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9485c119bf0958/Documents/XXX Projects Current/210831 ORASECOM/007 Deliverables/4 Hydrological report 2020 2021/"/>
    </mc:Choice>
  </mc:AlternateContent>
  <xr:revisionPtr revIDLastSave="285" documentId="8_{1E03908F-704B-4E34-A377-5A7B2756C212}" xr6:coauthVersionLast="47" xr6:coauthVersionMax="47" xr10:uidLastSave="{B1C482CC-071B-4862-BA31-400893710872}"/>
  <bookViews>
    <workbookView xWindow="-120" yWindow="-120" windowWidth="29040" windowHeight="15840" xr2:uid="{A61EA6AC-E0D3-44DF-90C8-C9C6D2E12F46}"/>
  </bookViews>
  <sheets>
    <sheet name="Remarks data received" sheetId="6" r:id="rId1"/>
    <sheet name="Sheet1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6" l="1"/>
  <c r="O4" i="6"/>
  <c r="N4" i="6"/>
  <c r="M4" i="6"/>
  <c r="L4" i="6"/>
  <c r="K4" i="6"/>
  <c r="J4" i="6"/>
  <c r="I2" i="6" l="1"/>
  <c r="L3" i="6"/>
  <c r="M3" i="6"/>
  <c r="J3" i="6"/>
  <c r="N3" i="6"/>
  <c r="K3" i="6"/>
  <c r="O3" i="6"/>
</calcChain>
</file>

<file path=xl/sharedStrings.xml><?xml version="1.0" encoding="utf-8"?>
<sst xmlns="http://schemas.openxmlformats.org/spreadsheetml/2006/main" count="347" uniqueCount="231">
  <si>
    <t>Remarks about data received</t>
  </si>
  <si>
    <t>Code</t>
  </si>
  <si>
    <t>Description</t>
  </si>
  <si>
    <t>Type</t>
  </si>
  <si>
    <t>Country</t>
  </si>
  <si>
    <t>Lepurung</t>
  </si>
  <si>
    <t>Lepurung (data not reported on but available)</t>
  </si>
  <si>
    <t>RIV</t>
  </si>
  <si>
    <t>Botswana</t>
  </si>
  <si>
    <t>Bray</t>
  </si>
  <si>
    <t>Bray (data not reported on but available)</t>
  </si>
  <si>
    <t>Katse dam</t>
  </si>
  <si>
    <t>RES</t>
  </si>
  <si>
    <t>Lesotho</t>
  </si>
  <si>
    <t>Mohale dam</t>
  </si>
  <si>
    <t>CG70</t>
  </si>
  <si>
    <t>Mohokare basin - West (not official description)</t>
  </si>
  <si>
    <t>MG21</t>
  </si>
  <si>
    <t>Makhaleng</t>
  </si>
  <si>
    <t>SG3</t>
  </si>
  <si>
    <t>Senqu</t>
  </si>
  <si>
    <t>0497R01</t>
  </si>
  <si>
    <t>Naute Dam</t>
  </si>
  <si>
    <t>* Inflow and outflow data not available for most of 2020-2021
* Storage data only available until July 2021</t>
  </si>
  <si>
    <t>Namibia</t>
  </si>
  <si>
    <t>0492R02</t>
  </si>
  <si>
    <t>Hardap Dam</t>
  </si>
  <si>
    <t>* Inflow and outflow not available for most of 2020-2021 season.
* Storage data only available until July 2021</t>
  </si>
  <si>
    <t>Unknown</t>
  </si>
  <si>
    <t>Neckartal Dam</t>
  </si>
  <si>
    <t>3124M01</t>
  </si>
  <si>
    <t>Gochas on Auob River</t>
  </si>
  <si>
    <t>3124M02</t>
  </si>
  <si>
    <t>Stampriet on Auob River</t>
  </si>
  <si>
    <t>Ai-Ais on Fish River</t>
  </si>
  <si>
    <t>0484M01</t>
  </si>
  <si>
    <t>Orange River at Noordoewer</t>
  </si>
  <si>
    <t>0485M02</t>
  </si>
  <si>
    <t>Orange River at Sendelingsdrif</t>
  </si>
  <si>
    <t>0480M01</t>
  </si>
  <si>
    <t>Orange River at Blouputs</t>
  </si>
  <si>
    <t>D8H014</t>
  </si>
  <si>
    <t>D1H022</t>
  </si>
  <si>
    <t>Wilgerdraai</t>
  </si>
  <si>
    <t>South Africa</t>
  </si>
  <si>
    <t>C9R002</t>
  </si>
  <si>
    <t>Vaal River @ Bloemhof Dam</t>
  </si>
  <si>
    <t>* Some inflow data are negative, and mostly missing for recent years.</t>
  </si>
  <si>
    <t>C9R003</t>
  </si>
  <si>
    <t>Vaal River @ Douglas Weir</t>
  </si>
  <si>
    <t>* Storage data missing for first part of 2020-2021 season
* Outflow data missing for 2020-2021 season and recent years
* Inflow data incomplete for recent years including 2020-2021 and historic years</t>
  </si>
  <si>
    <t>C1H001</t>
  </si>
  <si>
    <t>C2H003</t>
  </si>
  <si>
    <t>C1R001</t>
  </si>
  <si>
    <t xml:space="preserve">Vaal River @ Vaal Dam </t>
  </si>
  <si>
    <t>* Inflow &amp; outflow data missing, in particular of recent years and 2020-2021 recent year. 
* Some inflow data, which are supposed to be good quality, have negative values
* No abstractions available (they happen at Vaal barrage downstream)</t>
  </si>
  <si>
    <t>D1H009</t>
  </si>
  <si>
    <t>Orange River @ Oranjedraai</t>
  </si>
  <si>
    <t xml:space="preserve">Orange River @ Gariep Dam </t>
  </si>
  <si>
    <t>D3R003</t>
  </si>
  <si>
    <t>Orange River @ Vanderkloof Dam</t>
  </si>
  <si>
    <t>D8H003</t>
  </si>
  <si>
    <t>Orange River @ Vioolsdrif</t>
  </si>
  <si>
    <t>D3H032</t>
  </si>
  <si>
    <t>Orange-Fish tunnel inlet from Gariep</t>
  </si>
  <si>
    <t>Zaaihoek Dam to Grootdraai Dam</t>
  </si>
  <si>
    <t>D7H014</t>
  </si>
  <si>
    <t>Orange River @ Kakamas South Neusberg</t>
  </si>
  <si>
    <t>D1H011</t>
  </si>
  <si>
    <t>Kraai River @ Roodewal</t>
  </si>
  <si>
    <t>0499M02</t>
  </si>
  <si>
    <t>Recent three years not complete</t>
  </si>
  <si>
    <t>Many gaps / impossible values in historical data</t>
  </si>
  <si>
    <t>* Only data of 2020-2021. Missing historical data.</t>
  </si>
  <si>
    <t xml:space="preserve">Date latest update: </t>
  </si>
  <si>
    <t>By:</t>
  </si>
  <si>
    <t>Marieke de Groen &amp; Mankoe Raliengoane</t>
  </si>
  <si>
    <t>C8H036</t>
  </si>
  <si>
    <t>Katse-Vaal tunnel inlet @Botterkloof</t>
  </si>
  <si>
    <t>Remarks about monthly data received (n.b. interpolated data or data of not good quality are considered "missing")</t>
  </si>
  <si>
    <t>#NA</t>
  </si>
  <si>
    <t>W5H028</t>
  </si>
  <si>
    <t>Assegaai to Grootdraai @Geelhoutboom</t>
  </si>
  <si>
    <t>Monthly data received</t>
  </si>
  <si>
    <t>Data still to receive</t>
  </si>
  <si>
    <t>Legend</t>
  </si>
  <si>
    <t>* Monthly record ok.
* Daily water level data missing since 13 April 2020</t>
  </si>
  <si>
    <t>* Monthly record 2020-2021 missing and part of 2019-2020
* Daily water level data missing since 13 April 2020</t>
  </si>
  <si>
    <t>* Monthly data upto April 2021, daily upto 7 May 2021</t>
  </si>
  <si>
    <t>Expected to receive</t>
  </si>
  <si>
    <t>* For monthly data February and September 2021 missing.
* For daily water level data, almost complete, upto 26 September 2021</t>
  </si>
  <si>
    <t>NOT COMPLETE</t>
  </si>
  <si>
    <t>2020-2021 completely missing</t>
  </si>
  <si>
    <t>* Monthly data 2020/2021 missing.
* Daily water level data 2020/2021 missing</t>
  </si>
  <si>
    <t>NOT THERE</t>
  </si>
  <si>
    <t>* Monthly &amp; daily data February 2021 missing</t>
  </si>
  <si>
    <t>Complete data set</t>
  </si>
  <si>
    <t>Missing:</t>
  </si>
  <si>
    <t>% of data series expected to receive</t>
  </si>
  <si>
    <t>Total of gauges expected:</t>
  </si>
  <si>
    <t>in preparation</t>
  </si>
  <si>
    <t>Graphs prepared by AquaLinks</t>
  </si>
  <si>
    <t>Progress</t>
  </si>
  <si>
    <t>Assessment of data received</t>
  </si>
  <si>
    <t>Reaction Member State on this overview of 15 Dec 2021</t>
  </si>
  <si>
    <t>Cannot prepare yet, due to missing data</t>
  </si>
  <si>
    <t>Check if same as Namibia</t>
  </si>
  <si>
    <t>Daily water levels file  for river gauges</t>
  </si>
  <si>
    <t>#NA (daily data received but not necessary)</t>
  </si>
  <si>
    <t>* Data for 2020-2021 not available and also not for future years.</t>
  </si>
  <si>
    <t>Not available</t>
  </si>
  <si>
    <t>20-122021</t>
  </si>
  <si>
    <t>TRANSFER OUT</t>
  </si>
  <si>
    <t>Electricity estimate</t>
  </si>
  <si>
    <t>TRANSFER IN</t>
  </si>
  <si>
    <t>Driel to Sterkfontein Dam (Kilburn)</t>
  </si>
  <si>
    <t>TRANSFER INTERNAL</t>
  </si>
  <si>
    <t>* Only data of 2020-2021. Missing historical data. (26:54:32 30:15:56)</t>
  </si>
  <si>
    <t>Orange River downstream Gariep Dam</t>
  </si>
  <si>
    <t>RES (outflow)</t>
  </si>
  <si>
    <t>Data not available for 2020-2021</t>
  </si>
  <si>
    <t>* Only storage data and outflow data available for 2020-2021. Verified data would only be available end of February 2022</t>
  </si>
  <si>
    <t>* Data not received for 2020-2021.</t>
  </si>
  <si>
    <t>D3R002 for storage</t>
  </si>
  <si>
    <t>Data not available since 2018.</t>
  </si>
  <si>
    <t>Data not available as still to make rating curve. Installed after Cyclone Dineo in 2017.</t>
  </si>
  <si>
    <t>Data not available since 1993.</t>
  </si>
  <si>
    <t>Data not available.</t>
  </si>
  <si>
    <t>Orange River downstream VanderKloof Dam</t>
  </si>
  <si>
    <t>2020-2021 not complete but partly there</t>
  </si>
  <si>
    <t>https://mygeodata.cloud/converter/kmz-to-xlsx</t>
  </si>
  <si>
    <t>x</t>
  </si>
  <si>
    <t>y</t>
  </si>
  <si>
    <t>gid</t>
  </si>
  <si>
    <t>Name</t>
  </si>
  <si>
    <t>description</t>
  </si>
  <si>
    <t>Oranjedraai (D1H009)</t>
  </si>
  <si>
    <t>Katse Dam</t>
  </si>
  <si>
    <t>Approximate</t>
  </si>
  <si>
    <t>Mohale Dam</t>
  </si>
  <si>
    <t>MG21 Makhaleng</t>
  </si>
  <si>
    <t>SG3 Senqu</t>
  </si>
  <si>
    <t>Noordoewer</t>
  </si>
  <si>
    <t>Sendelingsdrif</t>
  </si>
  <si>
    <t>Blouputs (D8H014 / 0480M01)</t>
  </si>
  <si>
    <t>Coordinates South Africa</t>
  </si>
  <si>
    <t>Bloemhof Dam (C9R002)</t>
  </si>
  <si>
    <t>Douglas Weir (C9R003)</t>
  </si>
  <si>
    <t>Vaal Dam (C1R001)</t>
  </si>
  <si>
    <t>Gariep Dam (D3R002)</t>
  </si>
  <si>
    <t>Van der Kloof Dam (D3R003)</t>
  </si>
  <si>
    <t>Vioolsdrif (D8H003)</t>
  </si>
  <si>
    <t>Adjusted location from DWS database</t>
  </si>
  <si>
    <t>Orange-Fish Tunnel inlet (D3H032)</t>
  </si>
  <si>
    <t>Katse-Vaal tunnel inlet</t>
  </si>
  <si>
    <t>Location assessed by AquaLinks</t>
  </si>
  <si>
    <t>Ai-Ais</t>
  </si>
  <si>
    <t>Location estimated by AquaLinks</t>
  </si>
  <si>
    <t>Driel to Sterkfontein transfer</t>
  </si>
  <si>
    <t>Location not clear</t>
  </si>
  <si>
    <t>Zaaihoek to Grootdraai dam</t>
  </si>
  <si>
    <t>Location estimated by AquaLinks, Also transfer from Assegaai to Grootdraai</t>
  </si>
  <si>
    <t>Wilgerdraai (D1H022)</t>
  </si>
  <si>
    <t>Gochas (3124M01)</t>
  </si>
  <si>
    <t>Stampriet (3124M02)</t>
  </si>
  <si>
    <t>(Approx)</t>
  </si>
  <si>
    <t>Roodewal (D1H011)</t>
  </si>
  <si>
    <t>CG70 Mokohare</t>
  </si>
  <si>
    <t>NOt available data</t>
  </si>
  <si>
    <t>Kakamas (D7H014)</t>
  </si>
  <si>
    <t>Location estimated by AquaLinks as DWS data not on river; for environmental flows but excluded in 2020-2021</t>
  </si>
  <si>
    <t>Orange-Fish tunnel exit (Q1H014)</t>
  </si>
  <si>
    <t>Latitude (Decimal Degrees)</t>
  </si>
  <si>
    <t>Longitude (Decimal Degrees)</t>
  </si>
  <si>
    <t>* February monthly data missing for 2021 (probably due to beyond range of rating curve). Data since 2014.</t>
  </si>
  <si>
    <t>* No data available from DS&gt;  Estimates received on Kilburn to Sterkfontein from Eskom based on sales figures of electricity.</t>
  </si>
  <si>
    <t>Proposed order in report (chapters and upstream to downstream)</t>
  </si>
  <si>
    <t>Vaal River @ Langverwyl (Grootdraai releases)</t>
  </si>
  <si>
    <t>D3H012</t>
  </si>
  <si>
    <t>D3H013</t>
  </si>
  <si>
    <t>Vaal River @ Elandsfontein (Vaal dam releases)</t>
  </si>
  <si>
    <t>A1</t>
  </si>
  <si>
    <t>A2</t>
  </si>
  <si>
    <t>A0</t>
  </si>
  <si>
    <t>A3</t>
  </si>
  <si>
    <t>A4</t>
  </si>
  <si>
    <t>A5</t>
  </si>
  <si>
    <t>Data long (since 1958) and almost complete.</t>
  </si>
  <si>
    <t>A6</t>
  </si>
  <si>
    <t>A7</t>
  </si>
  <si>
    <t>A8</t>
  </si>
  <si>
    <t>A9</t>
  </si>
  <si>
    <t>A10</t>
  </si>
  <si>
    <t>A11</t>
  </si>
  <si>
    <t>A12</t>
  </si>
  <si>
    <t>A13</t>
  </si>
  <si>
    <t>A8b</t>
  </si>
  <si>
    <t>B1</t>
  </si>
  <si>
    <t>B2</t>
  </si>
  <si>
    <t>B3a</t>
  </si>
  <si>
    <t>B3b</t>
  </si>
  <si>
    <t>B4a</t>
  </si>
  <si>
    <t>B4b</t>
  </si>
  <si>
    <t>B5</t>
  </si>
  <si>
    <t>B6a</t>
  </si>
  <si>
    <t>B6b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</si>
  <si>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</si>
  <si>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</si>
  <si>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</si>
  <si>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</si>
  <si>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</si>
  <si>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</si>
  <si>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</si>
  <si>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</si>
  <si>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</si>
  <si>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A14</t>
  </si>
  <si>
    <t>A15</t>
  </si>
  <si>
    <t>A16</t>
  </si>
  <si>
    <t>B11</t>
  </si>
  <si>
    <t>RESERVOIRS</t>
  </si>
  <si>
    <t>RIVER FLOWS</t>
  </si>
  <si>
    <t>TRANSFERS</t>
  </si>
  <si>
    <t>Data record not available for use in 2020-2021 report.</t>
  </si>
  <si>
    <t>Data challenges, but still able to display 2020-2021.</t>
  </si>
  <si>
    <t>Data record suitable for reporting</t>
  </si>
  <si>
    <t>* Only storage data and inflow data available for 2020-2021. Verified data would only be available end of February 2022</t>
  </si>
  <si>
    <t>* Storage, abstraction and inflow data available. Outflow not.</t>
  </si>
  <si>
    <t>* Storage, abstraction and inflow data available. Outflow and transfer to Katse dam not.</t>
  </si>
  <si>
    <t>Data not available as still to make rating curve.</t>
  </si>
  <si>
    <t>* Good record from 1973, but for 2020-2021 August and September still missing.</t>
  </si>
  <si>
    <t>* Good record since 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</si>
</sst>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center"/>
    </xf>
    <xf numFmtId="0" fontId="4" fillId="6" borderId="0" xfId="2" applyAlignment="1">
      <alignment vertical="top" wrapText="1"/>
    </xf>
    <xf numFmtId="0" fontId="5" fillId="7" borderId="0" xfId="3" applyAlignment="1">
      <alignment vertical="top" wrapText="1"/>
    </xf>
    <xf numFmtId="0" fontId="3" fillId="5" borderId="0" xfId="1" applyAlignment="1">
      <alignment vertical="top" wrapText="1"/>
    </xf>
    <xf numFmtId="0" fontId="0" fillId="4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10" borderId="0" xfId="0" applyFill="1" applyAlignment="1">
      <alignment vertical="top"/>
    </xf>
    <xf numFmtId="9" fontId="1" fillId="0" borderId="0" xfId="0" applyNumberFormat="1" applyFont="1" applyAlignment="1">
      <alignment vertical="center"/>
    </xf>
    <xf numFmtId="0" fontId="0" fillId="8" borderId="0" xfId="0" applyFill="1" applyAlignment="1">
      <alignment vertical="center"/>
    </xf>
    <xf numFmtId="0" fontId="4" fillId="6" borderId="0" xfId="2" applyAlignment="1">
      <alignment vertical="center"/>
    </xf>
    <xf numFmtId="15" fontId="0" fillId="0" borderId="0" xfId="0" applyNumberFormat="1" applyAlignment="1">
      <alignment vertical="top"/>
    </xf>
    <xf numFmtId="0" fontId="1" fillId="2" borderId="0" xfId="0" applyFont="1" applyFill="1" applyAlignment="1">
      <alignment vertical="top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7A7A7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CCFF"/>
      <color rgb="FFFFCCFF"/>
      <color rgb="FFFFFFCC"/>
      <color rgb="FFF7A7A7"/>
      <color rgb="FFF8C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D1FF-E140-403F-9E47-F33528158F10}">
  <sheetPr>
    <tabColor rgb="FFFFFF00"/>
  </sheetPr>
  <dimension ref="A1:S48"/>
  <sheetViews>
    <sheetView tabSelected="1" workbookViewId="0">
      <pane xSplit="3" ySplit="6" topLeftCell="D31" activePane="bottomRight" state="frozen"/>
      <selection pane="topRight" activeCell="C1" sqref="C1"/>
      <selection pane="bottomLeft" activeCell="A5" sqref="A5"/>
      <selection pane="bottomRight" activeCell="F32" sqref="F32"/>
    </sheetView>
  </sheetViews>
  <sheetFormatPr defaultRowHeight="15" x14ac:dyDescent="0.25"/>
  <cols>
    <col min="2" max="2" width="20" customWidth="1"/>
    <col min="3" max="3" width="9.7109375" bestFit="1" customWidth="1"/>
    <col min="4" max="4" width="30.85546875" customWidth="1"/>
    <col min="5" max="5" width="20.85546875" customWidth="1"/>
    <col min="6" max="6" width="45.85546875" style="3" customWidth="1"/>
    <col min="7" max="7" width="13.5703125" hidden="1" customWidth="1"/>
    <col min="8" max="8" width="28.42578125" hidden="1" customWidth="1"/>
    <col min="9" max="9" width="15.42578125" hidden="1" customWidth="1"/>
    <col min="10" max="10" width="9.5703125" style="12" hidden="1" customWidth="1"/>
    <col min="11" max="11" width="12.28515625" style="12" hidden="1" customWidth="1"/>
    <col min="12" max="12" width="13.5703125" customWidth="1"/>
    <col min="13" max="13" width="13.85546875" customWidth="1"/>
    <col min="14" max="14" width="15" customWidth="1"/>
    <col min="15" max="15" width="13.85546875" customWidth="1"/>
    <col min="16" max="17" width="45.85546875" customWidth="1"/>
    <col min="18" max="18" width="11.28515625" customWidth="1"/>
    <col min="19" max="50" width="45.85546875" customWidth="1"/>
  </cols>
  <sheetData>
    <row r="1" spans="1:18" ht="26.25" x14ac:dyDescent="0.4">
      <c r="B1" s="9" t="s">
        <v>0</v>
      </c>
      <c r="F1" s="8" t="s">
        <v>85</v>
      </c>
      <c r="I1" t="s">
        <v>97</v>
      </c>
      <c r="R1" s="9"/>
    </row>
    <row r="2" spans="1:18" x14ac:dyDescent="0.25">
      <c r="B2" s="2" t="s">
        <v>74</v>
      </c>
      <c r="C2" s="22" t="s">
        <v>111</v>
      </c>
      <c r="E2" s="6"/>
      <c r="F2" s="11" t="s">
        <v>84</v>
      </c>
      <c r="I2" s="12">
        <f>+I4-J4</f>
        <v>11</v>
      </c>
      <c r="J2" t="s">
        <v>98</v>
      </c>
      <c r="Q2" t="s">
        <v>130</v>
      </c>
      <c r="R2" s="2"/>
    </row>
    <row r="3" spans="1:18" ht="30" x14ac:dyDescent="0.25">
      <c r="B3" s="2" t="s">
        <v>75</v>
      </c>
      <c r="C3" s="2" t="s">
        <v>76</v>
      </c>
      <c r="D3" s="3"/>
      <c r="F3" s="15" t="s">
        <v>224</v>
      </c>
      <c r="I3" s="1" t="s">
        <v>99</v>
      </c>
      <c r="J3" s="19">
        <f t="shared" ref="J3:O3" si="0">J4/$I$4</f>
        <v>0.6071428571428571</v>
      </c>
      <c r="K3" s="19">
        <f t="shared" si="0"/>
        <v>0.42857142857142855</v>
      </c>
      <c r="L3" s="19">
        <f t="shared" si="0"/>
        <v>0.5357142857142857</v>
      </c>
      <c r="M3" s="19">
        <f t="shared" si="0"/>
        <v>0.39285714285714285</v>
      </c>
      <c r="N3" s="19">
        <f t="shared" si="0"/>
        <v>0.2857142857142857</v>
      </c>
      <c r="O3" s="19">
        <f t="shared" si="0"/>
        <v>0.21428571428571427</v>
      </c>
      <c r="R3" s="2"/>
    </row>
    <row r="4" spans="1:18" ht="30" x14ac:dyDescent="0.25">
      <c r="D4" s="3"/>
      <c r="F4" s="14" t="s">
        <v>223</v>
      </c>
      <c r="I4" s="20">
        <f t="shared" ref="I4:O4" si="1">SUM(I8:I48)</f>
        <v>28</v>
      </c>
      <c r="J4" s="20">
        <f t="shared" si="1"/>
        <v>17</v>
      </c>
      <c r="K4" s="20">
        <f t="shared" si="1"/>
        <v>12</v>
      </c>
      <c r="L4" s="21">
        <f t="shared" si="1"/>
        <v>15</v>
      </c>
      <c r="M4" s="21">
        <f t="shared" si="1"/>
        <v>11</v>
      </c>
      <c r="N4" s="21">
        <f t="shared" si="1"/>
        <v>8</v>
      </c>
      <c r="O4" s="21">
        <f t="shared" si="1"/>
        <v>6</v>
      </c>
    </row>
    <row r="5" spans="1:18" ht="30" x14ac:dyDescent="0.25">
      <c r="E5" s="2"/>
      <c r="F5" s="13" t="s">
        <v>222</v>
      </c>
      <c r="I5" s="6" t="s">
        <v>102</v>
      </c>
      <c r="L5" s="6" t="s">
        <v>103</v>
      </c>
    </row>
    <row r="6" spans="1:18" s="6" customFormat="1" ht="65.25" customHeight="1" x14ac:dyDescent="0.25">
      <c r="A6" s="6" t="s">
        <v>3</v>
      </c>
      <c r="B6" s="7" t="s">
        <v>4</v>
      </c>
      <c r="C6" s="7" t="s">
        <v>1</v>
      </c>
      <c r="D6" s="8" t="s">
        <v>2</v>
      </c>
      <c r="E6" s="8" t="s">
        <v>3</v>
      </c>
      <c r="F6" s="8" t="s">
        <v>79</v>
      </c>
      <c r="G6" s="8" t="s">
        <v>107</v>
      </c>
      <c r="H6" s="8" t="s">
        <v>104</v>
      </c>
      <c r="I6" s="8" t="s">
        <v>89</v>
      </c>
      <c r="J6" s="8" t="s">
        <v>83</v>
      </c>
      <c r="K6" s="8" t="s">
        <v>101</v>
      </c>
      <c r="L6" s="8" t="s">
        <v>92</v>
      </c>
      <c r="M6" s="8" t="s">
        <v>129</v>
      </c>
      <c r="N6" s="8" t="s">
        <v>71</v>
      </c>
      <c r="O6" s="8" t="s">
        <v>72</v>
      </c>
      <c r="P6" s="6" t="s">
        <v>172</v>
      </c>
      <c r="Q6" s="6" t="s">
        <v>173</v>
      </c>
      <c r="R6" s="8" t="s">
        <v>176</v>
      </c>
    </row>
    <row r="7" spans="1:18" s="6" customFormat="1" ht="65.25" customHeight="1" x14ac:dyDescent="0.25">
      <c r="A7" s="6" t="s">
        <v>220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R7" s="8" t="s">
        <v>183</v>
      </c>
    </row>
    <row r="8" spans="1:18" s="2" customFormat="1" ht="15" customHeight="1" x14ac:dyDescent="0.25">
      <c r="B8" s="17" t="s">
        <v>13</v>
      </c>
      <c r="C8" s="4" t="s">
        <v>15</v>
      </c>
      <c r="D8" s="5" t="s">
        <v>16</v>
      </c>
      <c r="E8" s="4" t="s">
        <v>7</v>
      </c>
      <c r="F8" s="13" t="s">
        <v>124</v>
      </c>
      <c r="G8" s="2" t="s">
        <v>80</v>
      </c>
      <c r="H8" s="3"/>
      <c r="I8" s="2" t="s">
        <v>80</v>
      </c>
      <c r="L8" s="2">
        <v>1</v>
      </c>
      <c r="P8">
        <v>-29.6309833303958</v>
      </c>
      <c r="Q8">
        <v>27.060885226303299</v>
      </c>
      <c r="R8" s="17" t="s">
        <v>181</v>
      </c>
    </row>
    <row r="9" spans="1:18" s="2" customFormat="1" x14ac:dyDescent="0.25">
      <c r="B9" s="17" t="s">
        <v>13</v>
      </c>
      <c r="C9" s="4" t="s">
        <v>17</v>
      </c>
      <c r="D9" s="5" t="s">
        <v>18</v>
      </c>
      <c r="E9" s="4" t="s">
        <v>7</v>
      </c>
      <c r="F9" s="13" t="s">
        <v>124</v>
      </c>
      <c r="G9" s="2" t="s">
        <v>80</v>
      </c>
      <c r="H9" s="3"/>
      <c r="I9" s="2" t="s">
        <v>80</v>
      </c>
      <c r="L9" s="2">
        <v>1</v>
      </c>
      <c r="P9">
        <v>-30.089918690936098</v>
      </c>
      <c r="Q9">
        <v>27.433123712595201</v>
      </c>
      <c r="R9" s="17" t="s">
        <v>182</v>
      </c>
    </row>
    <row r="10" spans="1:18" s="2" customFormat="1" x14ac:dyDescent="0.25">
      <c r="B10" s="17" t="s">
        <v>13</v>
      </c>
      <c r="C10" s="4" t="s">
        <v>19</v>
      </c>
      <c r="D10" s="5" t="s">
        <v>20</v>
      </c>
      <c r="E10" s="4" t="s">
        <v>7</v>
      </c>
      <c r="F10" s="13" t="s">
        <v>124</v>
      </c>
      <c r="G10" s="2" t="s">
        <v>80</v>
      </c>
      <c r="H10" s="3"/>
      <c r="I10" s="2" t="s">
        <v>80</v>
      </c>
      <c r="L10" s="2">
        <v>1</v>
      </c>
      <c r="P10">
        <v>-30.3652472969763</v>
      </c>
      <c r="Q10">
        <v>27.590233544143601</v>
      </c>
      <c r="R10" s="17" t="s">
        <v>184</v>
      </c>
    </row>
    <row r="11" spans="1:18" s="2" customFormat="1" ht="30" x14ac:dyDescent="0.25">
      <c r="B11" s="18" t="s">
        <v>44</v>
      </c>
      <c r="C11" s="4" t="s">
        <v>42</v>
      </c>
      <c r="D11" s="5" t="s">
        <v>43</v>
      </c>
      <c r="E11" s="4" t="s">
        <v>7</v>
      </c>
      <c r="F11" s="13" t="s">
        <v>109</v>
      </c>
      <c r="G11" s="13" t="s">
        <v>110</v>
      </c>
      <c r="H11" s="11"/>
      <c r="I11" s="2">
        <v>1</v>
      </c>
      <c r="L11" s="2">
        <v>1</v>
      </c>
      <c r="P11">
        <v>-29.6167050492401</v>
      </c>
      <c r="Q11">
        <v>27.0658050168533</v>
      </c>
      <c r="R11" s="18" t="s">
        <v>185</v>
      </c>
    </row>
    <row r="12" spans="1:18" s="2" customFormat="1" x14ac:dyDescent="0.25">
      <c r="B12" s="18" t="s">
        <v>44</v>
      </c>
      <c r="C12" s="4" t="s">
        <v>56</v>
      </c>
      <c r="D12" s="5" t="s">
        <v>57</v>
      </c>
      <c r="E12" s="4" t="s">
        <v>7</v>
      </c>
      <c r="F12" s="15" t="s">
        <v>187</v>
      </c>
      <c r="G12" s="2">
        <v>1</v>
      </c>
      <c r="H12" s="11"/>
      <c r="I12" s="2">
        <v>1</v>
      </c>
      <c r="L12" s="2">
        <v>1</v>
      </c>
      <c r="P12">
        <v>-30.336380000669301</v>
      </c>
      <c r="Q12">
        <v>27.358609999897901</v>
      </c>
      <c r="R12" s="18" t="s">
        <v>186</v>
      </c>
    </row>
    <row r="13" spans="1:18" s="2" customFormat="1" ht="37.5" customHeight="1" x14ac:dyDescent="0.25">
      <c r="B13" s="18" t="s">
        <v>44</v>
      </c>
      <c r="C13" s="4" t="s">
        <v>68</v>
      </c>
      <c r="D13" s="5" t="s">
        <v>69</v>
      </c>
      <c r="E13" s="4" t="s">
        <v>7</v>
      </c>
      <c r="F13" s="15" t="s">
        <v>96</v>
      </c>
      <c r="G13" s="2">
        <v>1</v>
      </c>
      <c r="H13" s="3"/>
      <c r="I13" s="2">
        <v>1</v>
      </c>
      <c r="J13" s="13">
        <v>1</v>
      </c>
      <c r="K13" s="3" t="s">
        <v>105</v>
      </c>
      <c r="N13" s="2">
        <v>1</v>
      </c>
      <c r="O13" s="2">
        <v>1</v>
      </c>
      <c r="P13">
        <v>-30.830586281449001</v>
      </c>
      <c r="Q13">
        <v>26.920665232336301</v>
      </c>
      <c r="R13" s="18" t="s">
        <v>188</v>
      </c>
    </row>
    <row r="14" spans="1:18" s="2" customFormat="1" ht="51.75" customHeight="1" x14ac:dyDescent="0.25">
      <c r="B14" s="18" t="s">
        <v>44</v>
      </c>
      <c r="C14" s="4" t="s">
        <v>66</v>
      </c>
      <c r="D14" s="5" t="s">
        <v>67</v>
      </c>
      <c r="E14" s="4" t="s">
        <v>7</v>
      </c>
      <c r="F14" s="15" t="s">
        <v>96</v>
      </c>
      <c r="G14" s="2">
        <v>1</v>
      </c>
      <c r="H14" s="3"/>
      <c r="I14" s="2">
        <v>1</v>
      </c>
      <c r="J14" s="13">
        <v>1</v>
      </c>
      <c r="K14" s="3" t="s">
        <v>105</v>
      </c>
      <c r="N14" s="2">
        <v>1</v>
      </c>
      <c r="O14" s="2">
        <v>1</v>
      </c>
      <c r="P14">
        <v>-28.773503213245501</v>
      </c>
      <c r="Q14">
        <v>20.743980979770701</v>
      </c>
      <c r="R14" s="18" t="s">
        <v>189</v>
      </c>
    </row>
    <row r="15" spans="1:18" s="2" customFormat="1" ht="45" x14ac:dyDescent="0.25">
      <c r="B15" s="18" t="s">
        <v>44</v>
      </c>
      <c r="C15" s="4" t="s">
        <v>41</v>
      </c>
      <c r="D15" s="5" t="s">
        <v>40</v>
      </c>
      <c r="E15" s="4" t="s">
        <v>7</v>
      </c>
      <c r="F15" s="14" t="s">
        <v>174</v>
      </c>
      <c r="G15" s="2">
        <v>1</v>
      </c>
      <c r="H15" s="3"/>
      <c r="K15" s="10" t="s">
        <v>106</v>
      </c>
      <c r="P15">
        <v>-28.5132450132757</v>
      </c>
      <c r="Q15">
        <v>20.187249434525501</v>
      </c>
      <c r="R15" s="18" t="s">
        <v>190</v>
      </c>
    </row>
    <row r="16" spans="1:18" s="2" customFormat="1" ht="30" x14ac:dyDescent="0.25">
      <c r="B16" s="4" t="s">
        <v>24</v>
      </c>
      <c r="C16" s="4" t="s">
        <v>39</v>
      </c>
      <c r="D16" s="5" t="s">
        <v>40</v>
      </c>
      <c r="E16" s="4" t="s">
        <v>7</v>
      </c>
      <c r="F16" s="14" t="s">
        <v>95</v>
      </c>
      <c r="G16" s="14" t="s">
        <v>91</v>
      </c>
      <c r="H16" s="14"/>
      <c r="I16" s="2">
        <v>1</v>
      </c>
      <c r="J16" s="2">
        <v>1</v>
      </c>
      <c r="K16" s="2">
        <v>1</v>
      </c>
      <c r="M16" s="2">
        <v>1</v>
      </c>
      <c r="P16">
        <v>-28.5132450132757</v>
      </c>
      <c r="Q16">
        <v>20.187249434525501</v>
      </c>
      <c r="R16" s="4" t="s">
        <v>196</v>
      </c>
    </row>
    <row r="17" spans="1:19" s="2" customFormat="1" ht="60" x14ac:dyDescent="0.25">
      <c r="B17" s="18" t="s">
        <v>44</v>
      </c>
      <c r="C17" s="4" t="s">
        <v>61</v>
      </c>
      <c r="D17" s="5" t="s">
        <v>62</v>
      </c>
      <c r="E17" s="4" t="s">
        <v>7</v>
      </c>
      <c r="F17" s="15" t="s">
        <v>96</v>
      </c>
      <c r="G17" s="2">
        <v>1</v>
      </c>
      <c r="H17" s="3"/>
      <c r="I17" s="2">
        <v>1</v>
      </c>
      <c r="J17" s="13">
        <v>1</v>
      </c>
      <c r="K17" s="3" t="s">
        <v>105</v>
      </c>
      <c r="N17" s="2">
        <v>1</v>
      </c>
      <c r="O17" s="2">
        <v>1</v>
      </c>
      <c r="P17">
        <v>-28.7612553181017</v>
      </c>
      <c r="Q17">
        <v>17.7290469484502</v>
      </c>
      <c r="R17" s="18" t="s">
        <v>191</v>
      </c>
    </row>
    <row r="18" spans="1:19" s="2" customFormat="1" x14ac:dyDescent="0.25">
      <c r="B18" s="18"/>
      <c r="C18" s="4"/>
      <c r="D18" s="5"/>
      <c r="E18" s="4"/>
      <c r="F18" s="13"/>
      <c r="H18" s="3"/>
      <c r="J18" s="13"/>
      <c r="K18" s="3"/>
      <c r="P18"/>
      <c r="Q18"/>
      <c r="R18" s="18"/>
    </row>
    <row r="19" spans="1:19" s="2" customFormat="1" x14ac:dyDescent="0.25">
      <c r="B19" s="18"/>
      <c r="C19" s="4"/>
      <c r="D19" s="5"/>
      <c r="E19" s="4"/>
      <c r="F19" s="13"/>
      <c r="H19" s="3"/>
      <c r="J19" s="13"/>
      <c r="K19" s="3"/>
      <c r="P19"/>
      <c r="Q19"/>
      <c r="R19" s="18"/>
    </row>
    <row r="20" spans="1:19" s="2" customFormat="1" x14ac:dyDescent="0.25">
      <c r="B20" s="18"/>
      <c r="C20" s="4"/>
      <c r="D20" s="5"/>
      <c r="E20" s="4"/>
      <c r="F20" s="13"/>
      <c r="H20" s="3"/>
      <c r="J20" s="13"/>
      <c r="K20" s="3"/>
      <c r="P20"/>
      <c r="Q20"/>
      <c r="R20" s="18"/>
    </row>
    <row r="21" spans="1:19" s="2" customFormat="1" ht="13.5" customHeight="1" x14ac:dyDescent="0.25">
      <c r="B21" s="4" t="s">
        <v>24</v>
      </c>
      <c r="C21" s="4" t="s">
        <v>32</v>
      </c>
      <c r="D21" s="5" t="s">
        <v>33</v>
      </c>
      <c r="E21" s="4" t="s">
        <v>7</v>
      </c>
      <c r="F21" s="14" t="s">
        <v>87</v>
      </c>
      <c r="G21" s="13" t="s">
        <v>94</v>
      </c>
      <c r="H21" s="13"/>
      <c r="I21" s="2">
        <v>1</v>
      </c>
      <c r="J21" s="2">
        <v>1</v>
      </c>
      <c r="K21" s="2">
        <v>1</v>
      </c>
      <c r="L21" s="2">
        <v>1</v>
      </c>
      <c r="N21" s="2">
        <v>1</v>
      </c>
      <c r="P21">
        <v>-24.331186111111101</v>
      </c>
      <c r="Q21">
        <v>18.427430555555599</v>
      </c>
      <c r="R21" s="4" t="s">
        <v>192</v>
      </c>
    </row>
    <row r="22" spans="1:19" s="2" customFormat="1" ht="45" x14ac:dyDescent="0.25">
      <c r="B22" s="4" t="s">
        <v>24</v>
      </c>
      <c r="C22" s="4" t="s">
        <v>30</v>
      </c>
      <c r="D22" s="5" t="s">
        <v>31</v>
      </c>
      <c r="E22" s="4" t="s">
        <v>7</v>
      </c>
      <c r="F22" s="14" t="s">
        <v>86</v>
      </c>
      <c r="G22" s="13" t="s">
        <v>94</v>
      </c>
      <c r="H22" s="13"/>
      <c r="I22" s="2">
        <v>1</v>
      </c>
      <c r="J22" s="2">
        <v>1</v>
      </c>
      <c r="K22" s="2">
        <v>1</v>
      </c>
      <c r="M22" s="2">
        <v>1</v>
      </c>
      <c r="P22">
        <v>-25.016577777777801</v>
      </c>
      <c r="Q22">
        <v>18.885094444444402</v>
      </c>
      <c r="R22" s="4" t="s">
        <v>193</v>
      </c>
      <c r="S22"/>
    </row>
    <row r="23" spans="1:19" s="2" customFormat="1" ht="20.45" customHeight="1" x14ac:dyDescent="0.25">
      <c r="B23" s="4" t="s">
        <v>24</v>
      </c>
      <c r="C23" s="4" t="s">
        <v>35</v>
      </c>
      <c r="D23" s="5" t="s">
        <v>36</v>
      </c>
      <c r="E23" s="4" t="s">
        <v>7</v>
      </c>
      <c r="F23" s="14" t="s">
        <v>90</v>
      </c>
      <c r="G23" s="2">
        <v>1</v>
      </c>
      <c r="H23" s="3"/>
      <c r="I23" s="2">
        <v>1</v>
      </c>
      <c r="J23" s="2">
        <v>1</v>
      </c>
      <c r="K23" s="2">
        <v>1</v>
      </c>
      <c r="M23" s="2">
        <v>1</v>
      </c>
      <c r="P23">
        <v>-28.722535894237801</v>
      </c>
      <c r="Q23">
        <v>17.608211834670101</v>
      </c>
      <c r="R23" s="4" t="s">
        <v>194</v>
      </c>
    </row>
    <row r="24" spans="1:19" s="2" customFormat="1" ht="16.5" customHeight="1" x14ac:dyDescent="0.25">
      <c r="B24" s="4" t="s">
        <v>24</v>
      </c>
      <c r="C24" s="4" t="s">
        <v>70</v>
      </c>
      <c r="D24" s="5" t="s">
        <v>34</v>
      </c>
      <c r="E24" s="4" t="s">
        <v>7</v>
      </c>
      <c r="F24" s="14" t="s">
        <v>88</v>
      </c>
      <c r="G24" s="14" t="s">
        <v>91</v>
      </c>
      <c r="H24" s="14"/>
      <c r="I24" s="2">
        <v>1</v>
      </c>
      <c r="J24" s="2">
        <v>1</v>
      </c>
      <c r="K24" s="2">
        <v>1</v>
      </c>
      <c r="M24" s="2">
        <v>1</v>
      </c>
      <c r="P24">
        <v>-27.920376001186899</v>
      </c>
      <c r="Q24">
        <v>17.487098411344601</v>
      </c>
      <c r="R24" s="4" t="s">
        <v>195</v>
      </c>
    </row>
    <row r="25" spans="1:19" s="2" customFormat="1" ht="30" x14ac:dyDescent="0.25">
      <c r="B25" s="4" t="s">
        <v>24</v>
      </c>
      <c r="C25" s="4" t="s">
        <v>37</v>
      </c>
      <c r="D25" s="5" t="s">
        <v>38</v>
      </c>
      <c r="E25" s="4" t="s">
        <v>7</v>
      </c>
      <c r="F25" s="14" t="s">
        <v>93</v>
      </c>
      <c r="G25" s="13" t="s">
        <v>94</v>
      </c>
      <c r="H25" s="13"/>
      <c r="I25" s="2">
        <v>1</v>
      </c>
      <c r="J25" s="2">
        <v>1</v>
      </c>
      <c r="K25" s="2">
        <v>1</v>
      </c>
      <c r="L25" s="2">
        <v>1</v>
      </c>
      <c r="M25" s="2">
        <v>1</v>
      </c>
      <c r="P25">
        <v>-28.125036233381302</v>
      </c>
      <c r="Q25">
        <v>16.8900862402139</v>
      </c>
      <c r="R25" s="4" t="s">
        <v>215</v>
      </c>
    </row>
    <row r="26" spans="1:19" s="2" customFormat="1" ht="30" x14ac:dyDescent="0.25">
      <c r="B26" s="16" t="s">
        <v>8</v>
      </c>
      <c r="C26" s="4" t="s">
        <v>5</v>
      </c>
      <c r="D26" s="5" t="s">
        <v>6</v>
      </c>
      <c r="E26" s="4" t="s">
        <v>7</v>
      </c>
      <c r="F26" s="13" t="s">
        <v>228</v>
      </c>
      <c r="G26" s="2" t="s">
        <v>80</v>
      </c>
      <c r="H26" s="3"/>
      <c r="I26" s="2" t="s">
        <v>80</v>
      </c>
      <c r="L26" s="2">
        <v>1</v>
      </c>
      <c r="P26">
        <v>-25.754850917891599</v>
      </c>
      <c r="Q26">
        <v>24.9835669915783</v>
      </c>
      <c r="R26" s="16" t="s">
        <v>216</v>
      </c>
    </row>
    <row r="27" spans="1:19" s="2" customFormat="1" ht="30" x14ac:dyDescent="0.25">
      <c r="B27" s="16" t="s">
        <v>8</v>
      </c>
      <c r="C27" s="4" t="s">
        <v>9</v>
      </c>
      <c r="D27" s="5" t="s">
        <v>10</v>
      </c>
      <c r="E27" s="4" t="s">
        <v>7</v>
      </c>
      <c r="F27" s="13" t="s">
        <v>125</v>
      </c>
      <c r="G27" s="2" t="s">
        <v>80</v>
      </c>
      <c r="H27" s="3"/>
      <c r="I27" s="2" t="s">
        <v>80</v>
      </c>
      <c r="L27" s="2">
        <v>1</v>
      </c>
      <c r="P27">
        <v>-25.462356327882102</v>
      </c>
      <c r="Q27">
        <v>23.705152205844001</v>
      </c>
      <c r="R27" s="16" t="s">
        <v>217</v>
      </c>
    </row>
    <row r="28" spans="1:19" s="2" customFormat="1" x14ac:dyDescent="0.25">
      <c r="A28" s="23" t="s">
        <v>219</v>
      </c>
      <c r="C28" s="4"/>
      <c r="D28" s="5"/>
      <c r="E28" s="4"/>
      <c r="F28" s="14"/>
      <c r="G28" s="13"/>
      <c r="H28" s="13"/>
      <c r="P28"/>
      <c r="Q28"/>
      <c r="R28" s="4"/>
    </row>
    <row r="29" spans="1:19" s="2" customFormat="1" ht="30" x14ac:dyDescent="0.25">
      <c r="B29" s="17" t="s">
        <v>13</v>
      </c>
      <c r="C29" s="4" t="s">
        <v>11</v>
      </c>
      <c r="D29" s="5" t="s">
        <v>11</v>
      </c>
      <c r="E29" s="4" t="s">
        <v>12</v>
      </c>
      <c r="F29" s="14" t="s">
        <v>226</v>
      </c>
      <c r="G29" s="2" t="s">
        <v>80</v>
      </c>
      <c r="H29" s="3"/>
      <c r="I29" s="2">
        <v>1</v>
      </c>
      <c r="J29" s="2">
        <v>1</v>
      </c>
      <c r="K29" s="10" t="s">
        <v>100</v>
      </c>
      <c r="P29">
        <v>-29.337184271243</v>
      </c>
      <c r="Q29">
        <v>28.5061305109001</v>
      </c>
      <c r="R29" s="17" t="s">
        <v>197</v>
      </c>
    </row>
    <row r="30" spans="1:19" s="2" customFormat="1" ht="30" x14ac:dyDescent="0.25">
      <c r="B30" s="17" t="s">
        <v>13</v>
      </c>
      <c r="C30" s="4" t="s">
        <v>14</v>
      </c>
      <c r="D30" s="5" t="s">
        <v>14</v>
      </c>
      <c r="E30" s="4" t="s">
        <v>12</v>
      </c>
      <c r="F30" s="14" t="s">
        <v>227</v>
      </c>
      <c r="G30" s="2" t="s">
        <v>80</v>
      </c>
      <c r="H30" s="3"/>
      <c r="I30" s="2">
        <v>1</v>
      </c>
      <c r="J30" s="2">
        <v>1</v>
      </c>
      <c r="K30" s="2">
        <v>1</v>
      </c>
      <c r="P30">
        <v>-29.458021199497299</v>
      </c>
      <c r="Q30">
        <v>28.0963004018402</v>
      </c>
      <c r="R30" s="17" t="s">
        <v>198</v>
      </c>
    </row>
    <row r="31" spans="1:19" s="2" customFormat="1" ht="45" x14ac:dyDescent="0.25">
      <c r="B31" s="18" t="s">
        <v>44</v>
      </c>
      <c r="C31" s="4" t="s">
        <v>123</v>
      </c>
      <c r="D31" s="5" t="s">
        <v>58</v>
      </c>
      <c r="E31" s="4" t="s">
        <v>12</v>
      </c>
      <c r="F31" s="14" t="s">
        <v>225</v>
      </c>
      <c r="G31" s="2" t="s">
        <v>80</v>
      </c>
      <c r="H31" s="3"/>
      <c r="I31" s="2">
        <v>1</v>
      </c>
      <c r="M31" s="2">
        <v>1</v>
      </c>
      <c r="P31">
        <v>-30.6232399822253</v>
      </c>
      <c r="Q31">
        <v>25.506780013082899</v>
      </c>
      <c r="R31" s="18" t="s">
        <v>199</v>
      </c>
    </row>
    <row r="32" spans="1:19" s="2" customFormat="1" ht="30" x14ac:dyDescent="0.25">
      <c r="B32" s="18" t="s">
        <v>44</v>
      </c>
      <c r="C32" s="4" t="s">
        <v>179</v>
      </c>
      <c r="D32" s="5" t="s">
        <v>118</v>
      </c>
      <c r="E32" s="4" t="s">
        <v>119</v>
      </c>
      <c r="F32" s="14" t="s">
        <v>229</v>
      </c>
      <c r="H32" s="3"/>
      <c r="P32">
        <v>-30.6232399822253</v>
      </c>
      <c r="Q32">
        <v>25.506780013082899</v>
      </c>
      <c r="R32" s="18" t="s">
        <v>200</v>
      </c>
    </row>
    <row r="33" spans="1:18" s="2" customFormat="1" ht="45" x14ac:dyDescent="0.25">
      <c r="B33" s="18" t="s">
        <v>44</v>
      </c>
      <c r="C33" s="4" t="s">
        <v>59</v>
      </c>
      <c r="D33" s="5" t="s">
        <v>60</v>
      </c>
      <c r="E33" s="4" t="s">
        <v>12</v>
      </c>
      <c r="F33" s="14" t="s">
        <v>121</v>
      </c>
      <c r="G33" s="2" t="s">
        <v>80</v>
      </c>
      <c r="H33" s="3"/>
      <c r="I33" s="2">
        <v>1</v>
      </c>
      <c r="M33" s="2">
        <v>1</v>
      </c>
      <c r="P33">
        <v>-29.9914899998357</v>
      </c>
      <c r="Q33">
        <v>24.731889999599399</v>
      </c>
      <c r="R33" s="18" t="s">
        <v>201</v>
      </c>
    </row>
    <row r="34" spans="1:18" s="2" customFormat="1" ht="30" x14ac:dyDescent="0.25">
      <c r="B34" s="18" t="s">
        <v>44</v>
      </c>
      <c r="C34" s="4" t="s">
        <v>178</v>
      </c>
      <c r="D34" s="5" t="s">
        <v>128</v>
      </c>
      <c r="E34" s="4" t="s">
        <v>119</v>
      </c>
      <c r="F34" s="14" t="s">
        <v>230</v>
      </c>
      <c r="H34" s="3"/>
      <c r="J34" s="13"/>
      <c r="K34" s="3"/>
      <c r="R34" s="18" t="s">
        <v>202</v>
      </c>
    </row>
    <row r="35" spans="1:18" s="2" customFormat="1" ht="30" x14ac:dyDescent="0.25">
      <c r="B35" s="18" t="s">
        <v>44</v>
      </c>
      <c r="C35" s="4" t="s">
        <v>51</v>
      </c>
      <c r="D35" s="5" t="s">
        <v>177</v>
      </c>
      <c r="E35" s="4" t="s">
        <v>119</v>
      </c>
      <c r="F35" s="13" t="s">
        <v>126</v>
      </c>
      <c r="G35" s="13" t="s">
        <v>110</v>
      </c>
      <c r="H35" s="11"/>
      <c r="I35" s="2">
        <v>1</v>
      </c>
      <c r="L35" s="2">
        <v>1</v>
      </c>
      <c r="P35">
        <v>-26.942440000000001</v>
      </c>
      <c r="Q35">
        <v>29.26388</v>
      </c>
      <c r="R35" s="18" t="s">
        <v>203</v>
      </c>
    </row>
    <row r="36" spans="1:18" s="2" customFormat="1" ht="90" x14ac:dyDescent="0.25">
      <c r="B36" s="18" t="s">
        <v>44</v>
      </c>
      <c r="C36" s="4" t="s">
        <v>53</v>
      </c>
      <c r="D36" s="5" t="s">
        <v>54</v>
      </c>
      <c r="E36" s="4" t="s">
        <v>12</v>
      </c>
      <c r="F36" s="14" t="s">
        <v>55</v>
      </c>
      <c r="G36" s="2" t="s">
        <v>80</v>
      </c>
      <c r="H36" s="3"/>
      <c r="I36" s="2">
        <v>1</v>
      </c>
      <c r="J36" s="2">
        <v>1</v>
      </c>
      <c r="K36" s="2">
        <v>1</v>
      </c>
      <c r="L36" s="2">
        <v>1</v>
      </c>
      <c r="N36" s="2">
        <v>1</v>
      </c>
      <c r="P36">
        <v>-26.882340000804898</v>
      </c>
      <c r="Q36">
        <v>28.1160699999825</v>
      </c>
      <c r="R36" s="18" t="s">
        <v>204</v>
      </c>
    </row>
    <row r="37" spans="1:18" s="2" customFormat="1" ht="30" x14ac:dyDescent="0.25">
      <c r="B37" s="18" t="s">
        <v>44</v>
      </c>
      <c r="C37" s="4" t="s">
        <v>52</v>
      </c>
      <c r="D37" s="5" t="s">
        <v>180</v>
      </c>
      <c r="E37" s="4" t="s">
        <v>119</v>
      </c>
      <c r="F37" s="13" t="s">
        <v>127</v>
      </c>
      <c r="G37" s="13" t="s">
        <v>110</v>
      </c>
      <c r="H37" s="11"/>
      <c r="I37" s="2">
        <v>1</v>
      </c>
      <c r="L37" s="2">
        <v>1</v>
      </c>
      <c r="P37" s="2">
        <v>-26.820219999999999</v>
      </c>
      <c r="Q37" s="2">
        <v>28.063300000000002</v>
      </c>
      <c r="R37" s="18" t="s">
        <v>205</v>
      </c>
    </row>
    <row r="38" spans="1:18" s="2" customFormat="1" ht="30" x14ac:dyDescent="0.25">
      <c r="B38" s="18" t="s">
        <v>44</v>
      </c>
      <c r="C38" s="4" t="s">
        <v>45</v>
      </c>
      <c r="D38" s="5" t="s">
        <v>46</v>
      </c>
      <c r="E38" s="4" t="s">
        <v>12</v>
      </c>
      <c r="F38" s="14" t="s">
        <v>47</v>
      </c>
      <c r="G38" s="2" t="s">
        <v>80</v>
      </c>
      <c r="H38" s="3"/>
      <c r="I38" s="2">
        <v>1</v>
      </c>
      <c r="J38" s="2">
        <v>1</v>
      </c>
      <c r="K38" s="2">
        <v>1</v>
      </c>
      <c r="M38" s="2">
        <v>1</v>
      </c>
      <c r="P38">
        <v>-27.669219999853102</v>
      </c>
      <c r="Q38">
        <v>25.616570000390599</v>
      </c>
      <c r="R38" s="18" t="s">
        <v>206</v>
      </c>
    </row>
    <row r="39" spans="1:18" s="2" customFormat="1" ht="90" x14ac:dyDescent="0.25">
      <c r="B39" s="18" t="s">
        <v>44</v>
      </c>
      <c r="C39" s="4" t="s">
        <v>48</v>
      </c>
      <c r="D39" s="5" t="s">
        <v>49</v>
      </c>
      <c r="E39" s="4" t="s">
        <v>12</v>
      </c>
      <c r="F39" s="14" t="s">
        <v>50</v>
      </c>
      <c r="G39" s="2" t="s">
        <v>80</v>
      </c>
      <c r="H39" s="3"/>
      <c r="I39" s="2">
        <v>1</v>
      </c>
      <c r="J39" s="2">
        <v>1</v>
      </c>
      <c r="K39" s="2">
        <v>1</v>
      </c>
      <c r="M39" s="2">
        <v>1</v>
      </c>
      <c r="N39" s="2">
        <v>1</v>
      </c>
      <c r="O39" s="2">
        <v>1</v>
      </c>
      <c r="P39">
        <v>-29.044040000800798</v>
      </c>
      <c r="Q39">
        <v>23.8351800007548</v>
      </c>
      <c r="R39" s="18" t="s">
        <v>207</v>
      </c>
    </row>
    <row r="40" spans="1:18" s="2" customFormat="1" ht="45" x14ac:dyDescent="0.25">
      <c r="B40" s="4" t="s">
        <v>24</v>
      </c>
      <c r="C40" s="4" t="s">
        <v>21</v>
      </c>
      <c r="D40" s="5" t="s">
        <v>22</v>
      </c>
      <c r="E40" s="4" t="s">
        <v>12</v>
      </c>
      <c r="F40" s="14" t="s">
        <v>23</v>
      </c>
      <c r="G40" s="2" t="s">
        <v>80</v>
      </c>
      <c r="H40" s="3"/>
      <c r="I40" s="2">
        <v>1</v>
      </c>
      <c r="J40" s="2">
        <v>1</v>
      </c>
      <c r="K40" s="2">
        <v>1</v>
      </c>
      <c r="M40" s="2">
        <v>1</v>
      </c>
      <c r="P40">
        <v>-26.931964295450399</v>
      </c>
      <c r="Q40">
        <v>17.937915608258301</v>
      </c>
      <c r="R40" s="4" t="s">
        <v>208</v>
      </c>
    </row>
    <row r="41" spans="1:18" s="2" customFormat="1" x14ac:dyDescent="0.25">
      <c r="B41" s="4" t="s">
        <v>24</v>
      </c>
      <c r="C41" s="4" t="s">
        <v>28</v>
      </c>
      <c r="D41" s="5" t="s">
        <v>29</v>
      </c>
      <c r="E41" s="4" t="s">
        <v>12</v>
      </c>
      <c r="F41" s="13" t="s">
        <v>120</v>
      </c>
      <c r="G41" s="2" t="s">
        <v>80</v>
      </c>
      <c r="H41" s="3"/>
      <c r="I41" s="2">
        <v>1</v>
      </c>
      <c r="L41" s="2">
        <v>1</v>
      </c>
      <c r="P41">
        <v>-26.7209671828175</v>
      </c>
      <c r="Q41">
        <v>17.800450623447301</v>
      </c>
      <c r="R41" s="4" t="s">
        <v>209</v>
      </c>
    </row>
    <row r="42" spans="1:18" s="2" customFormat="1" ht="45" x14ac:dyDescent="0.25">
      <c r="B42" s="4" t="s">
        <v>24</v>
      </c>
      <c r="C42" s="4" t="s">
        <v>25</v>
      </c>
      <c r="D42" s="5" t="s">
        <v>26</v>
      </c>
      <c r="E42" s="4" t="s">
        <v>12</v>
      </c>
      <c r="F42" s="14" t="s">
        <v>27</v>
      </c>
      <c r="G42" s="2" t="s">
        <v>80</v>
      </c>
      <c r="H42" s="3"/>
      <c r="I42" s="2">
        <v>1</v>
      </c>
      <c r="J42" s="2">
        <v>1</v>
      </c>
      <c r="K42" s="2">
        <v>1</v>
      </c>
      <c r="M42" s="2">
        <v>1</v>
      </c>
      <c r="P42">
        <v>-24.499501129834702</v>
      </c>
      <c r="Q42">
        <v>17.858484948181001</v>
      </c>
      <c r="R42" s="4" t="s">
        <v>218</v>
      </c>
    </row>
    <row r="43" spans="1:18" s="2" customFormat="1" x14ac:dyDescent="0.25">
      <c r="A43" s="23" t="s">
        <v>221</v>
      </c>
      <c r="B43" s="4"/>
      <c r="C43" s="4"/>
      <c r="D43" s="5"/>
      <c r="E43" s="4"/>
      <c r="F43" s="14"/>
      <c r="H43" s="3"/>
      <c r="P43"/>
      <c r="Q43"/>
      <c r="R43" s="4"/>
    </row>
    <row r="44" spans="1:18" s="2" customFormat="1" ht="60" x14ac:dyDescent="0.25">
      <c r="B44" s="18" t="s">
        <v>44</v>
      </c>
      <c r="C44" s="4" t="s">
        <v>77</v>
      </c>
      <c r="D44" s="5" t="s">
        <v>78</v>
      </c>
      <c r="E44" s="4" t="s">
        <v>116</v>
      </c>
      <c r="F44" s="13" t="s">
        <v>73</v>
      </c>
      <c r="G44" s="2" t="s">
        <v>108</v>
      </c>
      <c r="H44" s="3"/>
      <c r="I44" s="2">
        <v>1</v>
      </c>
      <c r="J44" s="13">
        <v>1</v>
      </c>
      <c r="K44" s="3" t="s">
        <v>105</v>
      </c>
      <c r="N44" s="2">
        <v>1</v>
      </c>
      <c r="O44" s="2">
        <v>1</v>
      </c>
      <c r="P44">
        <v>-29.172756899647201</v>
      </c>
      <c r="Q44">
        <v>28.482970333764101</v>
      </c>
      <c r="R44" s="18" t="s">
        <v>210</v>
      </c>
    </row>
    <row r="45" spans="1:18" s="2" customFormat="1" ht="30" x14ac:dyDescent="0.25">
      <c r="B45" s="18" t="s">
        <v>44</v>
      </c>
      <c r="C45" s="4" t="s">
        <v>81</v>
      </c>
      <c r="D45" s="5" t="s">
        <v>82</v>
      </c>
      <c r="E45" s="4" t="s">
        <v>114</v>
      </c>
      <c r="F45" s="13" t="s">
        <v>117</v>
      </c>
      <c r="G45" s="2" t="s">
        <v>108</v>
      </c>
      <c r="H45" s="3"/>
      <c r="I45" s="2">
        <v>1</v>
      </c>
      <c r="K45" s="3"/>
      <c r="N45" s="2">
        <v>1</v>
      </c>
      <c r="O45" s="2">
        <v>1</v>
      </c>
      <c r="R45" s="18" t="s">
        <v>211</v>
      </c>
    </row>
    <row r="46" spans="1:18" s="2" customFormat="1" x14ac:dyDescent="0.25">
      <c r="B46" s="18" t="s">
        <v>44</v>
      </c>
      <c r="C46" s="4" t="s">
        <v>28</v>
      </c>
      <c r="D46" s="5" t="s">
        <v>65</v>
      </c>
      <c r="E46" s="4" t="s">
        <v>114</v>
      </c>
      <c r="F46" s="13" t="s">
        <v>122</v>
      </c>
      <c r="G46" s="2" t="s">
        <v>80</v>
      </c>
      <c r="H46" s="3"/>
      <c r="I46" s="2">
        <v>1</v>
      </c>
      <c r="K46" s="3"/>
      <c r="L46" s="2">
        <v>1</v>
      </c>
      <c r="P46">
        <v>-26.910530462385299</v>
      </c>
      <c r="Q46">
        <v>29.307740286190501</v>
      </c>
      <c r="R46" s="18" t="s">
        <v>212</v>
      </c>
    </row>
    <row r="47" spans="1:18" s="2" customFormat="1" ht="45" x14ac:dyDescent="0.25">
      <c r="B47" s="18" t="s">
        <v>44</v>
      </c>
      <c r="C47" s="4" t="s">
        <v>113</v>
      </c>
      <c r="D47" s="5" t="s">
        <v>115</v>
      </c>
      <c r="E47" s="4" t="s">
        <v>114</v>
      </c>
      <c r="F47" s="13" t="s">
        <v>175</v>
      </c>
      <c r="G47" s="2" t="s">
        <v>80</v>
      </c>
      <c r="H47" s="3"/>
      <c r="I47" s="2">
        <v>1</v>
      </c>
      <c r="K47" s="3"/>
      <c r="L47" s="2">
        <v>1</v>
      </c>
      <c r="P47">
        <v>-28.473044885736901</v>
      </c>
      <c r="Q47">
        <v>29.029715390481599</v>
      </c>
      <c r="R47" s="18" t="s">
        <v>213</v>
      </c>
    </row>
    <row r="48" spans="1:18" s="2" customFormat="1" ht="30" x14ac:dyDescent="0.25">
      <c r="B48" s="18" t="s">
        <v>44</v>
      </c>
      <c r="C48" s="4" t="s">
        <v>63</v>
      </c>
      <c r="D48" s="5" t="s">
        <v>64</v>
      </c>
      <c r="E48" s="4" t="s">
        <v>112</v>
      </c>
      <c r="F48" s="15" t="s">
        <v>96</v>
      </c>
      <c r="G48" s="2" t="s">
        <v>80</v>
      </c>
      <c r="H48" s="3"/>
      <c r="I48" s="2">
        <v>1</v>
      </c>
      <c r="K48" s="3"/>
      <c r="P48">
        <v>-30.690803375804801</v>
      </c>
      <c r="Q48">
        <v>25.762765838409599</v>
      </c>
      <c r="R48" s="18" t="s">
        <v>214</v>
      </c>
    </row>
  </sheetData>
  <conditionalFormatting sqref="J45:K45 K46 G8:K8 G9:I12 J29:K39 J42:K43 K40:K44 J47:K48 G37:I48 G21:K28 J9:K20 I12:I40">
    <cfRule type="cellIs" dxfId="3" priority="8" operator="equal">
      <formula>1</formula>
    </cfRule>
  </conditionalFormatting>
  <conditionalFormatting sqref="L8:O48">
    <cfRule type="cellIs" dxfId="2" priority="7" operator="equal">
      <formula>1</formula>
    </cfRule>
  </conditionalFormatting>
  <conditionalFormatting sqref="G16:I16 G35:I35 G31:I32">
    <cfRule type="cellIs" dxfId="1" priority="3" operator="equal">
      <formula>1</formula>
    </cfRule>
  </conditionalFormatting>
  <conditionalFormatting sqref="G3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2FDB-CB01-406B-A694-CA95D3253D52}">
  <dimension ref="A1:E32"/>
  <sheetViews>
    <sheetView topLeftCell="A7" workbookViewId="0">
      <selection activeCell="A24" sqref="A24:B24"/>
    </sheetView>
  </sheetViews>
  <sheetFormatPr defaultRowHeight="15" x14ac:dyDescent="0.25"/>
  <sheetData>
    <row r="1" spans="1:5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</row>
    <row r="2" spans="1:5" x14ac:dyDescent="0.25">
      <c r="A2">
        <v>27.358609999897901</v>
      </c>
      <c r="B2">
        <v>-30.336380000669301</v>
      </c>
      <c r="C2">
        <v>1</v>
      </c>
      <c r="D2" t="s">
        <v>136</v>
      </c>
    </row>
    <row r="3" spans="1:5" x14ac:dyDescent="0.25">
      <c r="A3">
        <v>28.5061305109001</v>
      </c>
      <c r="B3">
        <v>-29.337184271243</v>
      </c>
      <c r="C3">
        <v>2</v>
      </c>
      <c r="D3" t="s">
        <v>137</v>
      </c>
      <c r="E3" t="s">
        <v>138</v>
      </c>
    </row>
    <row r="4" spans="1:5" x14ac:dyDescent="0.25">
      <c r="A4">
        <v>28.0963004018402</v>
      </c>
      <c r="B4">
        <v>-29.458021199497299</v>
      </c>
      <c r="C4">
        <v>3</v>
      </c>
      <c r="D4" t="s">
        <v>139</v>
      </c>
      <c r="E4" t="s">
        <v>138</v>
      </c>
    </row>
    <row r="5" spans="1:5" x14ac:dyDescent="0.25">
      <c r="A5">
        <v>27.433123712595201</v>
      </c>
      <c r="B5">
        <v>-30.089918690936098</v>
      </c>
      <c r="C5">
        <v>4</v>
      </c>
      <c r="D5" t="s">
        <v>140</v>
      </c>
      <c r="E5" t="s">
        <v>138</v>
      </c>
    </row>
    <row r="6" spans="1:5" x14ac:dyDescent="0.25">
      <c r="A6">
        <v>27.590233544143601</v>
      </c>
      <c r="B6">
        <v>-30.3652472969763</v>
      </c>
      <c r="C6">
        <v>5</v>
      </c>
      <c r="D6" t="s">
        <v>141</v>
      </c>
      <c r="E6" t="s">
        <v>138</v>
      </c>
    </row>
    <row r="7" spans="1:5" x14ac:dyDescent="0.25">
      <c r="A7">
        <v>17.608211834670101</v>
      </c>
      <c r="B7">
        <v>-28.722535894237801</v>
      </c>
      <c r="C7">
        <v>6</v>
      </c>
      <c r="D7" t="s">
        <v>142</v>
      </c>
      <c r="E7" t="s">
        <v>138</v>
      </c>
    </row>
    <row r="8" spans="1:5" x14ac:dyDescent="0.25">
      <c r="A8">
        <v>16.8900862402139</v>
      </c>
      <c r="B8">
        <v>-28.125036233381302</v>
      </c>
      <c r="C8">
        <v>7</v>
      </c>
      <c r="D8" t="s">
        <v>143</v>
      </c>
      <c r="E8" t="s">
        <v>138</v>
      </c>
    </row>
    <row r="9" spans="1:5" x14ac:dyDescent="0.25">
      <c r="A9">
        <v>17.937915608258301</v>
      </c>
      <c r="B9">
        <v>-26.931964295450399</v>
      </c>
      <c r="C9">
        <v>8</v>
      </c>
      <c r="D9" t="s">
        <v>22</v>
      </c>
      <c r="E9" t="s">
        <v>138</v>
      </c>
    </row>
    <row r="10" spans="1:5" x14ac:dyDescent="0.25">
      <c r="A10">
        <v>17.858484948181001</v>
      </c>
      <c r="B10">
        <v>-24.499501129834702</v>
      </c>
      <c r="C10">
        <v>9</v>
      </c>
      <c r="D10" t="s">
        <v>26</v>
      </c>
      <c r="E10" t="s">
        <v>138</v>
      </c>
    </row>
    <row r="11" spans="1:5" x14ac:dyDescent="0.25">
      <c r="A11">
        <v>20.187249434525501</v>
      </c>
      <c r="B11">
        <v>-28.5132450132757</v>
      </c>
      <c r="C11">
        <v>10</v>
      </c>
      <c r="D11" t="s">
        <v>144</v>
      </c>
      <c r="E11" t="s">
        <v>145</v>
      </c>
    </row>
    <row r="12" spans="1:5" x14ac:dyDescent="0.25">
      <c r="A12">
        <v>17.800450623447301</v>
      </c>
      <c r="B12">
        <v>-26.7209671828175</v>
      </c>
      <c r="C12">
        <v>11</v>
      </c>
      <c r="D12" t="s">
        <v>29</v>
      </c>
    </row>
    <row r="13" spans="1:5" x14ac:dyDescent="0.25">
      <c r="A13">
        <v>25.616570000390599</v>
      </c>
      <c r="B13">
        <v>-27.669219999853102</v>
      </c>
      <c r="C13">
        <v>12</v>
      </c>
      <c r="D13" t="s">
        <v>146</v>
      </c>
    </row>
    <row r="14" spans="1:5" x14ac:dyDescent="0.25">
      <c r="A14">
        <v>23.8351800007548</v>
      </c>
      <c r="B14">
        <v>-29.044040000800798</v>
      </c>
      <c r="C14">
        <v>13</v>
      </c>
      <c r="D14" t="s">
        <v>147</v>
      </c>
    </row>
    <row r="15" spans="1:5" x14ac:dyDescent="0.25">
      <c r="A15">
        <v>28.1160699999825</v>
      </c>
      <c r="B15">
        <v>-26.882340000804898</v>
      </c>
      <c r="C15">
        <v>14</v>
      </c>
      <c r="D15" t="s">
        <v>148</v>
      </c>
    </row>
    <row r="16" spans="1:5" x14ac:dyDescent="0.25">
      <c r="A16">
        <v>25.506780013082899</v>
      </c>
      <c r="B16">
        <v>-30.6232399822253</v>
      </c>
      <c r="C16">
        <v>15</v>
      </c>
      <c r="D16" t="s">
        <v>149</v>
      </c>
    </row>
    <row r="17" spans="1:5" x14ac:dyDescent="0.25">
      <c r="A17">
        <v>24.731889999599399</v>
      </c>
      <c r="B17">
        <v>-29.9914899998357</v>
      </c>
      <c r="C17">
        <v>16</v>
      </c>
      <c r="D17" t="s">
        <v>150</v>
      </c>
    </row>
    <row r="18" spans="1:5" x14ac:dyDescent="0.25">
      <c r="A18">
        <v>17.7290469484502</v>
      </c>
      <c r="B18">
        <v>-28.7612553181017</v>
      </c>
      <c r="C18">
        <v>17</v>
      </c>
      <c r="D18" t="s">
        <v>151</v>
      </c>
      <c r="E18" t="s">
        <v>152</v>
      </c>
    </row>
    <row r="19" spans="1:5" x14ac:dyDescent="0.25">
      <c r="A19">
        <v>25.762765838409599</v>
      </c>
      <c r="B19">
        <v>-30.690803375804801</v>
      </c>
      <c r="C19">
        <v>18</v>
      </c>
      <c r="D19" t="s">
        <v>153</v>
      </c>
    </row>
    <row r="20" spans="1:5" x14ac:dyDescent="0.25">
      <c r="A20">
        <v>28.482970333764101</v>
      </c>
      <c r="B20">
        <v>-29.172756899647201</v>
      </c>
      <c r="C20">
        <v>19</v>
      </c>
      <c r="D20" t="s">
        <v>154</v>
      </c>
      <c r="E20" t="s">
        <v>155</v>
      </c>
    </row>
    <row r="21" spans="1:5" x14ac:dyDescent="0.25">
      <c r="A21">
        <v>17.487098411344601</v>
      </c>
      <c r="B21">
        <v>-27.920376001186899</v>
      </c>
      <c r="C21">
        <v>20</v>
      </c>
      <c r="D21" t="s">
        <v>156</v>
      </c>
      <c r="E21" t="s">
        <v>157</v>
      </c>
    </row>
    <row r="22" spans="1:5" x14ac:dyDescent="0.25">
      <c r="A22">
        <v>29.029715390481599</v>
      </c>
      <c r="B22">
        <v>-28.473044885736901</v>
      </c>
      <c r="C22">
        <v>21</v>
      </c>
      <c r="D22" t="s">
        <v>158</v>
      </c>
      <c r="E22" t="s">
        <v>159</v>
      </c>
    </row>
    <row r="23" spans="1:5" x14ac:dyDescent="0.25">
      <c r="A23">
        <v>29.307740286190501</v>
      </c>
      <c r="B23">
        <v>-26.910530462385299</v>
      </c>
      <c r="C23">
        <v>22</v>
      </c>
      <c r="D23" t="s">
        <v>160</v>
      </c>
      <c r="E23" t="s">
        <v>161</v>
      </c>
    </row>
    <row r="24" spans="1:5" x14ac:dyDescent="0.25">
      <c r="A24">
        <v>27.0658050168533</v>
      </c>
      <c r="B24">
        <v>-29.6167050492401</v>
      </c>
      <c r="C24">
        <v>23</v>
      </c>
      <c r="D24" t="s">
        <v>162</v>
      </c>
    </row>
    <row r="25" spans="1:5" x14ac:dyDescent="0.25">
      <c r="A25">
        <v>18.885094444444402</v>
      </c>
      <c r="B25">
        <v>-25.016577777777801</v>
      </c>
      <c r="C25">
        <v>24</v>
      </c>
      <c r="D25" t="s">
        <v>163</v>
      </c>
    </row>
    <row r="26" spans="1:5" x14ac:dyDescent="0.25">
      <c r="A26">
        <v>18.427430555555599</v>
      </c>
      <c r="B26">
        <v>-24.331186111111101</v>
      </c>
      <c r="C26">
        <v>25</v>
      </c>
      <c r="D26" t="s">
        <v>164</v>
      </c>
    </row>
    <row r="27" spans="1:5" x14ac:dyDescent="0.25">
      <c r="A27">
        <v>24.9835669915783</v>
      </c>
      <c r="B27">
        <v>-25.754850917891599</v>
      </c>
      <c r="C27">
        <v>26</v>
      </c>
      <c r="D27" t="s">
        <v>5</v>
      </c>
      <c r="E27" t="s">
        <v>138</v>
      </c>
    </row>
    <row r="28" spans="1:5" x14ac:dyDescent="0.25">
      <c r="A28">
        <v>23.705152205844001</v>
      </c>
      <c r="B28">
        <v>-25.462356327882102</v>
      </c>
      <c r="C28">
        <v>27</v>
      </c>
      <c r="D28" t="s">
        <v>9</v>
      </c>
      <c r="E28" t="s">
        <v>165</v>
      </c>
    </row>
    <row r="29" spans="1:5" x14ac:dyDescent="0.25">
      <c r="A29">
        <v>26.920665232336301</v>
      </c>
      <c r="B29">
        <v>-30.830586281449001</v>
      </c>
      <c r="C29">
        <v>28</v>
      </c>
      <c r="D29" t="s">
        <v>166</v>
      </c>
    </row>
    <row r="30" spans="1:5" x14ac:dyDescent="0.25">
      <c r="A30">
        <v>27.060885226303299</v>
      </c>
      <c r="B30">
        <v>-29.6309833303958</v>
      </c>
      <c r="C30">
        <v>29</v>
      </c>
      <c r="D30" t="s">
        <v>167</v>
      </c>
      <c r="E30" t="s">
        <v>168</v>
      </c>
    </row>
    <row r="31" spans="1:5" x14ac:dyDescent="0.25">
      <c r="A31">
        <v>20.743980979770701</v>
      </c>
      <c r="B31">
        <v>-28.773503213245501</v>
      </c>
      <c r="C31">
        <v>30</v>
      </c>
      <c r="D31" t="s">
        <v>169</v>
      </c>
      <c r="E31" t="s">
        <v>170</v>
      </c>
    </row>
    <row r="32" spans="1:5" x14ac:dyDescent="0.25">
      <c r="A32">
        <v>25.636777781607002</v>
      </c>
      <c r="B32">
        <v>-31.424611110192899</v>
      </c>
      <c r="C32">
        <v>31</v>
      </c>
      <c r="D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Remarks data received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 de Groen</dc:creator>
  <cp:keywords/>
  <dc:description/>
  <cp:lastModifiedBy>Marieke de Groen</cp:lastModifiedBy>
  <cp:revision/>
  <dcterms:created xsi:type="dcterms:W3CDTF">2021-10-27T06:23:07Z</dcterms:created>
  <dcterms:modified xsi:type="dcterms:W3CDTF">2022-03-04T14:13:02Z</dcterms:modified>
  <cp:category/>
  <cp:contentStatus/>
</cp:coreProperties>
</file>