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b9485c119bf0958/Documents/XXX Projects Current/210831 ORASECOM/007 Deliverables/4 Hydrological report 2020 2021/"/>
    </mc:Choice>
  </mc:AlternateContent>
  <xr:revisionPtr revIDLastSave="0" documentId="8_{1B883F79-74EC-4B02-AFF0-6AE10554D5AB}" xr6:coauthVersionLast="47" xr6:coauthVersionMax="47" xr10:uidLastSave="{00000000-0000-0000-0000-000000000000}"/>
  <bookViews>
    <workbookView xWindow="-120" yWindow="-120" windowWidth="29040" windowHeight="15840" xr2:uid="{A61EA6AC-E0D3-44DF-90C8-C9C6D2E12F46}"/>
  </bookViews>
  <sheets>
    <sheet name="Overview" sheetId="1" r:id="rId1"/>
    <sheet name="Botswana" sheetId="2" r:id="rId2"/>
    <sheet name="Lesotho" sheetId="3" r:id="rId3"/>
    <sheet name="Namibia" sheetId="4" r:id="rId4"/>
    <sheet name="South Africa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" i="1" l="1"/>
  <c r="P6" i="1"/>
  <c r="Q6" i="1"/>
  <c r="R6" i="1"/>
  <c r="T8" i="1"/>
  <c r="U8" i="1"/>
  <c r="V8" i="1"/>
  <c r="T9" i="1"/>
  <c r="U9" i="1"/>
  <c r="V9" i="1"/>
  <c r="S10" i="1"/>
  <c r="T10" i="1"/>
  <c r="U10" i="1"/>
  <c r="V10" i="1"/>
  <c r="S11" i="1"/>
  <c r="T11" i="1"/>
  <c r="U11" i="1"/>
  <c r="V11" i="1"/>
  <c r="V14" i="1"/>
  <c r="S15" i="1"/>
  <c r="T15" i="1"/>
  <c r="U15" i="1"/>
  <c r="V15" i="1"/>
  <c r="S16" i="1"/>
  <c r="T16" i="1"/>
  <c r="U16" i="1"/>
  <c r="V16" i="1"/>
  <c r="S17" i="1"/>
  <c r="T17" i="1"/>
  <c r="U17" i="1"/>
  <c r="V17" i="1"/>
  <c r="S21" i="1"/>
  <c r="T21" i="1"/>
  <c r="U21" i="1"/>
  <c r="V21" i="1"/>
  <c r="S22" i="1"/>
  <c r="T22" i="1"/>
  <c r="U22" i="1"/>
  <c r="V22" i="1"/>
  <c r="S23" i="1"/>
  <c r="T23" i="1"/>
  <c r="U23" i="1"/>
  <c r="V23" i="1"/>
  <c r="S24" i="1"/>
  <c r="T24" i="1"/>
  <c r="S26" i="1"/>
  <c r="T26" i="1"/>
  <c r="U26" i="1"/>
  <c r="V26" i="1"/>
  <c r="S27" i="1"/>
  <c r="T27" i="1"/>
  <c r="U27" i="1"/>
  <c r="V27" i="1"/>
  <c r="B28" i="1"/>
  <c r="N28" i="1"/>
  <c r="S28" i="1"/>
  <c r="T28" i="1"/>
  <c r="U28" i="1"/>
  <c r="V28" i="1"/>
  <c r="X28" i="1"/>
  <c r="Y28" i="1"/>
  <c r="Z28" i="1"/>
  <c r="AB28" i="1"/>
  <c r="B29" i="1"/>
  <c r="N29" i="1"/>
  <c r="S29" i="1"/>
  <c r="T29" i="1"/>
  <c r="U29" i="1"/>
  <c r="V29" i="1"/>
  <c r="X29" i="1"/>
  <c r="Y29" i="1"/>
  <c r="Z29" i="1"/>
  <c r="AB29" i="1"/>
  <c r="S30" i="1"/>
  <c r="T30" i="1"/>
  <c r="U30" i="1"/>
  <c r="V30" i="1"/>
  <c r="B31" i="1"/>
  <c r="N31" i="1"/>
  <c r="X31" i="1"/>
  <c r="Y31" i="1"/>
  <c r="Z31" i="1"/>
  <c r="AB31" i="1"/>
  <c r="S32" i="1"/>
  <c r="T32" i="1"/>
  <c r="U32" i="1"/>
  <c r="V32" i="1"/>
  <c r="S33" i="1"/>
  <c r="T33" i="1"/>
  <c r="U33" i="1"/>
  <c r="V33" i="1"/>
  <c r="S34" i="1"/>
  <c r="T34" i="1"/>
  <c r="U34" i="1"/>
  <c r="V34" i="1"/>
  <c r="S35" i="1"/>
  <c r="T35" i="1"/>
  <c r="U35" i="1"/>
  <c r="V35" i="1"/>
  <c r="S36" i="1"/>
  <c r="T36" i="1"/>
  <c r="U36" i="1"/>
  <c r="V36" i="1"/>
  <c r="S37" i="1"/>
  <c r="T37" i="1"/>
  <c r="U37" i="1"/>
  <c r="V37" i="1"/>
  <c r="S38" i="1"/>
  <c r="T38" i="1"/>
  <c r="U38" i="1"/>
  <c r="V38" i="1"/>
  <c r="S39" i="1"/>
  <c r="T39" i="1"/>
  <c r="U39" i="1"/>
  <c r="V39" i="1"/>
  <c r="B40" i="1"/>
  <c r="N40" i="1"/>
  <c r="X40" i="1"/>
  <c r="Y40" i="1"/>
  <c r="Z40" i="1"/>
  <c r="AB40" i="1"/>
  <c r="B41" i="1"/>
  <c r="N41" i="1"/>
  <c r="X41" i="1"/>
  <c r="Y41" i="1"/>
  <c r="Z41" i="1"/>
  <c r="AB41" i="1"/>
  <c r="B43" i="1"/>
  <c r="N43" i="1"/>
  <c r="X43" i="1"/>
  <c r="Y43" i="1"/>
  <c r="Z43" i="1"/>
  <c r="AB43" i="1"/>
  <c r="B44" i="1"/>
  <c r="N44" i="1"/>
  <c r="X44" i="1"/>
  <c r="Y44" i="1"/>
  <c r="Z44" i="1"/>
  <c r="AB44" i="1"/>
  <c r="B45" i="1"/>
  <c r="N45" i="1"/>
  <c r="X45" i="1"/>
  <c r="Y45" i="1"/>
  <c r="Z45" i="1"/>
  <c r="AB45" i="1"/>
  <c r="B46" i="1"/>
  <c r="N46" i="1"/>
  <c r="X46" i="1"/>
  <c r="Y46" i="1"/>
  <c r="Z46" i="1"/>
  <c r="AB46" i="1"/>
  <c r="B51" i="1"/>
  <c r="N51" i="1"/>
  <c r="X51" i="1"/>
  <c r="Y51" i="1"/>
  <c r="Z51" i="1"/>
  <c r="AB51" i="1"/>
  <c r="B52" i="1"/>
  <c r="N52" i="1"/>
  <c r="X52" i="1"/>
  <c r="Y52" i="1"/>
  <c r="Z52" i="1"/>
  <c r="AB52" i="1"/>
  <c r="B55" i="1"/>
  <c r="N55" i="1"/>
  <c r="X55" i="1"/>
  <c r="Y55" i="1"/>
  <c r="Z55" i="1"/>
  <c r="AB55" i="1"/>
  <c r="B56" i="1"/>
  <c r="N56" i="1"/>
  <c r="X56" i="1"/>
  <c r="Y56" i="1"/>
  <c r="Z56" i="1"/>
  <c r="AB56" i="1"/>
  <c r="B57" i="1"/>
  <c r="N57" i="1"/>
  <c r="X57" i="1"/>
  <c r="Y57" i="1"/>
  <c r="Z57" i="1"/>
  <c r="AB57" i="1"/>
  <c r="B58" i="1"/>
  <c r="N58" i="1"/>
  <c r="X58" i="1"/>
  <c r="Y58" i="1"/>
  <c r="Z58" i="1"/>
  <c r="AB58" i="1"/>
  <c r="N60" i="1"/>
  <c r="AB60" i="1"/>
  <c r="B62" i="1"/>
  <c r="N62" i="1"/>
  <c r="X62" i="1"/>
  <c r="Y62" i="1"/>
  <c r="Z62" i="1"/>
  <c r="AB62" i="1"/>
  <c r="B65" i="1"/>
  <c r="N65" i="1"/>
  <c r="X65" i="1"/>
  <c r="Y65" i="1"/>
  <c r="Z65" i="1"/>
  <c r="AB65" i="1"/>
  <c r="B66" i="1"/>
  <c r="N66" i="1"/>
  <c r="X66" i="1"/>
  <c r="Y66" i="1"/>
  <c r="Z66" i="1"/>
  <c r="AB66" i="1"/>
  <c r="B70" i="1"/>
  <c r="N70" i="1"/>
  <c r="X70" i="1"/>
  <c r="Y70" i="1"/>
  <c r="Z70" i="1"/>
  <c r="AB70" i="1"/>
  <c r="B71" i="1"/>
  <c r="N71" i="1"/>
  <c r="X71" i="1"/>
  <c r="Y71" i="1"/>
  <c r="Z71" i="1"/>
  <c r="AB71" i="1"/>
  <c r="AB72" i="1"/>
  <c r="AB73" i="1"/>
  <c r="AB74" i="1"/>
  <c r="B75" i="1"/>
  <c r="N75" i="1"/>
  <c r="X75" i="1"/>
  <c r="Y75" i="1"/>
  <c r="Z75" i="1"/>
  <c r="AB75" i="1"/>
  <c r="AB76" i="1"/>
  <c r="B77" i="1"/>
  <c r="N77" i="1"/>
  <c r="X77" i="1"/>
  <c r="Y77" i="1"/>
  <c r="Z77" i="1"/>
  <c r="AB77" i="1"/>
  <c r="B78" i="1"/>
  <c r="N78" i="1"/>
  <c r="X78" i="1"/>
  <c r="Y78" i="1"/>
  <c r="Z78" i="1"/>
  <c r="AB78" i="1"/>
  <c r="AB79" i="1"/>
  <c r="B80" i="1"/>
  <c r="N80" i="1"/>
  <c r="X80" i="1"/>
  <c r="Y80" i="1"/>
  <c r="Z80" i="1"/>
  <c r="AB80" i="1"/>
  <c r="AB81" i="1"/>
  <c r="B82" i="1"/>
  <c r="N82" i="1"/>
  <c r="X82" i="1"/>
  <c r="Y82" i="1"/>
  <c r="Z82" i="1"/>
  <c r="AB82" i="1"/>
  <c r="B83" i="1"/>
  <c r="N83" i="1"/>
  <c r="X83" i="1"/>
  <c r="Y83" i="1"/>
  <c r="Z83" i="1"/>
  <c r="AB83" i="1"/>
  <c r="AB84" i="1"/>
  <c r="AB85" i="1"/>
  <c r="AB86" i="1"/>
  <c r="B87" i="1"/>
  <c r="N87" i="1"/>
  <c r="X87" i="1"/>
  <c r="Y87" i="1"/>
  <c r="Z87" i="1"/>
  <c r="AB87" i="1"/>
  <c r="B88" i="1"/>
  <c r="N88" i="1"/>
  <c r="X88" i="1"/>
  <c r="Y88" i="1"/>
  <c r="Z88" i="1"/>
  <c r="AB88" i="1"/>
  <c r="B89" i="1"/>
  <c r="N89" i="1"/>
  <c r="X89" i="1"/>
  <c r="Y89" i="1"/>
  <c r="Z89" i="1"/>
  <c r="AB89" i="1"/>
  <c r="B103" i="1"/>
  <c r="N103" i="1"/>
  <c r="X103" i="1"/>
  <c r="Y103" i="1"/>
  <c r="Z103" i="1"/>
  <c r="AB103" i="1"/>
  <c r="B105" i="1"/>
  <c r="N105" i="1"/>
  <c r="X105" i="1"/>
  <c r="Y105" i="1"/>
  <c r="Z105" i="1"/>
  <c r="AB105" i="1"/>
  <c r="B106" i="1"/>
  <c r="N106" i="1"/>
  <c r="X106" i="1"/>
  <c r="Y106" i="1"/>
  <c r="Z106" i="1"/>
  <c r="AB106" i="1"/>
  <c r="B107" i="1"/>
  <c r="N107" i="1"/>
  <c r="X107" i="1"/>
  <c r="Y107" i="1"/>
  <c r="Z107" i="1"/>
  <c r="AB107" i="1"/>
  <c r="B108" i="1"/>
  <c r="N108" i="1"/>
  <c r="X108" i="1"/>
  <c r="Y108" i="1"/>
  <c r="Z108" i="1"/>
  <c r="AB108" i="1"/>
  <c r="B109" i="1"/>
  <c r="N109" i="1"/>
  <c r="X109" i="1"/>
  <c r="Y109" i="1"/>
  <c r="Z109" i="1"/>
  <c r="AB109" i="1"/>
  <c r="B110" i="1"/>
  <c r="N110" i="1"/>
  <c r="X110" i="1"/>
  <c r="Y110" i="1"/>
  <c r="Z110" i="1"/>
  <c r="AB110" i="1"/>
  <c r="B111" i="1"/>
  <c r="N111" i="1"/>
  <c r="X111" i="1"/>
  <c r="Y111" i="1"/>
  <c r="Z111" i="1"/>
  <c r="AB111" i="1"/>
  <c r="B112" i="1"/>
  <c r="X112" i="1"/>
  <c r="Y112" i="1"/>
  <c r="Z112" i="1"/>
  <c r="AB112" i="1"/>
  <c r="B113" i="1"/>
  <c r="X113" i="1"/>
  <c r="Y113" i="1"/>
  <c r="Z113" i="1"/>
  <c r="AB113" i="1"/>
  <c r="B114" i="1"/>
  <c r="X114" i="1"/>
  <c r="Y114" i="1"/>
  <c r="Z114" i="1"/>
  <c r="AB114" i="1"/>
  <c r="B115" i="1"/>
  <c r="N115" i="1"/>
  <c r="X115" i="1"/>
  <c r="Y115" i="1"/>
  <c r="Z115" i="1"/>
  <c r="AB115" i="1"/>
  <c r="B116" i="1"/>
  <c r="N116" i="1"/>
  <c r="X116" i="1"/>
  <c r="Y116" i="1"/>
  <c r="Z116" i="1"/>
  <c r="AB116" i="1"/>
  <c r="N117" i="1"/>
  <c r="AB117" i="1"/>
  <c r="N124" i="1"/>
  <c r="AB124" i="1"/>
  <c r="N126" i="1"/>
  <c r="AB126" i="1"/>
  <c r="N127" i="1"/>
  <c r="AB127" i="1"/>
  <c r="N128" i="1"/>
  <c r="AB128" i="1"/>
  <c r="N130" i="1"/>
  <c r="AB130" i="1"/>
  <c r="N131" i="1"/>
  <c r="AB131" i="1"/>
  <c r="B137" i="1"/>
  <c r="X137" i="1"/>
  <c r="Y137" i="1"/>
  <c r="Z137" i="1"/>
  <c r="AB137" i="1"/>
  <c r="B138" i="1"/>
  <c r="X138" i="1"/>
  <c r="Y138" i="1"/>
  <c r="Z138" i="1"/>
  <c r="AB138" i="1"/>
  <c r="B139" i="1"/>
  <c r="X139" i="1"/>
  <c r="Y139" i="1"/>
  <c r="Z139" i="1"/>
  <c r="AB139" i="1"/>
  <c r="B140" i="1"/>
  <c r="X140" i="1"/>
  <c r="Y140" i="1"/>
  <c r="Z140" i="1"/>
  <c r="AB140" i="1"/>
  <c r="S6" i="1" l="1"/>
  <c r="V6" i="1"/>
  <c r="U6" i="1"/>
  <c r="T6" i="1"/>
  <c r="R5" i="1"/>
  <c r="V5" i="1" l="1"/>
</calcChain>
</file>

<file path=xl/sharedStrings.xml><?xml version="1.0" encoding="utf-8"?>
<sst xmlns="http://schemas.openxmlformats.org/spreadsheetml/2006/main" count="2189" uniqueCount="1143">
  <si>
    <t>South Africa</t>
  </si>
  <si>
    <t>X (EFRM8)</t>
  </si>
  <si>
    <t>D4H014</t>
  </si>
  <si>
    <t>D4H030</t>
  </si>
  <si>
    <t>X (EFR004)</t>
  </si>
  <si>
    <t>D8H013</t>
  </si>
  <si>
    <t>X (EFR002)</t>
  </si>
  <si>
    <t>D6H008</t>
  </si>
  <si>
    <t>Vaal to Northern Gauteng (Crocodile)</t>
  </si>
  <si>
    <t>X</t>
  </si>
  <si>
    <t>Katlani</t>
  </si>
  <si>
    <t>Marksdrift</t>
  </si>
  <si>
    <t>Ballingtomp</t>
  </si>
  <si>
    <t>Gladdedrift</t>
  </si>
  <si>
    <t>RIV</t>
  </si>
  <si>
    <t xml:space="preserve">Liebenbergsvlei River @ Frederiksdal   C.Area </t>
  </si>
  <si>
    <t>C8H026</t>
  </si>
  <si>
    <t xml:space="preserve">Vet River @ Fizantkraal   C.Area </t>
  </si>
  <si>
    <t>C4H004</t>
  </si>
  <si>
    <t>DC</t>
  </si>
  <si>
    <t xml:space="preserve">Modder River @ Bultfontein   C.Area </t>
  </si>
  <si>
    <t>C5H039</t>
  </si>
  <si>
    <t xml:space="preserve">Vaal River @ Woodlands   C.Area </t>
  </si>
  <si>
    <t>C2H140</t>
  </si>
  <si>
    <t xml:space="preserve">Orange River @ Blouputs   C.Area </t>
  </si>
  <si>
    <t>D8H014</t>
  </si>
  <si>
    <t xml:space="preserve">Orange River @ Upington   C.Area </t>
  </si>
  <si>
    <t>D7H005</t>
  </si>
  <si>
    <t xml:space="preserve">Orange River @ Boegoeberg Dam Res.   C.Area </t>
  </si>
  <si>
    <t>D7H008</t>
  </si>
  <si>
    <t xml:space="preserve">Orange River @ Prieska  </t>
  </si>
  <si>
    <t>D7H002</t>
  </si>
  <si>
    <t>Molopo/Nossob</t>
  </si>
  <si>
    <t>3124M01 Auob Gochas Unknown Unknown Unknown 1973-2004 Assessment unavailable</t>
  </si>
  <si>
    <t>3124M01</t>
  </si>
  <si>
    <t>3124M02 Aoub Stampriet Unknown Unknown Unknown 1977-2004 Assessment unavailable</t>
  </si>
  <si>
    <t>3124M02</t>
  </si>
  <si>
    <t>3111M02 Black Nossob Mentz Unknown Unknown Unknown 1973-2004 Assessment unavailable</t>
  </si>
  <si>
    <t>3111M02</t>
  </si>
  <si>
    <t>3111R01 Black Nossob Daan Viljoen Dam Unknown Unknown Unknown 1969-2004 Assessment unavailable</t>
  </si>
  <si>
    <t>3111R01</t>
  </si>
  <si>
    <t>3111M01 Black Nossob Henopsrus Unknown Unknown Unknown 1969-2004 Assessment unavailable</t>
  </si>
  <si>
    <t>3111M01</t>
  </si>
  <si>
    <t>3112MO2 White Nossob Amasib Unknown Unknown Unknown 1973-2004 Assessment unavailable</t>
  </si>
  <si>
    <t>3112MO2</t>
  </si>
  <si>
    <t>D4H037 Molopo River Lotlamoreng 25 52 40 25 36 01 Unknown 1995-2004 Assessment unavailable</t>
  </si>
  <si>
    <t xml:space="preserve">Molopo River @ Lotlamoreng Dam Mmabatho   C.Area </t>
  </si>
  <si>
    <t>D4H037</t>
  </si>
  <si>
    <t>D4H013 Molopo Rietvallei 25 51 15 25 52 09 Unknown 1905-2004 Assessment unavailable</t>
  </si>
  <si>
    <t>D4H013</t>
  </si>
  <si>
    <t>D4H002 Mareetsane Neverse 26 05 13 25 17 07 Unknown 1905-1965 Assessment unavailable</t>
  </si>
  <si>
    <t>D4H002</t>
  </si>
  <si>
    <t>OL</t>
  </si>
  <si>
    <t>TSAMAB Ham Tsamab 2470 1969 - 2004 Calibration problem with extreme wet year (1975)</t>
  </si>
  <si>
    <t>TSAMAB</t>
  </si>
  <si>
    <t>D6R002 Ongers Huisfontein 30 36 42 23 18 00 13394 1965 - 2004 Earlier record (1921 - 1945) rejected as unreliable</t>
  </si>
  <si>
    <t>D6R002</t>
  </si>
  <si>
    <t>D5R001 Hartbees Rooiberg 29 24 00 21 12 22 72335 1933 - 1973 Should be re-instated</t>
  </si>
  <si>
    <t>D5R001</t>
  </si>
  <si>
    <t>D5H017 Renoster Leeuwenkuil 31 26 13 20 28 29 8938 1987 - 2004 OK</t>
  </si>
  <si>
    <t>D5H017</t>
  </si>
  <si>
    <t>D5H011 Renoster Bonekraal 31 48 55 20 34 43 1658 1982 - 2004 First 3 years omitted as 1981 had huge flood (Laingsburg)</t>
  </si>
  <si>
    <t>D5H011</t>
  </si>
  <si>
    <t>Ou</t>
  </si>
  <si>
    <t>D3H015 Seekoei De Eerstep 30 53 00 24 96 00 8257 1980-2002 Good record</t>
  </si>
  <si>
    <t>D3H015</t>
  </si>
  <si>
    <t>D1H011 Kraai Roodewaal 30 83 00 26 92 00 8676 1965-2004 Good record but patched</t>
  </si>
  <si>
    <t>D1H011</t>
  </si>
  <si>
    <t>D1H004 Stomberg Molte 31 04 00 26 37 00 324 1924-1980 Good record</t>
  </si>
  <si>
    <t>D1H004</t>
  </si>
  <si>
    <t>D1H003 Orange Aliwal-North 30 68 00 26 71 00 3645 1920-2004 Good Record</t>
  </si>
  <si>
    <t>D1H003</t>
  </si>
  <si>
    <t>D1H001 Wonderboom Diep 32 00 00 26 35 00 2065 1920-2004 Bad record highly patched</t>
  </si>
  <si>
    <t>D1H001</t>
  </si>
  <si>
    <t>SE</t>
  </si>
  <si>
    <t>D1H006 Kornet SP Maghalee 30 09 36 27 24 36 Unknown 1948-2004 Good but patchy record</t>
  </si>
  <si>
    <t>D1H006</t>
  </si>
  <si>
    <t>G42 Motsuko Sehotse 29 16 54 28 34 00 821 1966-2004</t>
  </si>
  <si>
    <t>G42</t>
  </si>
  <si>
    <t>G36 Khubule Tlokoeng 29 14 17 28 53 06 846 1966-2004</t>
  </si>
  <si>
    <t>G36</t>
  </si>
  <si>
    <t>G32 Senqu Nkaus 29 57 29 28 15 24 2460 1966-2004</t>
  </si>
  <si>
    <t>G32</t>
  </si>
  <si>
    <t>G17 Senqu Marakabei 29 33 35 28 09.4 1087 1966-2004</t>
  </si>
  <si>
    <t>G17</t>
  </si>
  <si>
    <t>G07 Senqu Tsoelike 30 01 29 28 43 23 820 1966-2004</t>
  </si>
  <si>
    <t>G07</t>
  </si>
  <si>
    <t>G06 Senqu Mokhotlong 29 17 00 28 58 59 2059 1966-2004</t>
  </si>
  <si>
    <t>G06</t>
  </si>
  <si>
    <t>G03 Senqu Seaka 30 27 47 29 34 29 5243 1966-2004</t>
  </si>
  <si>
    <t>G03</t>
  </si>
  <si>
    <t>CA</t>
  </si>
  <si>
    <t>D2R006 Rietspruit Knellpoort 29 78 00 26 89 00 798 1988-2004 Good but short record</t>
  </si>
  <si>
    <t>D2R006</t>
  </si>
  <si>
    <t>CG55 Unknown Unknown Unknown Unknown Unknown 1966 - 2004 Suspect record but used to verify</t>
  </si>
  <si>
    <t>CG55</t>
  </si>
  <si>
    <t>CG50 Unknown Unknown Unknown Unknown Unknown 1966 - 2004 Suspect record but used to verify</t>
  </si>
  <si>
    <t>CG50</t>
  </si>
  <si>
    <t>CG25 Unknown Unknown Unknown Unknown Unknown 1966 - 2004 Suspect record but used to verify</t>
  </si>
  <si>
    <t>CG25</t>
  </si>
  <si>
    <t>D2R004 Caledon Welbedacht 29 88 00 26 87 00 15245 1973-2004 Good record but changing capacity makes calibration difficult</t>
  </si>
  <si>
    <t>D2R004</t>
  </si>
  <si>
    <t>D2R002 Leeu Armenia 29 35 00 27 13 00 858 1954-2004 Good record from 1973 onwards</t>
  </si>
  <si>
    <t>D2R002</t>
  </si>
  <si>
    <t>D2H037 Caledon Wilgedraai 29 36 34 27 03 52 12850 1993- 2004 Good but short record</t>
  </si>
  <si>
    <t>D2H037</t>
  </si>
  <si>
    <t>D2H012 Little Caledon The Po 28 30 00 28 24 00 518 1968-2004 Good record</t>
  </si>
  <si>
    <t>D2H012</t>
  </si>
  <si>
    <t>D2H001 Caledon Jammerdrift 29 72 00 26 98 00 13421 1920-1976 Good record. Original patched record used</t>
  </si>
  <si>
    <t>D2H001</t>
  </si>
  <si>
    <t>Rm</t>
  </si>
  <si>
    <t>C5R004 Modder Krugersdrift Dam 28 53 01 25 57 19 5 391 1971 - 1994 Good record.</t>
  </si>
  <si>
    <t>C5R004</t>
  </si>
  <si>
    <t>C5R003 Modder Rustfontein Dam 29 16 14 26 36 54 937 1954 - 1994 Good record.</t>
  </si>
  <si>
    <t>C5R003</t>
  </si>
  <si>
    <t>C5R002 Riet Kalkfontein Dam 29 29 46 25 13 19 8 085 1937 - 1972 Good record.</t>
  </si>
  <si>
    <t>C5R002</t>
  </si>
  <si>
    <t>C5H018 Modder Twee River 29 02 37 24 38 26 2 236 1971 - 1994 Good record and good location – should be reopened.</t>
  </si>
  <si>
    <t>C5H018</t>
  </si>
  <si>
    <t>C5H016 Riet Aucampshoop 28 57 37 24 14 32 1 847 1960 - 1994 Fair record, many missing values.</t>
  </si>
  <si>
    <t>C5H016</t>
  </si>
  <si>
    <t>Vb</t>
  </si>
  <si>
    <t>C2H122 Vaal Annie's Rust 26 51 15 28 07 15 38523 1923 - 1981 Assessment unavailable</t>
  </si>
  <si>
    <t>C2H122</t>
  </si>
  <si>
    <t>C2H003 Vaal Engelbrechtsdrift 26 49 11 28 03 49 38564 1923 - 2004 Assessment unavailable</t>
  </si>
  <si>
    <t>C2H003</t>
  </si>
  <si>
    <t>C2R008 Vaal Luciana Barrage 26 46 54 27 41 05 47118 1990 - 2004 Assessment unavailable</t>
  </si>
  <si>
    <t>C2R008</t>
  </si>
  <si>
    <t>C2H014 (T1) Taaibosspruit Verdun 26 49 26 27 55 33 825 1990 - 2004 Assessment unavailable</t>
  </si>
  <si>
    <t>C2H014</t>
  </si>
  <si>
    <t>C2H005 (RV2) Greater Rietspruit Kaalplaats 26 43 47 27 43 04 1121 1982 - 2004 Assessment unavailable</t>
  </si>
  <si>
    <t>C2H005</t>
  </si>
  <si>
    <t>2C2H071 (K19) Klip Kookfontein Train Bridge 26 37 10 27 58 51 2205 Unavailable Assessment unavailable</t>
  </si>
  <si>
    <t>2C2H071 (K19)</t>
  </si>
  <si>
    <t>C2H141 and C2H021Klip Heidelberg 26 27 13 28 05 09 1726 1993 - 2004 Assessment unavailable</t>
  </si>
  <si>
    <t>C2H141</t>
  </si>
  <si>
    <t>K21 Klip Alberton Road Bridge 26 24 00 28 05 00 779 1991 - 2004 Assessment unavailable</t>
  </si>
  <si>
    <t>K21</t>
  </si>
  <si>
    <t>R 6 Small Rietspruit Waterval Sewage Works 26 27 00 28 07 00 465 1975 - 1988 Assessment unavailable</t>
  </si>
  <si>
    <t>N8 Natalspruit Heidelberg - Klip River road bridge 26 25 30 28 10 00 392 1990 - 2004 Assessment unavailable</t>
  </si>
  <si>
    <t>N8</t>
  </si>
  <si>
    <t>C2H004 (S2) Suikerbos Uitvlugt 26 40 15 28 01 51 3474 1977- 2004 Assessment unavailable</t>
  </si>
  <si>
    <t>C2H004</t>
  </si>
  <si>
    <t>C2H070 Suikerbos Platkoppie 26 38 24 28 13 49 3124 1975 - 2004 Assessment unavailable</t>
  </si>
  <si>
    <t>C2H070</t>
  </si>
  <si>
    <t>B10 Blesbokspruit Heidelberg 26 31 00 28 21 00 1350 Unavailable Assessment unavailable</t>
  </si>
  <si>
    <t>B10 Bl</t>
  </si>
  <si>
    <t>Vu</t>
  </si>
  <si>
    <t>C8R003 Nuwejaarspruit Sterkfontein Dam 28 25 37 29 00 58 195 1974-2004 Good</t>
  </si>
  <si>
    <t>C8R003</t>
  </si>
  <si>
    <t>C1R002 Vaal Grootdraai Dam 26 33 02 28 08 16 7995 1978-2004 Good</t>
  </si>
  <si>
    <t>C1R002</t>
  </si>
  <si>
    <t>C8H001 Wilge Frankfort 27 16 26 28 29 23 15693 1920-2004 Many unreliable values due to submergence during high flows. Use in combination with C8H022 for high flows.</t>
  </si>
  <si>
    <t>C8H001</t>
  </si>
  <si>
    <t>C1H002 Klip Sterkfontein 26 16 39 29 14 02 4158 1920-2004 Many unreliable values due to submergence during high flows. Use in combination with C1H015 for high flows.</t>
  </si>
  <si>
    <t>C1H002</t>
  </si>
  <si>
    <t>Vl</t>
  </si>
  <si>
    <t>C9R001 Vaal Vaalharts Weir 28 06 57 24 55 32 2509 1971 - 1994 Good record.</t>
  </si>
  <si>
    <t>C9R001</t>
  </si>
  <si>
    <t>C5R001 Tierpoort Tierpoort Dam 29 25 20 26 08 10 922 1923 - 1976 Good record, many missing values after 1986.</t>
  </si>
  <si>
    <t>C5R001</t>
  </si>
  <si>
    <t>C9H009 Vaal De Hoop 28 30 58 24 36 03 3201 1971 - 1994 Good record, many missing values prior to 1990.</t>
  </si>
  <si>
    <t>C9H009</t>
  </si>
  <si>
    <t>C3R002 Harts Spitskop Dam 28 07 28 24 30 04 9249 1975 - 1994 Good record.</t>
  </si>
  <si>
    <t>C3R002</t>
  </si>
  <si>
    <t>C3H003 Harts Taung 27 34 25 24 44 46 7975 1935 - 1994 Good record, many missing values after 1963.</t>
  </si>
  <si>
    <t xml:space="preserve">Harts River @ Taung   C.Area </t>
  </si>
  <si>
    <t>C3H003</t>
  </si>
  <si>
    <t>Vm</t>
  </si>
  <si>
    <t>C7R001 Renoster Koppies Dam 27 15 29 27 40 27 2147 1969 - 1994 Problems with gauging before autographic recorder installed in 1969</t>
  </si>
  <si>
    <t>C7R001</t>
  </si>
  <si>
    <t>C7H006 Renoster Arriesrust 27 02 40 27 00 18 5758 1978 - 1994 Wide, broad crest gives rise to inaccurate low flows - stepped sharp-crested weir would improve accuracy</t>
  </si>
  <si>
    <t>C7H006</t>
  </si>
  <si>
    <t>C7H003 Heuning Dankbaar 27 21 24 27 17 11 914 1947 - 1994 Should be upgraded or abandoned</t>
  </si>
  <si>
    <t>C7H003</t>
  </si>
  <si>
    <t>C6H003 Vals Mooifontein 27 24 00 26 37 29 7765 1967 - 1994 Wide, broad crest gives rise to inaccurate low flows - stepped sharp-crested weir would improve accuracy</t>
  </si>
  <si>
    <t>C6H003</t>
  </si>
  <si>
    <t>C6H001 Vals Roodewal 27 26 29 26 58 11 5674 1955 - 1994 Accuracy of high flows could be improved by more data on submergence</t>
  </si>
  <si>
    <t>C6H001</t>
  </si>
  <si>
    <t>C4R002 Vet Erfenis Dam 28 30 27 26 46 42 4750 1959 - 1994 Good record</t>
  </si>
  <si>
    <t>C4R002</t>
  </si>
  <si>
    <t>C4R001 Sand Allemans-kraal Dam 28 17 16 27 08 45 3665 1959 - 1994 Good record</t>
  </si>
  <si>
    <t>C4R001</t>
  </si>
  <si>
    <t>C4H004 Vet Nooitge-dacht 27 56 06 26 07 36 16153 1968 - 1994 High flows suspect</t>
  </si>
  <si>
    <t>C4H002 Vet Floorsdrift 27 50 45 25 54 32 17599 1950 - 1971 Overestimates high flows</t>
  </si>
  <si>
    <t>C4H002</t>
  </si>
  <si>
    <t>C2R008 Vaal Vaal Barrage 26 46 54 27 41 05 47118 1924 - 1994 Overestimates flows by a few percent</t>
  </si>
  <si>
    <t>C2R003 Mooi Klerkskraal Dam 26 15 09 27 09 38 1335 1969 - 1994 No d/s weir, so low flows inaccurate</t>
  </si>
  <si>
    <t>C2R003</t>
  </si>
  <si>
    <t>C2R002 Schoon Johan Neser Dam 26 50 00 26 36 56 5635 1922 - 1950 Poor accuracy on low flows but gaugings should be extended</t>
  </si>
  <si>
    <t>C2R002</t>
  </si>
  <si>
    <t>C2R001 Mooi Boskop Dam 26 33 40 27 06 42 3287 1957 - 1993 No d/s weir, so low flows inaccurate</t>
  </si>
  <si>
    <t>C2R001</t>
  </si>
  <si>
    <t>C2H085 Mooi Hoogekraal 26 52 49 26 57 54 5485 1986 - 1994 Affected by submergence from Vaal, DT should be extended by current metering</t>
  </si>
  <si>
    <t>C2H085</t>
  </si>
  <si>
    <t>C2H061 Vaal Klipplaatdrift 27 23 15 26 27 45 79903 1972 - 1994 Good record</t>
  </si>
  <si>
    <t>C2H061</t>
  </si>
  <si>
    <t>C2H018 Vaal Schoemans-drift 26 58 13 27 12 40 49120 1938 - 1994 Good record</t>
  </si>
  <si>
    <t>C2H018</t>
  </si>
  <si>
    <t>C2H001 Mooi Witrand 26 38 53 27 05 22 3595 1920 - 1994 Flows affected by Boskop Dam (C2R001) since 1957, so use only for 1920 to 1956</t>
  </si>
  <si>
    <t>C2H001</t>
  </si>
  <si>
    <t>Lesotho</t>
  </si>
  <si>
    <t>Mohokare basin - East (not official description)</t>
  </si>
  <si>
    <t>CG43</t>
  </si>
  <si>
    <t>EFR</t>
  </si>
  <si>
    <t>X (EFRK7)</t>
  </si>
  <si>
    <t>Coordinates next to river</t>
  </si>
  <si>
    <t>X (EFR003)</t>
  </si>
  <si>
    <t>D7H014</t>
  </si>
  <si>
    <t>TRANSFER</t>
  </si>
  <si>
    <t>Assegaai to Grootdraai</t>
  </si>
  <si>
    <t>Unknown</t>
  </si>
  <si>
    <t>Driel to Sterkfontein Dam</t>
  </si>
  <si>
    <t>Zaaihoek Dam to Grootdraai Dam</t>
  </si>
  <si>
    <t>Katse-Vaal tunnel inlet</t>
  </si>
  <si>
    <t>Orange-Fish tunnel inlet from Gariep</t>
  </si>
  <si>
    <t>D3H032</t>
  </si>
  <si>
    <t>Orange River @ Vioolsdrif</t>
  </si>
  <si>
    <t>D8H003</t>
  </si>
  <si>
    <t>D3R003 Orange Van de Kloof 30 15 00 24 15 00 9416 1976-2004 Good but patched</t>
  </si>
  <si>
    <t>RES</t>
  </si>
  <si>
    <t>Orange River @ Vanderkloof Dam</t>
  </si>
  <si>
    <t>D3R003</t>
  </si>
  <si>
    <t>D3R002 Orange Gariep 30 69 00 25 71 00 13171 1971-2004 Good record</t>
  </si>
  <si>
    <t xml:space="preserve">Orange River @ Gariep Dam </t>
  </si>
  <si>
    <t>D3R002</t>
  </si>
  <si>
    <t>D1H009 Orange Oranjedraai 30 33 35 27 35 53 4544 1960-2004 Good long record</t>
  </si>
  <si>
    <t>D1H009</t>
  </si>
  <si>
    <t>Vaal dam</t>
  </si>
  <si>
    <t>C1R001 Vaal Vaal Dam 26 53 44 29 19 55 38638 1936-2004 Good</t>
  </si>
  <si>
    <t xml:space="preserve">Vaal River @ Vaal Dam </t>
  </si>
  <si>
    <t>C1R001</t>
  </si>
  <si>
    <t>Reflects Vaal dam releases</t>
  </si>
  <si>
    <t>C2H003 Vaal Elandsfontein 26 49 10 28 03 48 38638 1923-1936 Good. From 1936 reflects Vaal Dam releases</t>
  </si>
  <si>
    <t>Reflects Grootdraai releases</t>
  </si>
  <si>
    <t>C1H001 Vaal Langwerwyl 26 56 30 29 15 51 7995 1920-1977 Good. From 1978 reflects Grootdraai releases</t>
  </si>
  <si>
    <t>C1H001</t>
  </si>
  <si>
    <t>Douglas Weir</t>
  </si>
  <si>
    <t>NOT IN LIST</t>
  </si>
  <si>
    <t>Vaal River @ Douglas Weir</t>
  </si>
  <si>
    <t>C9R003</t>
  </si>
  <si>
    <t>Bloemhof dam</t>
  </si>
  <si>
    <t>C9R002 Vaal Bloemhof Dam 27 40 09 25 37 05 107911 1968 - 1994 Good record</t>
  </si>
  <si>
    <t>Vaal River @ Bloemhof Dam</t>
  </si>
  <si>
    <t>C9R002</t>
  </si>
  <si>
    <t>2014-01-29 to 2021-09-02</t>
  </si>
  <si>
    <t>Orange River at Blouputs</t>
  </si>
  <si>
    <t>FI</t>
  </si>
  <si>
    <t>Namibia</t>
  </si>
  <si>
    <t>0480M01</t>
  </si>
  <si>
    <t>Orange River at Sendelingsdrif</t>
  </si>
  <si>
    <t>0485M02</t>
  </si>
  <si>
    <t>Orange River at Noordoewer</t>
  </si>
  <si>
    <t>0484M01</t>
  </si>
  <si>
    <t>Ai-Ais on Fish River</t>
  </si>
  <si>
    <t>(-24.31667, 18.43333)</t>
  </si>
  <si>
    <t xml:space="preserve"> 18°25'38.75"E</t>
  </si>
  <si>
    <t xml:space="preserve"> 24°19'52.27"S</t>
  </si>
  <si>
    <t>Stampriet on Auob River</t>
  </si>
  <si>
    <t xml:space="preserve"> 18°53'6.34"E</t>
  </si>
  <si>
    <t xml:space="preserve"> 25° 0'59.68"S</t>
  </si>
  <si>
    <t>Gochas on Auob River</t>
  </si>
  <si>
    <t>Neckartal Dam</t>
  </si>
  <si>
    <t>Provided by Namibia</t>
  </si>
  <si>
    <t>Hardap Dam</t>
  </si>
  <si>
    <t>0492R02</t>
  </si>
  <si>
    <t>Naute Dam</t>
  </si>
  <si>
    <t>0497R01</t>
  </si>
  <si>
    <t>Not av.</t>
  </si>
  <si>
    <t>Senqu</t>
  </si>
  <si>
    <t>SG3</t>
  </si>
  <si>
    <t>Makhaleng</t>
  </si>
  <si>
    <t>MG21</t>
  </si>
  <si>
    <t>Mohokare basin - West (not official description)</t>
  </si>
  <si>
    <t>CG70</t>
  </si>
  <si>
    <t>Mohale dam</t>
  </si>
  <si>
    <t>Katse dam</t>
  </si>
  <si>
    <t>Botswana</t>
  </si>
  <si>
    <t>Bray (data not reported on but available)</t>
  </si>
  <si>
    <t>Bray</t>
  </si>
  <si>
    <t>Lepurung (data not reported on but available)</t>
  </si>
  <si>
    <t>Lepurung</t>
  </si>
  <si>
    <t>Subcatchment</t>
  </si>
  <si>
    <t>Comment</t>
  </si>
  <si>
    <t>ORASECOM (2011) Extension of the Hydrology APPENDICES APRIL 2011</t>
  </si>
  <si>
    <t>Data available</t>
  </si>
  <si>
    <t>Type</t>
  </si>
  <si>
    <t>Lon</t>
  </si>
  <si>
    <t>Lat</t>
  </si>
  <si>
    <t>Catchment area</t>
  </si>
  <si>
    <t>Country</t>
  </si>
  <si>
    <t>Transfer</t>
  </si>
  <si>
    <t>Riv</t>
  </si>
  <si>
    <t>Res</t>
  </si>
  <si>
    <t>in DWS database</t>
  </si>
  <si>
    <t>SA daily records Orange system</t>
  </si>
  <si>
    <t>LHDA (IFR report)</t>
  </si>
  <si>
    <t>Added as a result of 18 October meeting</t>
  </si>
  <si>
    <t>Crucial according to interviews</t>
  </si>
  <si>
    <t>Crucial according to TDA</t>
  </si>
  <si>
    <t>Description</t>
  </si>
  <si>
    <t>Code</t>
  </si>
  <si>
    <t>Tertiary Catchment Gauge River Location Lat Long Area Used record Comments</t>
  </si>
  <si>
    <t>Analysis</t>
  </si>
  <si>
    <t>Green coloured cells are gauges ideally included, but only those marked for 2020-2021 are included</t>
  </si>
  <si>
    <t>AquaLinks October 2021</t>
  </si>
  <si>
    <t>Decided list for 2020-2021 report</t>
  </si>
  <si>
    <t>Analysis of stations reported on in different annual reports and other reports</t>
  </si>
  <si>
    <t>D7R001</t>
  </si>
  <si>
    <t>1929-08-01 to 2021-09-03</t>
  </si>
  <si>
    <t>Orange River @ Boegoeberg Dam</t>
  </si>
  <si>
    <t>1922-01-01 to 2021-09-24</t>
  </si>
  <si>
    <t>Ongers River @ Smartt Syndicate Dam</t>
  </si>
  <si>
    <t>D6R001</t>
  </si>
  <si>
    <t>1923-12-27 to 2021-09-20</t>
  </si>
  <si>
    <t>Dorpspruit River @ Victoria West Dam</t>
  </si>
  <si>
    <t>D5R002</t>
  </si>
  <si>
    <t>1922-01-01 to 1951-04-30</t>
  </si>
  <si>
    <t>Van Wyksvlei River @ Van Wyksvlei Dam</t>
  </si>
  <si>
    <t>1935-02-23 to 2021-09-23</t>
  </si>
  <si>
    <t>Hartbees River @ Rooiberg Dam</t>
  </si>
  <si>
    <t>D4R004</t>
  </si>
  <si>
    <t>1995-10-31 to 2021-09-13</t>
  </si>
  <si>
    <t>Molopo River @ Setumo Dam</t>
  </si>
  <si>
    <t>D4R003</t>
  </si>
  <si>
    <t>1988-01-14 to 2021-09-13</t>
  </si>
  <si>
    <t>Molopo River @ Disaneng Dam</t>
  </si>
  <si>
    <t>D4R001</t>
  </si>
  <si>
    <t>1948-11-03 to 1992-01-31</t>
  </si>
  <si>
    <t>Swartbas River @ Leeubos Dam</t>
  </si>
  <si>
    <t>1977-08-19 to 2021-08-17</t>
  </si>
  <si>
    <t>1971-12-11 to 2021-06-30</t>
  </si>
  <si>
    <t>Orange River @ Gariep Dam</t>
  </si>
  <si>
    <t>D3R001</t>
  </si>
  <si>
    <t>1922-05-14 to 1990-08-14</t>
  </si>
  <si>
    <t>Bethuliespruit River @ Bethulie Dam</t>
  </si>
  <si>
    <t>1989-06-06 to 2021-08-03</t>
  </si>
  <si>
    <t>Rietspruit River @ Knellpoort Dam</t>
  </si>
  <si>
    <t>1973-08-01 to 2021-08-03</t>
  </si>
  <si>
    <t>Caledon River @ Welbedacht Dam</t>
  </si>
  <si>
    <t>1954-12-01 to 2021-08-04</t>
  </si>
  <si>
    <t>Leeu River @ Armenia Dam</t>
  </si>
  <si>
    <t>D2R001</t>
  </si>
  <si>
    <t>1938-02-20 to 2021-06-03</t>
  </si>
  <si>
    <t>Witspruit River @ Egmont Dam</t>
  </si>
  <si>
    <t>D1R003</t>
  </si>
  <si>
    <t>2002-11-01 to 2021-08-06</t>
  </si>
  <si>
    <t>Senqunyane River @ Mohale Dam</t>
  </si>
  <si>
    <t>D1R002</t>
  </si>
  <si>
    <t>2001-10-02 to 2021-08-04</t>
  </si>
  <si>
    <t>Malibamatso River @ Katse Dam</t>
  </si>
  <si>
    <t>D1R001</t>
  </si>
  <si>
    <t>2006-08-16 to 2021-06-03</t>
  </si>
  <si>
    <t>Sterkspruit River @ Jozanashoek Dam</t>
  </si>
  <si>
    <t>2014-05-13 to 2021-08-18</t>
  </si>
  <si>
    <t>Orange River @ Sendelingsdrif</t>
  </si>
  <si>
    <t>D8H015</t>
  </si>
  <si>
    <t>Orange River @ Blouputs</t>
  </si>
  <si>
    <t>1993-10-26 to 2009-06-25</t>
  </si>
  <si>
    <t>Orange River @ Alexander Bay- Ernst</t>
  </si>
  <si>
    <t>D8H012</t>
  </si>
  <si>
    <t>1958-03-28 to 1971-06-28</t>
  </si>
  <si>
    <t>D8H010</t>
  </si>
  <si>
    <t>1979-09-25 to 2021-08-17</t>
  </si>
  <si>
    <t>Orange Rivier @ Vioolsdrif</t>
  </si>
  <si>
    <t>D8H009</t>
  </si>
  <si>
    <t>1979-11-05 to 2021-08-19</t>
  </si>
  <si>
    <t>Orange River @ Pella Mission</t>
  </si>
  <si>
    <t>D8H008</t>
  </si>
  <si>
    <t>1934-01-01 to 2021-08-18</t>
  </si>
  <si>
    <t>Orange River @ Korridor</t>
  </si>
  <si>
    <t>D8H007</t>
  </si>
  <si>
    <t>1971-08-09 to 1987-06-01</t>
  </si>
  <si>
    <t>Orange River @ Richtersveld</t>
  </si>
  <si>
    <t>D8H006</t>
  </si>
  <si>
    <t>1971-08-06 to 1998-06-14</t>
  </si>
  <si>
    <t>Orange River @ Goodhouse</t>
  </si>
  <si>
    <t>D8H005</t>
  </si>
  <si>
    <t>1971-07-27 to 2021-08-19</t>
  </si>
  <si>
    <t>Orange River @ Onseepkans</t>
  </si>
  <si>
    <t>D8H004</t>
  </si>
  <si>
    <t>1935-10-17 to 2021-08-17</t>
  </si>
  <si>
    <t>1930-07-21 to 1989-02-20</t>
  </si>
  <si>
    <t>Orange River @ Kakamas South</t>
  </si>
  <si>
    <t>D8H002</t>
  </si>
  <si>
    <t>2016-09-15 to 2021-09-02</t>
  </si>
  <si>
    <t>Neusberg Crump (Hydro Power) @ Orange River</t>
  </si>
  <si>
    <t>D7H019</t>
  </si>
  <si>
    <t>1993-07-12 to 2021-09-02</t>
  </si>
  <si>
    <t>Orange River @ Kakamas South Neusberg</t>
  </si>
  <si>
    <t>1989-02-24 to 2021-09-01</t>
  </si>
  <si>
    <t>Orange River @ Irene</t>
  </si>
  <si>
    <t>D7H012</t>
  </si>
  <si>
    <t>1971-08-07 to 1989-02-20</t>
  </si>
  <si>
    <t>Orange River @ Kanon-Island</t>
  </si>
  <si>
    <t>D7H010</t>
  </si>
  <si>
    <t>1950-01-01 to 1989-02-18</t>
  </si>
  <si>
    <t>Orange River @ Rietfontein</t>
  </si>
  <si>
    <t>D7H009</t>
  </si>
  <si>
    <t>1945-03-18 to 1989-02-26</t>
  </si>
  <si>
    <t>Orange River @ Mazelsfontein</t>
  </si>
  <si>
    <t>D7H007</t>
  </si>
  <si>
    <t>1928-07-24 to 1934-11-30</t>
  </si>
  <si>
    <t>Orange River @ Karos Settlement</t>
  </si>
  <si>
    <t>D7H006</t>
  </si>
  <si>
    <t>1936-10-01 to 2021-09-01</t>
  </si>
  <si>
    <t>Orange River @ Upington</t>
  </si>
  <si>
    <t>D7H004</t>
  </si>
  <si>
    <t>1934-01-01 to 2007-11-07</t>
  </si>
  <si>
    <t>Orange River @ Kakamas</t>
  </si>
  <si>
    <t>D7H003</t>
  </si>
  <si>
    <t>1959-05-01 to 2021-09-01</t>
  </si>
  <si>
    <t>Orange River @ Prieska</t>
  </si>
  <si>
    <t>1926-02-01 to 1948-06-30</t>
  </si>
  <si>
    <t>Brak River @ Bavers Poort</t>
  </si>
  <si>
    <t>D6H002</t>
  </si>
  <si>
    <t>2020-11-17 to 2021-09-21</t>
  </si>
  <si>
    <t>Sak River at Zandheuvel</t>
  </si>
  <si>
    <t>D5H023</t>
  </si>
  <si>
    <t>1989-10-25 to 2021-09-21</t>
  </si>
  <si>
    <t>Sak River @ De Kruis</t>
  </si>
  <si>
    <t>D5H021</t>
  </si>
  <si>
    <t>1974-10-23 to 2021-09-20</t>
  </si>
  <si>
    <t>Sak River @ Tabaks Fontein</t>
  </si>
  <si>
    <t>D5H019</t>
  </si>
  <si>
    <t>1973-03-18 to 1988-03-02</t>
  </si>
  <si>
    <t>Sak River @ Williston</t>
  </si>
  <si>
    <t>D5H018</t>
  </si>
  <si>
    <t>1973-03-03 to 2021-09-21</t>
  </si>
  <si>
    <t>Renoster River @ Leeuwenkuil</t>
  </si>
  <si>
    <t>1973-03-07 to 2021-09-23</t>
  </si>
  <si>
    <t>Sak River @ Hol Pads Leegte</t>
  </si>
  <si>
    <t>D5H016</t>
  </si>
  <si>
    <t>1958-05-27 to 1961-04-01</t>
  </si>
  <si>
    <t>Sak River @ Tontelbosch Kolk</t>
  </si>
  <si>
    <t>D5H014</t>
  </si>
  <si>
    <t>1958-06-01 to 1998-03-31</t>
  </si>
  <si>
    <t>Sak River @ Windhoek</t>
  </si>
  <si>
    <t>D5H013</t>
  </si>
  <si>
    <t>1958-05-23 to 1969-02-28</t>
  </si>
  <si>
    <t>Renoster River @ Zandkraal</t>
  </si>
  <si>
    <t>D5H012</t>
  </si>
  <si>
    <t>1958-06-01 to 2021-09-21</t>
  </si>
  <si>
    <t>Renoster River @ Bonekraal</t>
  </si>
  <si>
    <t>1958-05-01 to 1960-12-31</t>
  </si>
  <si>
    <t>Fish River @ Lange Kuil</t>
  </si>
  <si>
    <t>D5H010</t>
  </si>
  <si>
    <t>1936-11-01 to 1948-04-30</t>
  </si>
  <si>
    <t>Brak River @ Jackall's Dance</t>
  </si>
  <si>
    <t>D5H009</t>
  </si>
  <si>
    <t>1935-06-01 to 1950-05-01</t>
  </si>
  <si>
    <t>Fish River @ Lot B</t>
  </si>
  <si>
    <t>D5H008</t>
  </si>
  <si>
    <t>1933-08-01 to 1947-03-31</t>
  </si>
  <si>
    <t>Hartbees River @ Kenhardt</t>
  </si>
  <si>
    <t>D5H007</t>
  </si>
  <si>
    <t>1930-07-01 to 1954-03-01</t>
  </si>
  <si>
    <t>Muiskraal River @ Kleine Fontein</t>
  </si>
  <si>
    <t>D5H006</t>
  </si>
  <si>
    <t>1929-12-01 to 1948-03-31</t>
  </si>
  <si>
    <t>Riet River @ Seekoeigat</t>
  </si>
  <si>
    <t>D5H005</t>
  </si>
  <si>
    <t>1907-01-01 to 1979-04-01</t>
  </si>
  <si>
    <t>D5H004</t>
  </si>
  <si>
    <t>1927-10-01 to 2021-09-21</t>
  </si>
  <si>
    <t>Fish River @ Hardeheuwel</t>
  </si>
  <si>
    <t>D5H003</t>
  </si>
  <si>
    <t>1927-04-01 to 1973-06-08</t>
  </si>
  <si>
    <t>Sak River @ Lekkerleg</t>
  </si>
  <si>
    <t>D5H002</t>
  </si>
  <si>
    <t>1927-02-01 to 1953-07-01</t>
  </si>
  <si>
    <t>Renoster River @ Mullersvlei</t>
  </si>
  <si>
    <t>D5H001</t>
  </si>
  <si>
    <t>1995-10-04 to 2019-06-25</t>
  </si>
  <si>
    <t>Molopo River @ Lotlamoreng Dam Mmabatho</t>
  </si>
  <si>
    <t>1927-01-01 to 1964-10-01</t>
  </si>
  <si>
    <t>Mareetsane River @ Neverset</t>
  </si>
  <si>
    <t>D4H032</t>
  </si>
  <si>
    <t>1964-03-10 to 2021-04-15</t>
  </si>
  <si>
    <t>Molopo River @ Rietvallei</t>
  </si>
  <si>
    <t>1941-10-01 to 1948-10-31</t>
  </si>
  <si>
    <t>Swartbas River @ Rietfontein</t>
  </si>
  <si>
    <t>D4H003</t>
  </si>
  <si>
    <t>1905-10-01 to 1964-10-01</t>
  </si>
  <si>
    <t>1948-05-01 to 1977-07-26</t>
  </si>
  <si>
    <t>Orange River @ Vluytjeskraal</t>
  </si>
  <si>
    <t>D3H027</t>
  </si>
  <si>
    <t>1968-12-02 to 1991-02-21</t>
  </si>
  <si>
    <t>Orange River @ Marktsdrift</t>
  </si>
  <si>
    <t>D3H025</t>
  </si>
  <si>
    <t>1982-08-17 to 1990-09-03</t>
  </si>
  <si>
    <t>D3H016</t>
  </si>
  <si>
    <t>1980-06-22 to 2021-06-30</t>
  </si>
  <si>
    <t>Seekoei River @ De Eerstepoort</t>
  </si>
  <si>
    <t>1971-04-26 to 1982-11-01</t>
  </si>
  <si>
    <t>Orange River @ Boshismanpoort</t>
  </si>
  <si>
    <t>D3H011</t>
  </si>
  <si>
    <t>1980-09-24 to 1987-06-16</t>
  </si>
  <si>
    <t>Orange River @ Seekoegat</t>
  </si>
  <si>
    <t>D3H010</t>
  </si>
  <si>
    <t>1964-03-16 to 1970-11-30</t>
  </si>
  <si>
    <t>D3H009</t>
  </si>
  <si>
    <t>1962-08-14 to 2021-09-01</t>
  </si>
  <si>
    <t>Orange River @ Marksdrift</t>
  </si>
  <si>
    <t>D3H008</t>
  </si>
  <si>
    <t>1959-11-01 to 1974-03-04</t>
  </si>
  <si>
    <t>Seekoei River @ Welbedacht</t>
  </si>
  <si>
    <t>D3H007</t>
  </si>
  <si>
    <t>1933-10-01 to 1937-06-30</t>
  </si>
  <si>
    <t>Suurberg Spruit @ Klipkraal</t>
  </si>
  <si>
    <t>D3H006</t>
  </si>
  <si>
    <t>1922-08-23 to 1989-06-30</t>
  </si>
  <si>
    <t>D3H005</t>
  </si>
  <si>
    <t>1903-12-14 to 1981-06-24</t>
  </si>
  <si>
    <t>Orange River @ Waschbank</t>
  </si>
  <si>
    <t>D3H004</t>
  </si>
  <si>
    <t>1913-11-01 to 1951-11-30</t>
  </si>
  <si>
    <t>Orange River @ Doornbult Uitspan</t>
  </si>
  <si>
    <t>D3H003</t>
  </si>
  <si>
    <t>1904-01-14 to 1970-07-30</t>
  </si>
  <si>
    <t>Orange River @ Bethulie</t>
  </si>
  <si>
    <t>D3H002</t>
  </si>
  <si>
    <t>1911-10-01 to 1942-10-31</t>
  </si>
  <si>
    <t>Seekoei River @ Haasfontein</t>
  </si>
  <si>
    <t>D3H001</t>
  </si>
  <si>
    <t>2004-09-30 to 2021-07-12</t>
  </si>
  <si>
    <t>Caledon River @ Caledonspoort</t>
  </si>
  <si>
    <t>D2H039</t>
  </si>
  <si>
    <t>1993-12-14 to 2010-07-22</t>
  </si>
  <si>
    <t>Caledon River @ Wilgedraai</t>
  </si>
  <si>
    <t>1991-10-17 to 2021-08-04</t>
  </si>
  <si>
    <t>Caledon River @ Ficksburg</t>
  </si>
  <si>
    <t>D2H035</t>
  </si>
  <si>
    <t>1991-10-17 to 2021-05-12</t>
  </si>
  <si>
    <t>Meul Spruit @ Mpharane</t>
  </si>
  <si>
    <t>D2H034</t>
  </si>
  <si>
    <t>1989-11-01 to 1991-03-19</t>
  </si>
  <si>
    <t>Caledon River @ Border Post Bridge</t>
  </si>
  <si>
    <t>D2H030</t>
  </si>
  <si>
    <t>1919-10-01 to 1960-04-21</t>
  </si>
  <si>
    <t>Caledon River @ Jammerdrif</t>
  </si>
  <si>
    <t>D2H029</t>
  </si>
  <si>
    <t>1988-11-09 to 2021-08-03</t>
  </si>
  <si>
    <t>Caledon River @ Wilgerdraai</t>
  </si>
  <si>
    <t>D2H022</t>
  </si>
  <si>
    <t>1982-07-21 to 2010-03-10</t>
  </si>
  <si>
    <t>Caledon River @ Pleasant View</t>
  </si>
  <si>
    <t>D2H020</t>
  </si>
  <si>
    <t>1968-06-17 to 2021-08-05</t>
  </si>
  <si>
    <t>Little Caledon River @ The Poplars</t>
  </si>
  <si>
    <t>1941-12-01 to 1956-01-31</t>
  </si>
  <si>
    <t>Caledon River @ Lesotho</t>
  </si>
  <si>
    <t>D2H005</t>
  </si>
  <si>
    <t>1935-03-01 to 1948-12-31</t>
  </si>
  <si>
    <t>Riet Spruit @ Novo</t>
  </si>
  <si>
    <t>D2H004</t>
  </si>
  <si>
    <t>1934-11-01 to 1954-09-30</t>
  </si>
  <si>
    <t>Leeu River @ Hobhouse</t>
  </si>
  <si>
    <t>D2H003</t>
  </si>
  <si>
    <t>1933-11-16 to 1936-05-30</t>
  </si>
  <si>
    <t>Witte Spruit @ Egmont</t>
  </si>
  <si>
    <t>D2H002</t>
  </si>
  <si>
    <t>1926-09-07 to 1978-10-03</t>
  </si>
  <si>
    <t>2013-12-03 to 2021-08-03</t>
  </si>
  <si>
    <t>Senqu River @ Polihali</t>
  </si>
  <si>
    <t>D1H041</t>
  </si>
  <si>
    <t>1947-10-01 to 1976-10-21</t>
  </si>
  <si>
    <t>Orange River @ Lesotho</t>
  </si>
  <si>
    <t>D1H040</t>
  </si>
  <si>
    <t>1947-12-16 to 1948-12-28</t>
  </si>
  <si>
    <t>Kornet Spruit @ Maghaleen</t>
  </si>
  <si>
    <t>D1H038</t>
  </si>
  <si>
    <t>1915-01-25 to 1950-02-24</t>
  </si>
  <si>
    <t>Wonderboom Spruit @ Diepkloof</t>
  </si>
  <si>
    <t>D1H037</t>
  </si>
  <si>
    <t>1987-06-19 to 2019-11-21</t>
  </si>
  <si>
    <t>Orange River @ Lesotho - Mantilane</t>
  </si>
  <si>
    <t>D1H035</t>
  </si>
  <si>
    <t>1985-11-11 to 2021-07-22</t>
  </si>
  <si>
    <t>D1H034</t>
  </si>
  <si>
    <t>1985-11-21 to 2021-08-05</t>
  </si>
  <si>
    <t>Malibamatso River @ Paray</t>
  </si>
  <si>
    <t>D1H033</t>
  </si>
  <si>
    <t>1985-11-23 to 2021-08-05</t>
  </si>
  <si>
    <t>Senqunyane River @ Marakabei</t>
  </si>
  <si>
    <t>D1H032</t>
  </si>
  <si>
    <t>1972-09-04 to 1984-01-19</t>
  </si>
  <si>
    <t>Senqu River @ Lesotho</t>
  </si>
  <si>
    <t>D1H031</t>
  </si>
  <si>
    <t>1984-09-13 to 1986-06-17</t>
  </si>
  <si>
    <t>Matsoku River @ Lesotho</t>
  </si>
  <si>
    <t>D1H030</t>
  </si>
  <si>
    <t>1984-09-14 to 1986-06-18</t>
  </si>
  <si>
    <t>Bokong River @ Lesotho</t>
  </si>
  <si>
    <t>D1H029</t>
  </si>
  <si>
    <t>1984-09-11 to 1986-07-14</t>
  </si>
  <si>
    <t>D1H026</t>
  </si>
  <si>
    <t>1966-12-01 to 1996-09-11</t>
  </si>
  <si>
    <t>Malibamatso River @ Lesotho</t>
  </si>
  <si>
    <t>D1H025</t>
  </si>
  <si>
    <t>1984-09-25 to 1986-05-21</t>
  </si>
  <si>
    <t>D1H019</t>
  </si>
  <si>
    <t>1965-10-06 to 2021-07-29</t>
  </si>
  <si>
    <t>Kraai River @ Roodewal</t>
  </si>
  <si>
    <t>1962-11-22 to 1983-06-13</t>
  </si>
  <si>
    <t>Stormberg Spruit @ Molteno</t>
  </si>
  <si>
    <t>D1H010</t>
  </si>
  <si>
    <t>1958-11-05 to 2021-07-06</t>
  </si>
  <si>
    <t>Orange River @ Oranjedraai</t>
  </si>
  <si>
    <t>1951-02-16 to 1969-05-31</t>
  </si>
  <si>
    <t>Kraai River @ Buffelsvallei</t>
  </si>
  <si>
    <t>D1H007</t>
  </si>
  <si>
    <t>1935-11-14 to 2021-07-22</t>
  </si>
  <si>
    <t>1932-08-11 to 2001-10-17</t>
  </si>
  <si>
    <t>D1H005</t>
  </si>
  <si>
    <t>1925-02-13 to 1981-07-01</t>
  </si>
  <si>
    <t>1907-08-11 to 2021-07-29</t>
  </si>
  <si>
    <t>Orange River @ Aliwal-North</t>
  </si>
  <si>
    <t>1904-01-13 to 1913-11-30</t>
  </si>
  <si>
    <t>D1H002</t>
  </si>
  <si>
    <t>1912-10-01 to 2021-07-29</t>
  </si>
  <si>
    <t>C9H026</t>
  </si>
  <si>
    <t>1993-03-25 to 2021-09-14</t>
  </si>
  <si>
    <t>Vaal River @ Sydney-On-Vaal</t>
  </si>
  <si>
    <t>C9H024</t>
  </si>
  <si>
    <t>1995-02-09 to 2021-09-13</t>
  </si>
  <si>
    <t>Vaal River @ Schmidtsdrif</t>
  </si>
  <si>
    <t>C9H022</t>
  </si>
  <si>
    <t>1959-03-04 to 1965-03-31</t>
  </si>
  <si>
    <t>Vaal River @ St Claire</t>
  </si>
  <si>
    <t>C9H010</t>
  </si>
  <si>
    <t>1974-10-30 to 2021-09-14</t>
  </si>
  <si>
    <t>Vaal River @ Gamagara</t>
  </si>
  <si>
    <t>1968-08-13 to 2021-09-17</t>
  </si>
  <si>
    <t>Vaal River @ De Hoop 65</t>
  </si>
  <si>
    <t>C9H007</t>
  </si>
  <si>
    <t>1947-09-16 to 1977-07-11</t>
  </si>
  <si>
    <t>C9H005</t>
  </si>
  <si>
    <t>1909-01-01 to 1957-11-30</t>
  </si>
  <si>
    <t>Vaal River @ De Hoop</t>
  </si>
  <si>
    <t>C9H004</t>
  </si>
  <si>
    <t>1929-09-13 to 1940-06-30</t>
  </si>
  <si>
    <t>Vaal River @ Bucklands</t>
  </si>
  <si>
    <t>C9H003</t>
  </si>
  <si>
    <t>1909-01-01 to 2021-09-17</t>
  </si>
  <si>
    <t>Vaal River @ Riverton</t>
  </si>
  <si>
    <t>C9H002</t>
  </si>
  <si>
    <t>1908-01-03 to 1911-08-01</t>
  </si>
  <si>
    <t>C9H001</t>
  </si>
  <si>
    <t>1911-01-01 to 1932-02-29</t>
  </si>
  <si>
    <t>Vaal River @ Warrenton</t>
  </si>
  <si>
    <t>C8H039</t>
  </si>
  <si>
    <t>1999-10-13 to 2002-06-04</t>
  </si>
  <si>
    <t>Makgateng River @ Lejwaneng</t>
  </si>
  <si>
    <t>C8H037</t>
  </si>
  <si>
    <t>1998-06-30 to 2021-03-25</t>
  </si>
  <si>
    <t>Liebenbergsvlei @ Reward</t>
  </si>
  <si>
    <t>C8H034</t>
  </si>
  <si>
    <t>1979-09-20 to 1988-03-12</t>
  </si>
  <si>
    <t>Liebenbergsvlei River @ Roodekraal</t>
  </si>
  <si>
    <t>C8H033</t>
  </si>
  <si>
    <t>1913-10-13 to 1967-02-19</t>
  </si>
  <si>
    <t>Wilge River @ Frankfort</t>
  </si>
  <si>
    <t>C8H030</t>
  </si>
  <si>
    <t>2003-08-14 to 2019-06-26</t>
  </si>
  <si>
    <t>Wilge River @ Slabberts</t>
  </si>
  <si>
    <t>C8H028</t>
  </si>
  <si>
    <t>1988-12-02 to 2021-06-08</t>
  </si>
  <si>
    <t>Wilge River @ Bavaria</t>
  </si>
  <si>
    <t>C8H027</t>
  </si>
  <si>
    <t>1985-06-06 to 2021-04-08</t>
  </si>
  <si>
    <t>Wilge River @ Ballingtomp</t>
  </si>
  <si>
    <t>1985-03-21 to 2021-04-08</t>
  </si>
  <si>
    <t>Liebenbergsvlei River @ Frederiksdal</t>
  </si>
  <si>
    <t>C8H025</t>
  </si>
  <si>
    <t>1979-10-24 to 2021-02-19</t>
  </si>
  <si>
    <t>Vaalbank Spruit @ Rustkop</t>
  </si>
  <si>
    <t>C8H024</t>
  </si>
  <si>
    <t>1979-10-24 to 1994-07-27</t>
  </si>
  <si>
    <t>Middel Spruit @ Middelspruit</t>
  </si>
  <si>
    <t>C8H023</t>
  </si>
  <si>
    <t>1978-09-28 to 2021-02-25</t>
  </si>
  <si>
    <t>Meul River @ The Willows</t>
  </si>
  <si>
    <t>C8H022</t>
  </si>
  <si>
    <t>1961-12-11 to 2008-07-02</t>
  </si>
  <si>
    <t>C8H021</t>
  </si>
  <si>
    <t>1980-10-06 to 1990-02-23</t>
  </si>
  <si>
    <t>Skulp Spruit @ Kalkoen</t>
  </si>
  <si>
    <t>C8H020</t>
  </si>
  <si>
    <t>1974-10-14 to 2021-04-07</t>
  </si>
  <si>
    <t>C8H018</t>
  </si>
  <si>
    <t>1974-02-16 to 1990-08-22</t>
  </si>
  <si>
    <t>Hol Spruit @ Davidsdale</t>
  </si>
  <si>
    <t>C8H017</t>
  </si>
  <si>
    <t>1974-03-13 to 1990-08-23</t>
  </si>
  <si>
    <t>Klip River @ Klipoog</t>
  </si>
  <si>
    <t>C8H016</t>
  </si>
  <si>
    <t>1974-02-19 to 1990-08-23</t>
  </si>
  <si>
    <t>Krom Spruit @ Cosmos</t>
  </si>
  <si>
    <t>C8H014</t>
  </si>
  <si>
    <t>1973-10-31 to 2002-07-16</t>
  </si>
  <si>
    <t>C8H013</t>
  </si>
  <si>
    <t>1971-11-27 to 2015-07-14</t>
  </si>
  <si>
    <t>Vaalbank Spruit-West @ Vaalbank 327</t>
  </si>
  <si>
    <t>C8H012</t>
  </si>
  <si>
    <t>1971-11-20 to 2021-02-19</t>
  </si>
  <si>
    <t>Vaalbank Spruit @ Voorspoed</t>
  </si>
  <si>
    <t>C8H011</t>
  </si>
  <si>
    <t>1972-08-02 to 1997-12-10</t>
  </si>
  <si>
    <t>Elands River @ Killarney</t>
  </si>
  <si>
    <t>C8H010</t>
  </si>
  <si>
    <t>1973-02-24 to 2012-02-01</t>
  </si>
  <si>
    <t>Ouberg Spruit @ Fraser Spruit</t>
  </si>
  <si>
    <t>C8H009</t>
  </si>
  <si>
    <t>1971-11-25 to 2012-05-09</t>
  </si>
  <si>
    <t>Tier River @ Tygerhoek</t>
  </si>
  <si>
    <t>C8H007</t>
  </si>
  <si>
    <t>1964-12-04 to 1978-03-21</t>
  </si>
  <si>
    <t>Liebenbergsvlei River @ Vogelfontein</t>
  </si>
  <si>
    <t>C8H006</t>
  </si>
  <si>
    <t>1964-10-15 to 1985-11-21</t>
  </si>
  <si>
    <t>Klerks Spruit @ Geduld</t>
  </si>
  <si>
    <t>C8H005</t>
  </si>
  <si>
    <t>1963-12-12 to 2021-02-19</t>
  </si>
  <si>
    <t>Elands River @ Elands River Drift</t>
  </si>
  <si>
    <t>C8H004</t>
  </si>
  <si>
    <t>1957-03-01 to 1996-01-24</t>
  </si>
  <si>
    <t>Liebenbergsvlei River @ De Molen</t>
  </si>
  <si>
    <t>C8H003</t>
  </si>
  <si>
    <t>1954-01-13 to 2021-01-20</t>
  </si>
  <si>
    <t>Cornelis River @ Warden</t>
  </si>
  <si>
    <t>C8H002</t>
  </si>
  <si>
    <t>1947-09-01 to 1977-03-31</t>
  </si>
  <si>
    <t>Wilge River @ Harrismith</t>
  </si>
  <si>
    <t>1913-10-01 to 2021-04-08</t>
  </si>
  <si>
    <t>C7H020</t>
  </si>
  <si>
    <t>2007-08-15 to 2020-10-21</t>
  </si>
  <si>
    <t>Rhenoster River @ Doorndraai</t>
  </si>
  <si>
    <t>C7H019</t>
  </si>
  <si>
    <t>2010-09-07 to 2020-12-10</t>
  </si>
  <si>
    <t>Renoster River @ Verheugd</t>
  </si>
  <si>
    <t>C7H014</t>
  </si>
  <si>
    <t>1951-10-11 to 1953-02-26</t>
  </si>
  <si>
    <t>Heuning Spruit @ Dankbaar</t>
  </si>
  <si>
    <t>C7H013</t>
  </si>
  <si>
    <t>1979-05-01 to 1982-01-31</t>
  </si>
  <si>
    <t>Renoster River @ Fischer</t>
  </si>
  <si>
    <t>1978-04-18 to 2021-08-11</t>
  </si>
  <si>
    <t>Renoster River @ Arriesrust</t>
  </si>
  <si>
    <t>C7H005</t>
  </si>
  <si>
    <t>1954-03-15 to 1995-10-09</t>
  </si>
  <si>
    <t>Renoster River @ Spes Bona</t>
  </si>
  <si>
    <t>C7H004</t>
  </si>
  <si>
    <t>1949-03-13 to 1954-01-31</t>
  </si>
  <si>
    <t>Renoster River @ Schietlaagte A</t>
  </si>
  <si>
    <t>1947-11-01 to 2020-12-09</t>
  </si>
  <si>
    <t>C7H002</t>
  </si>
  <si>
    <t>1930-03-13 to 1947-11-01</t>
  </si>
  <si>
    <t>Heuning Spruit @ Wonderheuvel</t>
  </si>
  <si>
    <t>C7H001</t>
  </si>
  <si>
    <t>1923-09-01 to 2020-12-09</t>
  </si>
  <si>
    <t>Renoster River @ Junction</t>
  </si>
  <si>
    <t>C6H009</t>
  </si>
  <si>
    <t>2002-10-08 to 2021-02-12</t>
  </si>
  <si>
    <t>Vals River @ Lindley</t>
  </si>
  <si>
    <t>C6H007</t>
  </si>
  <si>
    <t>1994-10-01 to 2021-01-19</t>
  </si>
  <si>
    <t>Vals River @ Kroonstad</t>
  </si>
  <si>
    <t>C6H006</t>
  </si>
  <si>
    <t>2002-08-28 to 2020-08-19</t>
  </si>
  <si>
    <t>Vals River @ Tweefontein</t>
  </si>
  <si>
    <t>C6H005</t>
  </si>
  <si>
    <t>1913-10-13 to 1934-08-19</t>
  </si>
  <si>
    <t>Vals River @ Roodewal</t>
  </si>
  <si>
    <t>C6H004</t>
  </si>
  <si>
    <t>1964-06-01 to 1988-03-08</t>
  </si>
  <si>
    <t>Vals River @ Klipfontein</t>
  </si>
  <si>
    <t>1967-03-22 to 2010-02-17</t>
  </si>
  <si>
    <t>Vals River @ Mooifontein</t>
  </si>
  <si>
    <t>C6H002</t>
  </si>
  <si>
    <t>1950-12-06 to 2021-03-24</t>
  </si>
  <si>
    <t>Vals River @ Grootdraai</t>
  </si>
  <si>
    <t>1913-01-15 to 2020-12-10</t>
  </si>
  <si>
    <t>C5H056</t>
  </si>
  <si>
    <t>2002-01-30 to 2021-08-02</t>
  </si>
  <si>
    <t>Modder River @ Diepwater</t>
  </si>
  <si>
    <t>C5H054</t>
  </si>
  <si>
    <t>1995-10-18 to 2021-07-14</t>
  </si>
  <si>
    <t>Renoster Spruit @ Bishop's Glen</t>
  </si>
  <si>
    <t>C5H053</t>
  </si>
  <si>
    <t>1999-11-29 to 2021-07-14</t>
  </si>
  <si>
    <t>Modder River @ Glen</t>
  </si>
  <si>
    <t>C5H048</t>
  </si>
  <si>
    <t>1990-07-06 to 2021-06-24</t>
  </si>
  <si>
    <t>Contact Region For Correct Data: C5H057 Influences Data</t>
  </si>
  <si>
    <t>C5H047</t>
  </si>
  <si>
    <t>1949-02-27 to 1955-02-16</t>
  </si>
  <si>
    <t>Modder River @ Perdeberg</t>
  </si>
  <si>
    <t>C5H046</t>
  </si>
  <si>
    <t>1920-02-28 to 1925-05-31</t>
  </si>
  <si>
    <t>Modder River @ Thongrove</t>
  </si>
  <si>
    <t>C5H045</t>
  </si>
  <si>
    <t>1914-11-24 to 1936-11-20</t>
  </si>
  <si>
    <t>Riet River @ Ebani</t>
  </si>
  <si>
    <t>C5H035</t>
  </si>
  <si>
    <t>1989-08-03 to 2021-07-13</t>
  </si>
  <si>
    <t>Modder River @ Tweeriviere</t>
  </si>
  <si>
    <t>C5H023</t>
  </si>
  <si>
    <t>1983-06-04 to 2008-09-23</t>
  </si>
  <si>
    <t>Kgabanyane River @ Dankbaar</t>
  </si>
  <si>
    <t>C5H022</t>
  </si>
  <si>
    <t>1980-10-14 to 2021-07-14</t>
  </si>
  <si>
    <t>Kgabanyane River @ Bedford</t>
  </si>
  <si>
    <t>C5H020</t>
  </si>
  <si>
    <t>1968-11-01 to 1993-12-30</t>
  </si>
  <si>
    <t>Trompsburgfontein @ Trompsburg</t>
  </si>
  <si>
    <t>1960-01-11 to 1999-03-15</t>
  </si>
  <si>
    <t>Modder River @ Twee River</t>
  </si>
  <si>
    <t>C5H017</t>
  </si>
  <si>
    <t>1920-01-24 to 1952-03-02</t>
  </si>
  <si>
    <t>Modder River @ Likatlong</t>
  </si>
  <si>
    <t>1953-02-01 to 1999-03-10</t>
  </si>
  <si>
    <t>Riet River @ Estate Biesiesbult</t>
  </si>
  <si>
    <t>C5H015</t>
  </si>
  <si>
    <t>1949-01-01 to 1983-11-22</t>
  </si>
  <si>
    <t>Modder River @ Stoomhoek</t>
  </si>
  <si>
    <t>C5H014</t>
  </si>
  <si>
    <t>1938-10-17 to 2021-07-13</t>
  </si>
  <si>
    <t>Riet River @ Klipdrift</t>
  </si>
  <si>
    <t>C5H013</t>
  </si>
  <si>
    <t>1948-05-01 to 1956-09-30</t>
  </si>
  <si>
    <t>C5H012</t>
  </si>
  <si>
    <t>1936-04-01 to 2021-08-02</t>
  </si>
  <si>
    <t>Riet River @ Kromdraai</t>
  </si>
  <si>
    <t>C5H011</t>
  </si>
  <si>
    <t>1934-01-01 to 1949-03-22</t>
  </si>
  <si>
    <t>Ruigte Spruit @ Last Poort</t>
  </si>
  <si>
    <t>C5H010</t>
  </si>
  <si>
    <t>1931-03-01 to 1948-08-01</t>
  </si>
  <si>
    <t>Kromellenboogspruit @ Boomplaats</t>
  </si>
  <si>
    <t>C5H009</t>
  </si>
  <si>
    <t>1931-03-01 to 1986-05-11</t>
  </si>
  <si>
    <t>Ospoort Spruit @ Os Poort</t>
  </si>
  <si>
    <t>C5H008</t>
  </si>
  <si>
    <t>1931-04-01 to 1986-04-01</t>
  </si>
  <si>
    <t>Riet River @ Riviera</t>
  </si>
  <si>
    <t>C5H007</t>
  </si>
  <si>
    <t>1923-10-01 to 2021-07-13</t>
  </si>
  <si>
    <t>Renoster Spruit @ Shannon Valley</t>
  </si>
  <si>
    <t>C5H006</t>
  </si>
  <si>
    <t>1922-11-13 to 1926-12-31</t>
  </si>
  <si>
    <t>C5H005</t>
  </si>
  <si>
    <t>1905-02-01 to 1916-09-30</t>
  </si>
  <si>
    <t>Modder River @ Mazelspoort</t>
  </si>
  <si>
    <t>C5H004</t>
  </si>
  <si>
    <t>1919-04-01 to 1947-11-01</t>
  </si>
  <si>
    <t>C5H003</t>
  </si>
  <si>
    <t>1918-07-01 to 2021-07-13</t>
  </si>
  <si>
    <t>C5H002</t>
  </si>
  <si>
    <t>1913-10-09 to 1924-06-24</t>
  </si>
  <si>
    <t>Tierpoort River @ Riversford</t>
  </si>
  <si>
    <t>C5H001</t>
  </si>
  <si>
    <t>1912-10-01 to 1938-03-31</t>
  </si>
  <si>
    <t>C4H017</t>
  </si>
  <si>
    <t>1996-05-26 to 2019-06-20</t>
  </si>
  <si>
    <t>Doring River @ Mond Van Doorn River</t>
  </si>
  <si>
    <t>C4H016</t>
  </si>
  <si>
    <t>1995-11-20 to 2020-08-26</t>
  </si>
  <si>
    <t>Sand River @ Bloudrif</t>
  </si>
  <si>
    <t>C4H015</t>
  </si>
  <si>
    <t>2003-09-02 to 2020-11-24</t>
  </si>
  <si>
    <t>Vet River @ Vaalkoppies</t>
  </si>
  <si>
    <t>C4H011</t>
  </si>
  <si>
    <t>1936-02-14 to 1957-10-14</t>
  </si>
  <si>
    <t>Vet River @ Floorsdrift</t>
  </si>
  <si>
    <t>1968-09-05 to 2021-04-13</t>
  </si>
  <si>
    <t>Vet River @ Fizantkraal</t>
  </si>
  <si>
    <t>C4H003</t>
  </si>
  <si>
    <t>1938-10-20 to 1954-02-01</t>
  </si>
  <si>
    <t>Sand River @ Virginia</t>
  </si>
  <si>
    <t>1935-12-13 to 1972-05-31</t>
  </si>
  <si>
    <t>C4H001</t>
  </si>
  <si>
    <t>1923-09-01 to 1949-12-01</t>
  </si>
  <si>
    <t>Vet River @ Paardevallei</t>
  </si>
  <si>
    <t>C3H017</t>
  </si>
  <si>
    <t>1995-07-02 to 2021-09-15</t>
  </si>
  <si>
    <t>Harts River @ Tlapeng</t>
  </si>
  <si>
    <t>C3H016</t>
  </si>
  <si>
    <t>1994-11-28 to 2021-09-14</t>
  </si>
  <si>
    <t>Harts River @ Lloyds</t>
  </si>
  <si>
    <t>C3H013</t>
  </si>
  <si>
    <t>1967-10-21 to 1994-08-25</t>
  </si>
  <si>
    <t>Harts River @ Spitskop</t>
  </si>
  <si>
    <t>C3H007</t>
  </si>
  <si>
    <t>1951-05-01 to 2021-09-14</t>
  </si>
  <si>
    <t>Harts River @ Espagsdrif</t>
  </si>
  <si>
    <t>C3H006</t>
  </si>
  <si>
    <t>1929-08-01 to 1941-05-01</t>
  </si>
  <si>
    <t>Harts River @ Groenfontein</t>
  </si>
  <si>
    <t>C3H005</t>
  </si>
  <si>
    <t>1929-10-01 to 1934-02-28</t>
  </si>
  <si>
    <t>Harts River @ Schweizer Reneke</t>
  </si>
  <si>
    <t>C3H004</t>
  </si>
  <si>
    <t>1923-11-01 to 1947-03-31</t>
  </si>
  <si>
    <t>Droe Harts River @ Taung</t>
  </si>
  <si>
    <t>1923-10-01 to 2021-09-15</t>
  </si>
  <si>
    <t>Harts River @ Taung</t>
  </si>
  <si>
    <t>C3H002</t>
  </si>
  <si>
    <t>1923-10-01 to 1936-06-30</t>
  </si>
  <si>
    <t>Harts River @ Banks Drift</t>
  </si>
  <si>
    <t>C2L007</t>
  </si>
  <si>
    <t>2007-11-14 to 2014-08-06</t>
  </si>
  <si>
    <t>Gerhardminnebron Stream Upstream Mooi River Confluence</t>
  </si>
  <si>
    <t>C2L002</t>
  </si>
  <si>
    <t>2005-10-10 to 2007-08-24</t>
  </si>
  <si>
    <t>Margaret Two</t>
  </si>
  <si>
    <t>C2L001</t>
  </si>
  <si>
    <t>2005-09-05 to 2014-09-01</t>
  </si>
  <si>
    <t>Margaret 1</t>
  </si>
  <si>
    <t>C2H274</t>
  </si>
  <si>
    <t>2005-06-29 to 2021-04-13</t>
  </si>
  <si>
    <t>Vierfontein Spruit @ Groenfontein</t>
  </si>
  <si>
    <t>C2H272</t>
  </si>
  <si>
    <t>2004-07-09 to 2021-08-11</t>
  </si>
  <si>
    <t>Vaal @ Bankfontein (Lethabo)</t>
  </si>
  <si>
    <t>C2H234</t>
  </si>
  <si>
    <t>2006-01-02 to 2017-11-01</t>
  </si>
  <si>
    <t>Suikerbosrant River @ Badfontein</t>
  </si>
  <si>
    <t>C2H177</t>
  </si>
  <si>
    <t>2003-11-07 to 2013-11-28</t>
  </si>
  <si>
    <t>Blesbok Spruit @ Welgedacht</t>
  </si>
  <si>
    <t>C2H149</t>
  </si>
  <si>
    <t>2003-11-07 to 2005-03-03</t>
  </si>
  <si>
    <t>Blesbok Spruit @ Nigel East</t>
  </si>
  <si>
    <t>C2H148</t>
  </si>
  <si>
    <t>2003-11-06 to 2013-09-22</t>
  </si>
  <si>
    <t>Blesbok Spruit @ Nigel</t>
  </si>
  <si>
    <t>C2H145</t>
  </si>
  <si>
    <t>2003-11-06 to 2011-05-16</t>
  </si>
  <si>
    <t>Blesbok Spruit @ Vlakfontein</t>
  </si>
  <si>
    <t>1977-10-12 to 2011-10-11</t>
  </si>
  <si>
    <t>Klip River @ Witkop</t>
  </si>
  <si>
    <t>1996-10-17 to 2021-09-28</t>
  </si>
  <si>
    <t>Vaal River @ Woodlands</t>
  </si>
  <si>
    <t>C2H139</t>
  </si>
  <si>
    <t>1996-05-22 to 2021-06-22</t>
  </si>
  <si>
    <t>Koekemoer Spruit @ Buffelsfontein</t>
  </si>
  <si>
    <t>C2H137</t>
  </si>
  <si>
    <t>2011-10-11 to 2021-08-11</t>
  </si>
  <si>
    <t>Klip River @ Zwartkopjes</t>
  </si>
  <si>
    <t>C2H136</t>
  </si>
  <si>
    <t>2011-05-13 to 2021-07-13</t>
  </si>
  <si>
    <t>Riet Spruit @ Waterval</t>
  </si>
  <si>
    <t>C2H133</t>
  </si>
  <si>
    <t>2004-06-22 to 2012-01-19</t>
  </si>
  <si>
    <t>Blesbok Spruit @ Heidelberg</t>
  </si>
  <si>
    <t>C2H130</t>
  </si>
  <si>
    <t>1924-01-29 to 1961-01-14</t>
  </si>
  <si>
    <t>Vaal River @ Elandsfontein</t>
  </si>
  <si>
    <t>C2H124</t>
  </si>
  <si>
    <t>1938-10-22 to 1975-07-28</t>
  </si>
  <si>
    <t>Vaal River @ Killarney</t>
  </si>
  <si>
    <t>C2H093</t>
  </si>
  <si>
    <t>1906-03-09 to 1934-02-01</t>
  </si>
  <si>
    <t>Schoon Spruit @ Elandsheuwel</t>
  </si>
  <si>
    <t>1986-09-02 to 2021-08-11</t>
  </si>
  <si>
    <t>Mooi River @ Hoogekraal</t>
  </si>
  <si>
    <t>C2H084</t>
  </si>
  <si>
    <t>1989-11-06 to 1997-09-01</t>
  </si>
  <si>
    <t>Skoon Spruit @ Klerksdorp</t>
  </si>
  <si>
    <t>C2H073</t>
  </si>
  <si>
    <t>1986-08-18 to 2008-02-25</t>
  </si>
  <si>
    <t>Skoon Spruit @ Goedgenoeg</t>
  </si>
  <si>
    <t>C2H071</t>
  </si>
  <si>
    <t>2009-01-07 to 2018-01-08</t>
  </si>
  <si>
    <t>Klip River @ Kookfontein</t>
  </si>
  <si>
    <t>1977-06-13 to 1996-02-12</t>
  </si>
  <si>
    <t>Suikerbosrant River @ Platkoppie</t>
  </si>
  <si>
    <t>C2H069</t>
  </si>
  <si>
    <t>1971-05-25 to 2021-08-25</t>
  </si>
  <si>
    <t>Mooirivierloop @ Blaauwbank</t>
  </si>
  <si>
    <t>C2H067</t>
  </si>
  <si>
    <t>1971-05-02 to 2004-03-29</t>
  </si>
  <si>
    <t>Sand Spruit @ Leegte</t>
  </si>
  <si>
    <t>C2H066</t>
  </si>
  <si>
    <t>1970-11-20 to 2008-06-24</t>
  </si>
  <si>
    <t>Makwassie Spruit @ Vliegekraal</t>
  </si>
  <si>
    <t>C2H065</t>
  </si>
  <si>
    <t>1970-12-01 to 2008-03-18</t>
  </si>
  <si>
    <t>Leeudoring Spruit @ Klipspruit</t>
  </si>
  <si>
    <t>C2H062</t>
  </si>
  <si>
    <t>1984-03-08 to 1984-10-29</t>
  </si>
  <si>
    <t>Little-Rietspruit @ Rietfontein</t>
  </si>
  <si>
    <t>1972-01-17 to 2021-04-13</t>
  </si>
  <si>
    <t>Vaal River @ Klipplaatdrift</t>
  </si>
  <si>
    <t>C2H047</t>
  </si>
  <si>
    <t>1957-12-01 to 1959-08-24</t>
  </si>
  <si>
    <t>Mooirivierloop @ Kiel</t>
  </si>
  <si>
    <t>C2H041</t>
  </si>
  <si>
    <t>1957-10-01 to 1963-04-20</t>
  </si>
  <si>
    <t>Klip River @ Doornkop</t>
  </si>
  <si>
    <t>C2H037</t>
  </si>
  <si>
    <t>1957-10-04 to 1963-11-30</t>
  </si>
  <si>
    <t>Du Toit Spruit @ Du Toits Spruit</t>
  </si>
  <si>
    <t>C2H036</t>
  </si>
  <si>
    <t>1957-10-08 to 1960-11-30</t>
  </si>
  <si>
    <t>Rietvallei Spruit @ Rietvallei</t>
  </si>
  <si>
    <t>C2H035</t>
  </si>
  <si>
    <t>1959-10-01 to 1970-12-31</t>
  </si>
  <si>
    <t>Mooirivierloop @ Welverdiend</t>
  </si>
  <si>
    <t>C2H034</t>
  </si>
  <si>
    <t>1957-09-20 to 1965-06-30</t>
  </si>
  <si>
    <t>Blyvooruitsig Spruit @ Blyvooruitzicht</t>
  </si>
  <si>
    <t>C2H033</t>
  </si>
  <si>
    <t>1957-10-01 to 1971-02-16</t>
  </si>
  <si>
    <t>Buffelsdoorn Spruit @ Doornfontein</t>
  </si>
  <si>
    <t>C2H032</t>
  </si>
  <si>
    <t>1958-04-01 to 1987-06-08</t>
  </si>
  <si>
    <t>Mooirivierloop @ Wonderfontein</t>
  </si>
  <si>
    <t>C2H031</t>
  </si>
  <si>
    <t>1958-03-02 to 1966-05-01</t>
  </si>
  <si>
    <t>C2H028</t>
  </si>
  <si>
    <t>1957-10-05 to 1993-03-24</t>
  </si>
  <si>
    <t>Rietfontein Spruit @ Rietfontein</t>
  </si>
  <si>
    <t>C2H027</t>
  </si>
  <si>
    <t>1957-10-10 to 1992-12-16</t>
  </si>
  <si>
    <t>Kocksoord Spruit @ Middelvlei</t>
  </si>
  <si>
    <t>C2H026</t>
  </si>
  <si>
    <t>1957-10-05 to 1996-09-13</t>
  </si>
  <si>
    <t>Middelvlei Spruit @ Middelvlei</t>
  </si>
  <si>
    <t>C2H025</t>
  </si>
  <si>
    <t>1959-10-07 to 2006-08-10</t>
  </si>
  <si>
    <t>Wonderfontein Spruit 7 @ Gemsbokfontein</t>
  </si>
  <si>
    <t>C2H024</t>
  </si>
  <si>
    <t>1957-10-04 to 1996-05-15</t>
  </si>
  <si>
    <t>Wonderfontein Spruit @ Gemsbokfontein</t>
  </si>
  <si>
    <t>C2H023</t>
  </si>
  <si>
    <t>1957-10-04 to 1994-11-23</t>
  </si>
  <si>
    <t>Wonderfontein Spruit @ Luipaardsvlei</t>
  </si>
  <si>
    <t>C2H022</t>
  </si>
  <si>
    <t>1951-04-11 to 1992-11-24</t>
  </si>
  <si>
    <t>Vaal River @ Balkfontein</t>
  </si>
  <si>
    <t>C2H021</t>
  </si>
  <si>
    <t>1952-08-27 to 1996-03-18</t>
  </si>
  <si>
    <t>C2H020</t>
  </si>
  <si>
    <t>1952-03-04 to 1965-06-09</t>
  </si>
  <si>
    <t>Klip River @ Witpoortjie</t>
  </si>
  <si>
    <t>C2H019</t>
  </si>
  <si>
    <t>1951-07-24 to 1969-05-01</t>
  </si>
  <si>
    <t>Skoon Spruit @ Roodepoort</t>
  </si>
  <si>
    <t>1938-10-03 to 2021-08-11</t>
  </si>
  <si>
    <t>Vaal River @ De Vaal</t>
  </si>
  <si>
    <t>C2H017</t>
  </si>
  <si>
    <t>1929-11-20 to 1957-10-09</t>
  </si>
  <si>
    <t>C2H015</t>
  </si>
  <si>
    <t>1952-09-29 to 1977-10-01</t>
  </si>
  <si>
    <t>Klip River @ Waldrift</t>
  </si>
  <si>
    <t>Taaibos Spruit @ Verdun</t>
  </si>
  <si>
    <t>C2H010</t>
  </si>
  <si>
    <t>1900-11-30 to 1922-10-31</t>
  </si>
  <si>
    <t>Vaal River @ Rietfontein</t>
  </si>
  <si>
    <t>C2H009</t>
  </si>
  <si>
    <t>1907-04-01 to 1928-09-30</t>
  </si>
  <si>
    <t>C2H008</t>
  </si>
  <si>
    <t>1952-09-29 to 1996-10-10</t>
  </si>
  <si>
    <t>C2H007</t>
  </si>
  <si>
    <t>1938-10-13 to 2021-07-22</t>
  </si>
  <si>
    <t>Vaal River @ Pilgrims Estate</t>
  </si>
  <si>
    <t>C2H006</t>
  </si>
  <si>
    <t>1906-07-01 to 1966-08-06</t>
  </si>
  <si>
    <t>Mooi River @ Klerkskraal</t>
  </si>
  <si>
    <t>1952-09-29 to 2021-08-11</t>
  </si>
  <si>
    <t>Riet Spruit @ Kaalplaats</t>
  </si>
  <si>
    <t>1952-09-28 to 2017-12-31</t>
  </si>
  <si>
    <t>Suikerbosrant River @ Uitvlugt</t>
  </si>
  <si>
    <t>1915-10-29 to 1993-12-13</t>
  </si>
  <si>
    <t>C2H002</t>
  </si>
  <si>
    <t>1905-03-01 to 1935-09-30</t>
  </si>
  <si>
    <t>1904-07-31 to 2021-07-15</t>
  </si>
  <si>
    <t>Mooi River @ Witrand</t>
  </si>
  <si>
    <t>C1H044</t>
  </si>
  <si>
    <t>2002-08-01 to 2021-08-03</t>
  </si>
  <si>
    <t>Leeu Spruit @ Welbedacht</t>
  </si>
  <si>
    <t>C1H027</t>
  </si>
  <si>
    <t>1994-11-15 to 2021-08-03</t>
  </si>
  <si>
    <t>Tweefontein Spruit @ Tweefontein</t>
  </si>
  <si>
    <t>C1H017</t>
  </si>
  <si>
    <t>1980-09-30 to 2021-08-05</t>
  </si>
  <si>
    <t>Vaal River @ Villiers</t>
  </si>
  <si>
    <t>C1H015</t>
  </si>
  <si>
    <t>1906-11-13 to 2021-08-04</t>
  </si>
  <si>
    <t>Klip River @ Steel Bridge Sterkfontein</t>
  </si>
  <si>
    <t>C1H014</t>
  </si>
  <si>
    <t>1905-12-12 to 1989-02-21</t>
  </si>
  <si>
    <t>Vaal River @ Langverwyl</t>
  </si>
  <si>
    <t>C1H012</t>
  </si>
  <si>
    <t>1985-09-23 to 2021-08-05</t>
  </si>
  <si>
    <t>Vaal River @ Nooitgedacht</t>
  </si>
  <si>
    <t>C1H011</t>
  </si>
  <si>
    <t>1976-02-23 to 1984-02-28</t>
  </si>
  <si>
    <t>Vaal River @ Grootdraai</t>
  </si>
  <si>
    <t>C1H010</t>
  </si>
  <si>
    <t>1974-02-21 to 1990-08-23</t>
  </si>
  <si>
    <t>Bankplaas Spruit @ Sweethome</t>
  </si>
  <si>
    <t>C1H009</t>
  </si>
  <si>
    <t>1974-02-25 to 1990-08-23</t>
  </si>
  <si>
    <t>Molspruit @ Leeufontein</t>
  </si>
  <si>
    <t>C1H008</t>
  </si>
  <si>
    <t>1973-12-12 to 2021-08-03</t>
  </si>
  <si>
    <t>Waterval River @ Elandslaagte</t>
  </si>
  <si>
    <t>C1H007</t>
  </si>
  <si>
    <t>1972-10-22 to 2021-08-03</t>
  </si>
  <si>
    <t>Vaal River @ Goedgeluk</t>
  </si>
  <si>
    <t>C1H006</t>
  </si>
  <si>
    <t>1964-12-11 to 2021-08-03</t>
  </si>
  <si>
    <t>Blesbok Spruit @ Rietvley</t>
  </si>
  <si>
    <t>C1H005</t>
  </si>
  <si>
    <t>1964-12-04 to 2021-08-26</t>
  </si>
  <si>
    <t>C1H004</t>
  </si>
  <si>
    <t>1960-08-12 to 2021-08-03</t>
  </si>
  <si>
    <t>Waterval River @ Branddrift</t>
  </si>
  <si>
    <t>C1H003</t>
  </si>
  <si>
    <t>1938-08-06 to 1971-09-13</t>
  </si>
  <si>
    <t>1906-10-01 to 2021-08-04</t>
  </si>
  <si>
    <t>Klip River @ Sterkfontein</t>
  </si>
  <si>
    <t>1905-02-01 to 1989-02-21</t>
  </si>
  <si>
    <t>tation No</t>
  </si>
  <si>
    <t>Data Available</t>
  </si>
  <si>
    <t>Longitude</t>
  </si>
  <si>
    <t>Latitude</t>
  </si>
  <si>
    <t>Catchment Area(km²)</t>
  </si>
  <si>
    <t>Place</t>
  </si>
  <si>
    <t>Will be included in 2020-2021 report</t>
  </si>
  <si>
    <t>Same as 0480M01</t>
  </si>
  <si>
    <t>Conclusions</t>
  </si>
  <si>
    <t>SA (in annual report 2019-2020)</t>
  </si>
  <si>
    <t>ORASECOM extension of data (2011)</t>
  </si>
  <si>
    <t>For IFR (Louw and Koekemoer, 2010)</t>
  </si>
  <si>
    <t>Namibia (in report 2015-2016)</t>
  </si>
  <si>
    <t>Botswana (not in report 2019-2020)</t>
  </si>
  <si>
    <t>D1H022</t>
  </si>
  <si>
    <t>Wilgerdraai</t>
  </si>
  <si>
    <t>-26°54'32" 30°15'56"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</si>
</sst>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R&quot;#,##0;[Red]\-&quot;R&quot;#,##0"/>
  </numFmts>
  <fonts count="9" x14ac:knownFonts="1"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u/>
      <sz val="11"/>
      <color theme="10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sz val="20"/>
      <color theme="1"/>
      <name val="Calibri"/>
      <family val="2"/>
    </font>
    <font>
      <b/>
      <sz val="20"/>
      <color theme="1"/>
      <name val="Calibri"/>
      <family val="2"/>
    </font>
    <font>
      <sz val="10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A9A9A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6" fontId="0" fillId="0" borderId="0" xfId="0" applyNumberFormat="1" applyAlignment="1">
      <alignment horizontal="left" vertical="top"/>
    </xf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0" fillId="2" borderId="0" xfId="0" applyFill="1" applyAlignment="1">
      <alignment vertical="top" wrapText="1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0" fontId="1" fillId="4" borderId="0" xfId="0" applyFont="1" applyFill="1" applyAlignment="1">
      <alignment vertical="top" wrapText="1"/>
    </xf>
    <xf numFmtId="0" fontId="1" fillId="4" borderId="0" xfId="0" applyFont="1" applyFill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3" fillId="0" borderId="0" xfId="1" applyAlignment="1">
      <alignment horizontal="center" vertical="top" wrapText="1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/>
    <xf numFmtId="0" fontId="7" fillId="0" borderId="0" xfId="0" applyFont="1"/>
    <xf numFmtId="0" fontId="0" fillId="3" borderId="0" xfId="0" applyFill="1"/>
    <xf numFmtId="0" fontId="3" fillId="5" borderId="0" xfId="1" applyFill="1" applyAlignment="1">
      <alignment vertical="center" wrapText="1"/>
    </xf>
    <xf numFmtId="0" fontId="3" fillId="6" borderId="0" xfId="1" applyFill="1" applyAlignment="1">
      <alignment vertical="center" wrapText="1"/>
    </xf>
    <xf numFmtId="0" fontId="8" fillId="7" borderId="0" xfId="0" applyFont="1" applyFill="1" applyAlignment="1">
      <alignment vertical="center" wrapText="1"/>
    </xf>
    <xf numFmtId="0" fontId="0" fillId="2" borderId="0" xfId="0" applyFill="1" applyAlignment="1">
      <alignment horizontal="left" vertical="top"/>
    </xf>
    <xf numFmtId="0" fontId="0" fillId="3" borderId="0" xfId="0" applyFill="1" applyAlignment="1">
      <alignment vertical="top"/>
    </xf>
    <xf numFmtId="0" fontId="0" fillId="3" borderId="0" xfId="0" applyFill="1" applyAlignment="1">
      <alignment vertical="top" wrapText="1"/>
    </xf>
    <xf numFmtId="0" fontId="0" fillId="3" borderId="0" xfId="0" applyFill="1" applyAlignment="1">
      <alignment horizontal="center" vertical="top"/>
    </xf>
    <xf numFmtId="14" fontId="0" fillId="3" borderId="0" xfId="0" applyNumberFormat="1" applyFill="1" applyAlignment="1">
      <alignment vertical="top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3175</xdr:colOff>
      <xdr:row>109</xdr:row>
      <xdr:rowOff>187325</xdr:rowOff>
    </xdr:from>
    <xdr:ext cx="228600" cy="171450"/>
    <xdr:sp macro="" textlink="">
      <xdr:nvSpPr>
        <xdr:cNvPr id="2" name="Picture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67B9E5-58B6-48BC-B205-57C38B81F91E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34</xdr:col>
      <xdr:colOff>12700</xdr:colOff>
      <xdr:row>109</xdr:row>
      <xdr:rowOff>187325</xdr:rowOff>
    </xdr:from>
    <xdr:ext cx="228600" cy="171450"/>
    <xdr:sp macro="" textlink="">
      <xdr:nvSpPr>
        <xdr:cNvPr id="3" name="Picture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4A0484E3-0A56-4A3C-B71A-03685A31028F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35</xdr:col>
      <xdr:colOff>3175</xdr:colOff>
      <xdr:row>109</xdr:row>
      <xdr:rowOff>187325</xdr:rowOff>
    </xdr:from>
    <xdr:ext cx="228600" cy="171450"/>
    <xdr:sp macro="" textlink="">
      <xdr:nvSpPr>
        <xdr:cNvPr id="4" name="Picture 3" hidden="1">
          <a:extLst>
            <a:ext uri="{63B3BB69-23CF-44E3-9099-C40C66FF867C}">
              <a14:compatExt xmlns:a14="http://schemas.microsoft.com/office/drawing/2010/main" spid="_x0000_s1027"/>
            </a:ext>
            <a:ext uri="{FF2B5EF4-FFF2-40B4-BE49-F238E27FC236}">
              <a16:creationId xmlns:a16="http://schemas.microsoft.com/office/drawing/2014/main" id="{0AD897CA-F5BF-4C91-AFED-7F3AB0AB916A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35</xdr:col>
      <xdr:colOff>3175</xdr:colOff>
      <xdr:row>109</xdr:row>
      <xdr:rowOff>187325</xdr:rowOff>
    </xdr:from>
    <xdr:ext cx="228600" cy="171450"/>
    <xdr:sp macro="" textlink="">
      <xdr:nvSpPr>
        <xdr:cNvPr id="5" name="Picture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595FC407-7B47-4CBE-A014-5BC2B119018E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twoCellAnchor editAs="oneCell">
    <xdr:from>
      <xdr:col>34</xdr:col>
      <xdr:colOff>0</xdr:colOff>
      <xdr:row>109</xdr:row>
      <xdr:rowOff>127000</xdr:rowOff>
    </xdr:from>
    <xdr:to>
      <xdr:col>34</xdr:col>
      <xdr:colOff>152400</xdr:colOff>
      <xdr:row>110</xdr:row>
      <xdr:rowOff>114301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B8B74274-FA59-469E-8330-BCAEFA87879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65200" y="21729700"/>
          <a:ext cx="152400" cy="1714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34</xdr:col>
      <xdr:colOff>6350</xdr:colOff>
      <xdr:row>109</xdr:row>
      <xdr:rowOff>127000</xdr:rowOff>
    </xdr:from>
    <xdr:to>
      <xdr:col>34</xdr:col>
      <xdr:colOff>158750</xdr:colOff>
      <xdr:row>110</xdr:row>
      <xdr:rowOff>114301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2F21C975-CBD9-494A-95C9-B3EF506D588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1550" y="21729700"/>
          <a:ext cx="152400" cy="1714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35</xdr:col>
      <xdr:colOff>0</xdr:colOff>
      <xdr:row>109</xdr:row>
      <xdr:rowOff>127000</xdr:rowOff>
    </xdr:from>
    <xdr:to>
      <xdr:col>35</xdr:col>
      <xdr:colOff>152400</xdr:colOff>
      <xdr:row>110</xdr:row>
      <xdr:rowOff>114301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66BC763E-C028-4FC9-A2A0-36A039FBC08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0" y="21729700"/>
          <a:ext cx="152400" cy="1714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35</xdr:col>
      <xdr:colOff>0</xdr:colOff>
      <xdr:row>109</xdr:row>
      <xdr:rowOff>127000</xdr:rowOff>
    </xdr:from>
    <xdr:to>
      <xdr:col>35</xdr:col>
      <xdr:colOff>152400</xdr:colOff>
      <xdr:row>110</xdr:row>
      <xdr:rowOff>114301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5E503D95-2D18-41EC-AA9B-B695A5391E8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0" y="21729700"/>
          <a:ext cx="152400" cy="1714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</xdr:row>
      <xdr:rowOff>95249</xdr:rowOff>
    </xdr:from>
    <xdr:ext cx="9048750" cy="6143625"/>
    <xdr:pic>
      <xdr:nvPicPr>
        <xdr:cNvPr id="2" name="Picture 1">
          <a:extLst>
            <a:ext uri="{FF2B5EF4-FFF2-40B4-BE49-F238E27FC236}">
              <a16:creationId xmlns:a16="http://schemas.microsoft.com/office/drawing/2014/main" id="{ADDE9CED-DEB1-4762-AB39-BD62662BD51A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52"/>
        <a:stretch/>
      </xdr:blipFill>
      <xdr:spPr bwMode="auto">
        <a:xfrm>
          <a:off x="85725" y="285749"/>
          <a:ext cx="9048750" cy="61436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171450</xdr:colOff>
      <xdr:row>0</xdr:row>
      <xdr:rowOff>0</xdr:rowOff>
    </xdr:from>
    <xdr:ext cx="7598575" cy="6237027"/>
    <xdr:pic>
      <xdr:nvPicPr>
        <xdr:cNvPr id="2" name="Picture 1">
          <a:extLst>
            <a:ext uri="{FF2B5EF4-FFF2-40B4-BE49-F238E27FC236}">
              <a16:creationId xmlns:a16="http://schemas.microsoft.com/office/drawing/2014/main" id="{C0DCA298-2298-44BD-A5BE-D80C287D2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46" t="4777" r="8999" b="4278"/>
        <a:stretch/>
      </xdr:blipFill>
      <xdr:spPr>
        <a:xfrm>
          <a:off x="1390650" y="0"/>
          <a:ext cx="7598575" cy="623702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1</xdr:row>
      <xdr:rowOff>28575</xdr:rowOff>
    </xdr:from>
    <xdr:ext cx="8562975" cy="6076950"/>
    <xdr:pic>
      <xdr:nvPicPr>
        <xdr:cNvPr id="2" name="Picture 1">
          <a:extLst>
            <a:ext uri="{FF2B5EF4-FFF2-40B4-BE49-F238E27FC236}">
              <a16:creationId xmlns:a16="http://schemas.microsoft.com/office/drawing/2014/main" id="{B3B23B3D-0346-42F6-ADBE-BF4C301F8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19075"/>
          <a:ext cx="8562975" cy="607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9275445" cy="6762750"/>
    <xdr:pic>
      <xdr:nvPicPr>
        <xdr:cNvPr id="2" name="Picture 1" descr="Map&#10;&#10;Description automatically generated">
          <a:extLst>
            <a:ext uri="{FF2B5EF4-FFF2-40B4-BE49-F238E27FC236}">
              <a16:creationId xmlns:a16="http://schemas.microsoft.com/office/drawing/2014/main" id="{242C5F21-B4E0-4BFF-8FF1-898D9C2873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90500"/>
          <a:ext cx="9275445" cy="67627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dws.gov.za/Hydrology/Daily/Default.aspx" TargetMode="External"/><Relationship Id="rId1" Type="http://schemas.openxmlformats.org/officeDocument/2006/relationships/hyperlink" Target="https://www.dws.gov.za/Hydrology/Daily/Default.aspx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ws.gov.za/Hydrology/Verified/HyDataSets.aspx?Station=C5H022&amp;SiteDesc=RIV" TargetMode="External"/><Relationship Id="rId21" Type="http://schemas.openxmlformats.org/officeDocument/2006/relationships/hyperlink" Target="https://www.dws.gov.za/Hydrology/Verified/HyDataSets.aspx?Station=C2H004&amp;SiteDesc=RIV" TargetMode="External"/><Relationship Id="rId42" Type="http://schemas.openxmlformats.org/officeDocument/2006/relationships/hyperlink" Target="https://www.dws.gov.za/Hydrology/Verified/HyDataSets.aspx?Station=C2H031&amp;SiteDesc=RIV" TargetMode="External"/><Relationship Id="rId63" Type="http://schemas.openxmlformats.org/officeDocument/2006/relationships/hyperlink" Target="https://www.dws.gov.za/Hydrology/Verified/HyDataSets.aspx?Station=C2H124&amp;SiteDesc=RIV" TargetMode="External"/><Relationship Id="rId84" Type="http://schemas.openxmlformats.org/officeDocument/2006/relationships/hyperlink" Target="https://www.dws.gov.za/Hydrology/Verified/HyDataSets.aspx?Station=C3H005&amp;SiteDesc=RIV" TargetMode="External"/><Relationship Id="rId138" Type="http://schemas.openxmlformats.org/officeDocument/2006/relationships/hyperlink" Target="https://www.dws.gov.za/Hydrology/Verified/HyDataSets.aspx?Station=C7H004&amp;SiteDesc=RIV" TargetMode="External"/><Relationship Id="rId159" Type="http://schemas.openxmlformats.org/officeDocument/2006/relationships/hyperlink" Target="https://www.dws.gov.za/Hydrology/Verified/HyDataSets.aspx?Station=C8H017&amp;SiteDesc=RIV" TargetMode="External"/><Relationship Id="rId170" Type="http://schemas.openxmlformats.org/officeDocument/2006/relationships/hyperlink" Target="https://www.dws.gov.za/Hydrology/Verified/HyDataSets.aspx?Station=C8H030&amp;SiteDesc=RIV" TargetMode="External"/><Relationship Id="rId191" Type="http://schemas.openxmlformats.org/officeDocument/2006/relationships/hyperlink" Target="https://www.dws.gov.za/Hydrology/Verified/HyDataSets.aspx?Station=D2R004&amp;SiteDesc=RES" TargetMode="External"/><Relationship Id="rId196" Type="http://schemas.openxmlformats.org/officeDocument/2006/relationships/hyperlink" Target="https://www.dws.gov.za/Hydrology/Verified/HyDataSets.aspx?Station=D4R001&amp;SiteDesc=RES" TargetMode="External"/><Relationship Id="rId200" Type="http://schemas.openxmlformats.org/officeDocument/2006/relationships/hyperlink" Target="https://www.dws.gov.za/Hydrology/Verified/HyDataSets.aspx?Station=D5R002&amp;SiteDesc=RES" TargetMode="External"/><Relationship Id="rId16" Type="http://schemas.openxmlformats.org/officeDocument/2006/relationships/hyperlink" Target="https://www.dws.gov.za/Hydrology/Verified/HyDataSets.aspx?Station=C1H027&amp;SiteDesc=RIV" TargetMode="External"/><Relationship Id="rId107" Type="http://schemas.openxmlformats.org/officeDocument/2006/relationships/hyperlink" Target="https://www.dws.gov.za/Hydrology/Verified/HyDataSets.aspx?Station=C5H010&amp;SiteDesc=RIV" TargetMode="External"/><Relationship Id="rId11" Type="http://schemas.openxmlformats.org/officeDocument/2006/relationships/hyperlink" Target="https://www.dws.gov.za/Hydrology/Verified/HyDataSets.aspx?Station=C1H011&amp;SiteDesc=RIV" TargetMode="External"/><Relationship Id="rId32" Type="http://schemas.openxmlformats.org/officeDocument/2006/relationships/hyperlink" Target="https://www.dws.gov.za/Hydrology/Verified/HyDataSets.aspx?Station=C2H019&amp;SiteDesc=RIV" TargetMode="External"/><Relationship Id="rId37" Type="http://schemas.openxmlformats.org/officeDocument/2006/relationships/hyperlink" Target="https://www.dws.gov.za/Hydrology/Verified/HyDataSets.aspx?Station=C2H024&amp;SiteDesc=RIV" TargetMode="External"/><Relationship Id="rId53" Type="http://schemas.openxmlformats.org/officeDocument/2006/relationships/hyperlink" Target="https://www.dws.gov.za/Hydrology/Verified/HyDataSets.aspx?Station=C2H065&amp;SiteDesc=RIV" TargetMode="External"/><Relationship Id="rId58" Type="http://schemas.openxmlformats.org/officeDocument/2006/relationships/hyperlink" Target="https://www.dws.gov.za/Hydrology/Verified/HyDataSets.aspx?Station=C2H071&amp;SiteDesc=RIV" TargetMode="External"/><Relationship Id="rId74" Type="http://schemas.openxmlformats.org/officeDocument/2006/relationships/hyperlink" Target="https://www.dws.gov.za/Hydrology/Verified/HyDataSets.aspx?Station=C2H177&amp;SiteDesc=RIV" TargetMode="External"/><Relationship Id="rId79" Type="http://schemas.openxmlformats.org/officeDocument/2006/relationships/hyperlink" Target="https://www.dws.gov.za/Hydrology/Verified/HyDataSets.aspx?Station=C2L002&amp;SiteDesc=RIV" TargetMode="External"/><Relationship Id="rId102" Type="http://schemas.openxmlformats.org/officeDocument/2006/relationships/hyperlink" Target="https://www.dws.gov.za/Hydrology/Verified/HyDataSets.aspx?Station=C5H005&amp;SiteDesc=RIV" TargetMode="External"/><Relationship Id="rId123" Type="http://schemas.openxmlformats.org/officeDocument/2006/relationships/hyperlink" Target="https://www.dws.gov.za/Hydrology/Verified/HyDataSets.aspx?Station=C5H048&amp;SiteDesc=RIV" TargetMode="External"/><Relationship Id="rId128" Type="http://schemas.openxmlformats.org/officeDocument/2006/relationships/hyperlink" Target="https://www.dws.gov.za/Hydrology/Verified/HyDataSets.aspx?Station=C6H002&amp;SiteDesc=RIV" TargetMode="External"/><Relationship Id="rId144" Type="http://schemas.openxmlformats.org/officeDocument/2006/relationships/hyperlink" Target="https://www.dws.gov.za/Hydrology/Verified/HyDataSets.aspx?Station=C7H020&amp;SiteDesc=RIV" TargetMode="External"/><Relationship Id="rId149" Type="http://schemas.openxmlformats.org/officeDocument/2006/relationships/hyperlink" Target="https://www.dws.gov.za/Hydrology/Verified/HyDataSets.aspx?Station=C8H005&amp;SiteDesc=RIV" TargetMode="External"/><Relationship Id="rId5" Type="http://schemas.openxmlformats.org/officeDocument/2006/relationships/hyperlink" Target="https://www.dws.gov.za/Hydrology/Verified/HyDataSets.aspx?Station=C1H005&amp;SiteDesc=RIV" TargetMode="External"/><Relationship Id="rId90" Type="http://schemas.openxmlformats.org/officeDocument/2006/relationships/hyperlink" Target="https://www.dws.gov.za/Hydrology/Verified/HyDataSets.aspx?Station=C4H001&amp;SiteDesc=RIV" TargetMode="External"/><Relationship Id="rId95" Type="http://schemas.openxmlformats.org/officeDocument/2006/relationships/hyperlink" Target="https://www.dws.gov.za/Hydrology/Verified/HyDataSets.aspx?Station=C4H015&amp;SiteDesc=RIV" TargetMode="External"/><Relationship Id="rId160" Type="http://schemas.openxmlformats.org/officeDocument/2006/relationships/hyperlink" Target="https://www.dws.gov.za/Hydrology/Verified/HyDataSets.aspx?Station=C8H018&amp;SiteDesc=RIV" TargetMode="External"/><Relationship Id="rId165" Type="http://schemas.openxmlformats.org/officeDocument/2006/relationships/hyperlink" Target="https://www.dws.gov.za/Hydrology/Verified/HyDataSets.aspx?Station=C8H024&amp;SiteDesc=RIV" TargetMode="External"/><Relationship Id="rId181" Type="http://schemas.openxmlformats.org/officeDocument/2006/relationships/hyperlink" Target="https://www.dws.gov.za/Hydrology/Verified/HyDataSets.aspx?Station=C9H009&amp;SiteDesc=RIV" TargetMode="External"/><Relationship Id="rId186" Type="http://schemas.openxmlformats.org/officeDocument/2006/relationships/hyperlink" Target="https://www.dws.gov.za/Hydrology/Verified/HyDataSets.aspx?Station=D1R001&amp;SiteDesc=RES" TargetMode="External"/><Relationship Id="rId22" Type="http://schemas.openxmlformats.org/officeDocument/2006/relationships/hyperlink" Target="https://www.dws.gov.za/Hydrology/Verified/HyDataSets.aspx?Station=C2H005&amp;SiteDesc=RIV" TargetMode="External"/><Relationship Id="rId27" Type="http://schemas.openxmlformats.org/officeDocument/2006/relationships/hyperlink" Target="https://www.dws.gov.za/Hydrology/Verified/HyDataSets.aspx?Station=C2H010&amp;SiteDesc=RIV" TargetMode="External"/><Relationship Id="rId43" Type="http://schemas.openxmlformats.org/officeDocument/2006/relationships/hyperlink" Target="https://www.dws.gov.za/Hydrology/Verified/HyDataSets.aspx?Station=C2H032&amp;SiteDesc=RIV" TargetMode="External"/><Relationship Id="rId48" Type="http://schemas.openxmlformats.org/officeDocument/2006/relationships/hyperlink" Target="https://www.dws.gov.za/Hydrology/Verified/HyDataSets.aspx?Station=C2H037&amp;SiteDesc=RIV" TargetMode="External"/><Relationship Id="rId64" Type="http://schemas.openxmlformats.org/officeDocument/2006/relationships/hyperlink" Target="https://www.dws.gov.za/Hydrology/Verified/HyDataSets.aspx?Station=C2H130&amp;SiteDesc=RIV" TargetMode="External"/><Relationship Id="rId69" Type="http://schemas.openxmlformats.org/officeDocument/2006/relationships/hyperlink" Target="https://www.dws.gov.za/Hydrology/Verified/HyDataSets.aspx?Station=C2H140&amp;SiteDesc=RIV" TargetMode="External"/><Relationship Id="rId113" Type="http://schemas.openxmlformats.org/officeDocument/2006/relationships/hyperlink" Target="https://www.dws.gov.za/Hydrology/Verified/HyDataSets.aspx?Station=C5H016&amp;SiteDesc=RIV" TargetMode="External"/><Relationship Id="rId118" Type="http://schemas.openxmlformats.org/officeDocument/2006/relationships/hyperlink" Target="https://www.dws.gov.za/Hydrology/Verified/HyDataSets.aspx?Station=C5H023&amp;SiteDesc=RIV" TargetMode="External"/><Relationship Id="rId134" Type="http://schemas.openxmlformats.org/officeDocument/2006/relationships/hyperlink" Target="https://www.dws.gov.za/Hydrology/Verified/HyDataSets.aspx?Station=C6H009&amp;SiteDesc=RIV" TargetMode="External"/><Relationship Id="rId139" Type="http://schemas.openxmlformats.org/officeDocument/2006/relationships/hyperlink" Target="https://www.dws.gov.za/Hydrology/Verified/HyDataSets.aspx?Station=C7H005&amp;SiteDesc=RIV" TargetMode="External"/><Relationship Id="rId80" Type="http://schemas.openxmlformats.org/officeDocument/2006/relationships/hyperlink" Target="https://www.dws.gov.za/Hydrology/Verified/HyDataSets.aspx?Station=C2L007&amp;SiteDesc=RIV" TargetMode="External"/><Relationship Id="rId85" Type="http://schemas.openxmlformats.org/officeDocument/2006/relationships/hyperlink" Target="https://www.dws.gov.za/Hydrology/Verified/HyDataSets.aspx?Station=C3H006&amp;SiteDesc=RIV" TargetMode="External"/><Relationship Id="rId150" Type="http://schemas.openxmlformats.org/officeDocument/2006/relationships/hyperlink" Target="https://www.dws.gov.za/Hydrology/Verified/HyDataSets.aspx?Station=C8H006&amp;SiteDesc=RIV" TargetMode="External"/><Relationship Id="rId155" Type="http://schemas.openxmlformats.org/officeDocument/2006/relationships/hyperlink" Target="https://www.dws.gov.za/Hydrology/Verified/HyDataSets.aspx?Station=C8H012&amp;SiteDesc=RIV" TargetMode="External"/><Relationship Id="rId171" Type="http://schemas.openxmlformats.org/officeDocument/2006/relationships/hyperlink" Target="https://www.dws.gov.za/Hydrology/Verified/HyDataSets.aspx?Station=C8H033&amp;SiteDesc=RIV" TargetMode="External"/><Relationship Id="rId176" Type="http://schemas.openxmlformats.org/officeDocument/2006/relationships/hyperlink" Target="https://www.dws.gov.za/Hydrology/Verified/HyDataSets.aspx?Station=C9H002&amp;SiteDesc=RIV" TargetMode="External"/><Relationship Id="rId192" Type="http://schemas.openxmlformats.org/officeDocument/2006/relationships/hyperlink" Target="https://www.dws.gov.za/Hydrology/Verified/HyDataSets.aspx?Station=D2R006&amp;SiteDesc=RES" TargetMode="External"/><Relationship Id="rId197" Type="http://schemas.openxmlformats.org/officeDocument/2006/relationships/hyperlink" Target="https://www.dws.gov.za/Hydrology/Verified/HyDataSets.aspx?Station=D4R003&amp;SiteDesc=RES" TargetMode="External"/><Relationship Id="rId201" Type="http://schemas.openxmlformats.org/officeDocument/2006/relationships/hyperlink" Target="https://www.dws.gov.za/Hydrology/Verified/HyDataSets.aspx?Station=D6R001&amp;SiteDesc=RES" TargetMode="External"/><Relationship Id="rId12" Type="http://schemas.openxmlformats.org/officeDocument/2006/relationships/hyperlink" Target="https://www.dws.gov.za/Hydrology/Verified/HyDataSets.aspx?Station=C1H012&amp;SiteDesc=RIV" TargetMode="External"/><Relationship Id="rId17" Type="http://schemas.openxmlformats.org/officeDocument/2006/relationships/hyperlink" Target="https://www.dws.gov.za/Hydrology/Verified/HyDataSets.aspx?Station=C1H044&amp;SiteDesc=RIV" TargetMode="External"/><Relationship Id="rId33" Type="http://schemas.openxmlformats.org/officeDocument/2006/relationships/hyperlink" Target="https://www.dws.gov.za/Hydrology/Verified/HyDataSets.aspx?Station=C2H020&amp;SiteDesc=RIV" TargetMode="External"/><Relationship Id="rId38" Type="http://schemas.openxmlformats.org/officeDocument/2006/relationships/hyperlink" Target="https://www.dws.gov.za/Hydrology/Verified/HyDataSets.aspx?Station=C2H025&amp;SiteDesc=RIV" TargetMode="External"/><Relationship Id="rId59" Type="http://schemas.openxmlformats.org/officeDocument/2006/relationships/hyperlink" Target="https://www.dws.gov.za/Hydrology/Verified/HyDataSets.aspx?Station=C2H073&amp;SiteDesc=RIV" TargetMode="External"/><Relationship Id="rId103" Type="http://schemas.openxmlformats.org/officeDocument/2006/relationships/hyperlink" Target="https://www.dws.gov.za/Hydrology/Verified/HyDataSets.aspx?Station=C5H006&amp;SiteDesc=RIV" TargetMode="External"/><Relationship Id="rId108" Type="http://schemas.openxmlformats.org/officeDocument/2006/relationships/hyperlink" Target="https://www.dws.gov.za/Hydrology/Verified/HyDataSets.aspx?Station=C5H011&amp;SiteDesc=RIV" TargetMode="External"/><Relationship Id="rId124" Type="http://schemas.openxmlformats.org/officeDocument/2006/relationships/hyperlink" Target="https://www.dws.gov.za/Hydrology/Verified/HyDataSets.aspx?Station=C5H053&amp;SiteDesc=RIV" TargetMode="External"/><Relationship Id="rId129" Type="http://schemas.openxmlformats.org/officeDocument/2006/relationships/hyperlink" Target="https://www.dws.gov.za/Hydrology/Verified/HyDataSets.aspx?Station=C6H003&amp;SiteDesc=RIV" TargetMode="External"/><Relationship Id="rId54" Type="http://schemas.openxmlformats.org/officeDocument/2006/relationships/hyperlink" Target="https://www.dws.gov.za/Hydrology/Verified/HyDataSets.aspx?Station=C2H066&amp;SiteDesc=RIV" TargetMode="External"/><Relationship Id="rId70" Type="http://schemas.openxmlformats.org/officeDocument/2006/relationships/hyperlink" Target="https://www.dws.gov.za/Hydrology/Verified/HyDataSets.aspx?Station=C2H141&amp;SiteDesc=RIV" TargetMode="External"/><Relationship Id="rId75" Type="http://schemas.openxmlformats.org/officeDocument/2006/relationships/hyperlink" Target="https://www.dws.gov.za/Hydrology/Verified/HyDataSets.aspx?Station=C2H234&amp;SiteDesc=RIV" TargetMode="External"/><Relationship Id="rId91" Type="http://schemas.openxmlformats.org/officeDocument/2006/relationships/hyperlink" Target="https://www.dws.gov.za/Hydrology/Verified/HyDataSets.aspx?Station=C4H002&amp;SiteDesc=RIV" TargetMode="External"/><Relationship Id="rId96" Type="http://schemas.openxmlformats.org/officeDocument/2006/relationships/hyperlink" Target="https://www.dws.gov.za/Hydrology/Verified/HyDataSets.aspx?Station=C4H016&amp;SiteDesc=RIV" TargetMode="External"/><Relationship Id="rId140" Type="http://schemas.openxmlformats.org/officeDocument/2006/relationships/hyperlink" Target="https://www.dws.gov.za/Hydrology/Verified/HyDataSets.aspx?Station=C7H006&amp;SiteDesc=RIV" TargetMode="External"/><Relationship Id="rId145" Type="http://schemas.openxmlformats.org/officeDocument/2006/relationships/hyperlink" Target="https://www.dws.gov.za/Hydrology/Verified/HyDataSets.aspx?Station=C8H001&amp;SiteDesc=RIV" TargetMode="External"/><Relationship Id="rId161" Type="http://schemas.openxmlformats.org/officeDocument/2006/relationships/hyperlink" Target="https://www.dws.gov.za/Hydrology/Verified/HyDataSets.aspx?Station=C8H020&amp;SiteDesc=RIV" TargetMode="External"/><Relationship Id="rId166" Type="http://schemas.openxmlformats.org/officeDocument/2006/relationships/hyperlink" Target="https://www.dws.gov.za/Hydrology/Verified/HyDataSets.aspx?Station=C8H025&amp;SiteDesc=RIV" TargetMode="External"/><Relationship Id="rId182" Type="http://schemas.openxmlformats.org/officeDocument/2006/relationships/hyperlink" Target="https://www.dws.gov.za/Hydrology/Verified/HyDataSets.aspx?Station=C9H010&amp;SiteDesc=RIV" TargetMode="External"/><Relationship Id="rId187" Type="http://schemas.openxmlformats.org/officeDocument/2006/relationships/hyperlink" Target="https://www.dws.gov.za/Hydrology/Verified/HyDataSets.aspx?Station=D1R002&amp;SiteDesc=RES" TargetMode="External"/><Relationship Id="rId1" Type="http://schemas.openxmlformats.org/officeDocument/2006/relationships/hyperlink" Target="https://www.dws.gov.za/Hydrology/Verified/HyDataSets.aspx?Station=C1H001&amp;SiteDesc=RIV" TargetMode="External"/><Relationship Id="rId6" Type="http://schemas.openxmlformats.org/officeDocument/2006/relationships/hyperlink" Target="https://www.dws.gov.za/Hydrology/Verified/HyDataSets.aspx?Station=C1H006&amp;SiteDesc=RIV" TargetMode="External"/><Relationship Id="rId23" Type="http://schemas.openxmlformats.org/officeDocument/2006/relationships/hyperlink" Target="https://www.dws.gov.za/Hydrology/Verified/HyDataSets.aspx?Station=C2H006&amp;SiteDesc=RIV" TargetMode="External"/><Relationship Id="rId28" Type="http://schemas.openxmlformats.org/officeDocument/2006/relationships/hyperlink" Target="https://www.dws.gov.za/Hydrology/Verified/HyDataSets.aspx?Station=C2H014&amp;SiteDesc=RIV" TargetMode="External"/><Relationship Id="rId49" Type="http://schemas.openxmlformats.org/officeDocument/2006/relationships/hyperlink" Target="https://www.dws.gov.za/Hydrology/Verified/HyDataSets.aspx?Station=C2H041&amp;SiteDesc=RIV" TargetMode="External"/><Relationship Id="rId114" Type="http://schemas.openxmlformats.org/officeDocument/2006/relationships/hyperlink" Target="https://www.dws.gov.za/Hydrology/Verified/HyDataSets.aspx?Station=C5H017&amp;SiteDesc=RIV" TargetMode="External"/><Relationship Id="rId119" Type="http://schemas.openxmlformats.org/officeDocument/2006/relationships/hyperlink" Target="https://www.dws.gov.za/Hydrology/Verified/HyDataSets.aspx?Station=C5H035&amp;SiteDesc=RIV" TargetMode="External"/><Relationship Id="rId44" Type="http://schemas.openxmlformats.org/officeDocument/2006/relationships/hyperlink" Target="https://www.dws.gov.za/Hydrology/Verified/HyDataSets.aspx?Station=C2H033&amp;SiteDesc=RIV" TargetMode="External"/><Relationship Id="rId60" Type="http://schemas.openxmlformats.org/officeDocument/2006/relationships/hyperlink" Target="https://www.dws.gov.za/Hydrology/Verified/HyDataSets.aspx?Station=C2H084&amp;SiteDesc=RIV" TargetMode="External"/><Relationship Id="rId65" Type="http://schemas.openxmlformats.org/officeDocument/2006/relationships/hyperlink" Target="https://www.dws.gov.za/Hydrology/Verified/HyDataSets.aspx?Station=C2H133&amp;SiteDesc=RIV" TargetMode="External"/><Relationship Id="rId81" Type="http://schemas.openxmlformats.org/officeDocument/2006/relationships/hyperlink" Target="https://www.dws.gov.za/Hydrology/Verified/HyDataSets.aspx?Station=C3H002&amp;SiteDesc=RIV" TargetMode="External"/><Relationship Id="rId86" Type="http://schemas.openxmlformats.org/officeDocument/2006/relationships/hyperlink" Target="https://www.dws.gov.za/Hydrology/Verified/HyDataSets.aspx?Station=C3H007&amp;SiteDesc=RIV" TargetMode="External"/><Relationship Id="rId130" Type="http://schemas.openxmlformats.org/officeDocument/2006/relationships/hyperlink" Target="https://www.dws.gov.za/Hydrology/Verified/HyDataSets.aspx?Station=C6H004&amp;SiteDesc=RIV" TargetMode="External"/><Relationship Id="rId135" Type="http://schemas.openxmlformats.org/officeDocument/2006/relationships/hyperlink" Target="https://www.dws.gov.za/Hydrology/Verified/HyDataSets.aspx?Station=C7H001&amp;SiteDesc=RIV" TargetMode="External"/><Relationship Id="rId151" Type="http://schemas.openxmlformats.org/officeDocument/2006/relationships/hyperlink" Target="https://www.dws.gov.za/Hydrology/Verified/HyDataSets.aspx?Station=C8H007&amp;SiteDesc=RIV" TargetMode="External"/><Relationship Id="rId156" Type="http://schemas.openxmlformats.org/officeDocument/2006/relationships/hyperlink" Target="https://www.dws.gov.za/Hydrology/Verified/HyDataSets.aspx?Station=C8H013&amp;SiteDesc=RIV" TargetMode="External"/><Relationship Id="rId177" Type="http://schemas.openxmlformats.org/officeDocument/2006/relationships/hyperlink" Target="https://www.dws.gov.za/Hydrology/Verified/HyDataSets.aspx?Station=C9H003&amp;SiteDesc=RIV" TargetMode="External"/><Relationship Id="rId198" Type="http://schemas.openxmlformats.org/officeDocument/2006/relationships/hyperlink" Target="https://www.dws.gov.za/Hydrology/Verified/HyDataSets.aspx?Station=D4R004&amp;SiteDesc=RES" TargetMode="External"/><Relationship Id="rId172" Type="http://schemas.openxmlformats.org/officeDocument/2006/relationships/hyperlink" Target="https://www.dws.gov.za/Hydrology/Verified/HyDataSets.aspx?Station=C8H034&amp;SiteDesc=RIV" TargetMode="External"/><Relationship Id="rId193" Type="http://schemas.openxmlformats.org/officeDocument/2006/relationships/hyperlink" Target="https://www.dws.gov.za/Hydrology/Verified/HyDataSets.aspx?Station=D3R001&amp;SiteDesc=RES" TargetMode="External"/><Relationship Id="rId202" Type="http://schemas.openxmlformats.org/officeDocument/2006/relationships/hyperlink" Target="https://www.dws.gov.za/Hydrology/Verified/HyDataSets.aspx?Station=D6R002&amp;SiteDesc=RES" TargetMode="External"/><Relationship Id="rId13" Type="http://schemas.openxmlformats.org/officeDocument/2006/relationships/hyperlink" Target="https://www.dws.gov.za/Hydrology/Verified/HyDataSets.aspx?Station=C1H014&amp;SiteDesc=RIV" TargetMode="External"/><Relationship Id="rId18" Type="http://schemas.openxmlformats.org/officeDocument/2006/relationships/hyperlink" Target="https://www.dws.gov.za/Hydrology/Verified/HyDataSets.aspx?Station=C2H001&amp;SiteDesc=RIV" TargetMode="External"/><Relationship Id="rId39" Type="http://schemas.openxmlformats.org/officeDocument/2006/relationships/hyperlink" Target="https://www.dws.gov.za/Hydrology/Verified/HyDataSets.aspx?Station=C2H026&amp;SiteDesc=RIV" TargetMode="External"/><Relationship Id="rId109" Type="http://schemas.openxmlformats.org/officeDocument/2006/relationships/hyperlink" Target="https://www.dws.gov.za/Hydrology/Verified/HyDataSets.aspx?Station=C5H012&amp;SiteDesc=RIV" TargetMode="External"/><Relationship Id="rId34" Type="http://schemas.openxmlformats.org/officeDocument/2006/relationships/hyperlink" Target="https://www.dws.gov.za/Hydrology/Verified/HyDataSets.aspx?Station=C2H021&amp;SiteDesc=RIV" TargetMode="External"/><Relationship Id="rId50" Type="http://schemas.openxmlformats.org/officeDocument/2006/relationships/hyperlink" Target="https://www.dws.gov.za/Hydrology/Verified/HyDataSets.aspx?Station=C2H047&amp;SiteDesc=RIV" TargetMode="External"/><Relationship Id="rId55" Type="http://schemas.openxmlformats.org/officeDocument/2006/relationships/hyperlink" Target="https://www.dws.gov.za/Hydrology/Verified/HyDataSets.aspx?Station=C2H067&amp;SiteDesc=RIV" TargetMode="External"/><Relationship Id="rId76" Type="http://schemas.openxmlformats.org/officeDocument/2006/relationships/hyperlink" Target="https://www.dws.gov.za/Hydrology/Verified/HyDataSets.aspx?Station=C2H272&amp;SiteDesc=RIV" TargetMode="External"/><Relationship Id="rId97" Type="http://schemas.openxmlformats.org/officeDocument/2006/relationships/hyperlink" Target="https://www.dws.gov.za/Hydrology/Verified/HyDataSets.aspx?Station=C4H017&amp;SiteDesc=RIV" TargetMode="External"/><Relationship Id="rId104" Type="http://schemas.openxmlformats.org/officeDocument/2006/relationships/hyperlink" Target="https://www.dws.gov.za/Hydrology/Verified/HyDataSets.aspx?Station=C5H007&amp;SiteDesc=RIV" TargetMode="External"/><Relationship Id="rId120" Type="http://schemas.openxmlformats.org/officeDocument/2006/relationships/hyperlink" Target="https://www.dws.gov.za/Hydrology/Verified/HyDataSets.aspx?Station=C5H045&amp;SiteDesc=RIV" TargetMode="External"/><Relationship Id="rId125" Type="http://schemas.openxmlformats.org/officeDocument/2006/relationships/hyperlink" Target="https://www.dws.gov.za/Hydrology/Verified/HyDataSets.aspx?Station=C5H054&amp;SiteDesc=RIV" TargetMode="External"/><Relationship Id="rId141" Type="http://schemas.openxmlformats.org/officeDocument/2006/relationships/hyperlink" Target="https://www.dws.gov.za/Hydrology/Verified/HyDataSets.aspx?Station=C7H013&amp;SiteDesc=RIV" TargetMode="External"/><Relationship Id="rId146" Type="http://schemas.openxmlformats.org/officeDocument/2006/relationships/hyperlink" Target="https://www.dws.gov.za/Hydrology/Verified/HyDataSets.aspx?Station=C8H002&amp;SiteDesc=RIV" TargetMode="External"/><Relationship Id="rId167" Type="http://schemas.openxmlformats.org/officeDocument/2006/relationships/hyperlink" Target="https://www.dws.gov.za/Hydrology/Verified/HyDataSets.aspx?Station=C8H026&amp;SiteDesc=RIV" TargetMode="External"/><Relationship Id="rId188" Type="http://schemas.openxmlformats.org/officeDocument/2006/relationships/hyperlink" Target="https://www.dws.gov.za/Hydrology/Verified/HyDataSets.aspx?Station=D1R003&amp;SiteDesc=RES" TargetMode="External"/><Relationship Id="rId7" Type="http://schemas.openxmlformats.org/officeDocument/2006/relationships/hyperlink" Target="https://www.dws.gov.za/Hydrology/Verified/HyDataSets.aspx?Station=C1H007&amp;SiteDesc=RIV" TargetMode="External"/><Relationship Id="rId71" Type="http://schemas.openxmlformats.org/officeDocument/2006/relationships/hyperlink" Target="https://www.dws.gov.za/Hydrology/Verified/HyDataSets.aspx?Station=C2H145&amp;SiteDesc=RIV" TargetMode="External"/><Relationship Id="rId92" Type="http://schemas.openxmlformats.org/officeDocument/2006/relationships/hyperlink" Target="https://www.dws.gov.za/Hydrology/Verified/HyDataSets.aspx?Station=C4H003&amp;SiteDesc=RIV" TargetMode="External"/><Relationship Id="rId162" Type="http://schemas.openxmlformats.org/officeDocument/2006/relationships/hyperlink" Target="https://www.dws.gov.za/Hydrology/Verified/HyDataSets.aspx?Station=C8H021&amp;SiteDesc=RIV" TargetMode="External"/><Relationship Id="rId183" Type="http://schemas.openxmlformats.org/officeDocument/2006/relationships/hyperlink" Target="https://www.dws.gov.za/Hydrology/Verified/HyDataSets.aspx?Station=C9H022&amp;SiteDesc=RIV" TargetMode="External"/><Relationship Id="rId2" Type="http://schemas.openxmlformats.org/officeDocument/2006/relationships/hyperlink" Target="https://www.dws.gov.za/Hydrology/Verified/HyDataSets.aspx?Station=C1H002&amp;SiteDesc=RIV" TargetMode="External"/><Relationship Id="rId29" Type="http://schemas.openxmlformats.org/officeDocument/2006/relationships/hyperlink" Target="https://www.dws.gov.za/Hydrology/Verified/HyDataSets.aspx?Station=C2H015&amp;SiteDesc=RIV" TargetMode="External"/><Relationship Id="rId24" Type="http://schemas.openxmlformats.org/officeDocument/2006/relationships/hyperlink" Target="https://www.dws.gov.za/Hydrology/Verified/HyDataSets.aspx?Station=C2H007&amp;SiteDesc=RIV" TargetMode="External"/><Relationship Id="rId40" Type="http://schemas.openxmlformats.org/officeDocument/2006/relationships/hyperlink" Target="https://www.dws.gov.za/Hydrology/Verified/HyDataSets.aspx?Station=C2H027&amp;SiteDesc=RIV" TargetMode="External"/><Relationship Id="rId45" Type="http://schemas.openxmlformats.org/officeDocument/2006/relationships/hyperlink" Target="https://www.dws.gov.za/Hydrology/Verified/HyDataSets.aspx?Station=C2H034&amp;SiteDesc=RIV" TargetMode="External"/><Relationship Id="rId66" Type="http://schemas.openxmlformats.org/officeDocument/2006/relationships/hyperlink" Target="https://www.dws.gov.za/Hydrology/Verified/HyDataSets.aspx?Station=C2H136&amp;SiteDesc=RIV" TargetMode="External"/><Relationship Id="rId87" Type="http://schemas.openxmlformats.org/officeDocument/2006/relationships/hyperlink" Target="https://www.dws.gov.za/Hydrology/Verified/HyDataSets.aspx?Station=C3H013&amp;SiteDesc=RIV" TargetMode="External"/><Relationship Id="rId110" Type="http://schemas.openxmlformats.org/officeDocument/2006/relationships/hyperlink" Target="https://www.dws.gov.za/Hydrology/Verified/HyDataSets.aspx?Station=C5H013&amp;SiteDesc=RIV" TargetMode="External"/><Relationship Id="rId115" Type="http://schemas.openxmlformats.org/officeDocument/2006/relationships/hyperlink" Target="https://www.dws.gov.za/Hydrology/Verified/HyDataSets.aspx?Station=C5H018&amp;SiteDesc=RIV" TargetMode="External"/><Relationship Id="rId131" Type="http://schemas.openxmlformats.org/officeDocument/2006/relationships/hyperlink" Target="https://www.dws.gov.za/Hydrology/Verified/HyDataSets.aspx?Station=C6H005&amp;SiteDesc=RIV" TargetMode="External"/><Relationship Id="rId136" Type="http://schemas.openxmlformats.org/officeDocument/2006/relationships/hyperlink" Target="https://www.dws.gov.za/Hydrology/Verified/HyDataSets.aspx?Station=C7H002&amp;SiteDesc=RIV" TargetMode="External"/><Relationship Id="rId157" Type="http://schemas.openxmlformats.org/officeDocument/2006/relationships/hyperlink" Target="https://www.dws.gov.za/Hydrology/Verified/HyDataSets.aspx?Station=C8H014&amp;SiteDesc=RIV" TargetMode="External"/><Relationship Id="rId178" Type="http://schemas.openxmlformats.org/officeDocument/2006/relationships/hyperlink" Target="https://www.dws.gov.za/Hydrology/Verified/HyDataSets.aspx?Station=C9H004&amp;SiteDesc=RIV" TargetMode="External"/><Relationship Id="rId61" Type="http://schemas.openxmlformats.org/officeDocument/2006/relationships/hyperlink" Target="https://www.dws.gov.za/Hydrology/Verified/HyDataSets.aspx?Station=C2H085&amp;SiteDesc=RIV" TargetMode="External"/><Relationship Id="rId82" Type="http://schemas.openxmlformats.org/officeDocument/2006/relationships/hyperlink" Target="https://www.dws.gov.za/Hydrology/Verified/HyDataSets.aspx?Station=C3H003&amp;SiteDesc=RIV" TargetMode="External"/><Relationship Id="rId152" Type="http://schemas.openxmlformats.org/officeDocument/2006/relationships/hyperlink" Target="https://www.dws.gov.za/Hydrology/Verified/HyDataSets.aspx?Station=C8H009&amp;SiteDesc=RIV" TargetMode="External"/><Relationship Id="rId173" Type="http://schemas.openxmlformats.org/officeDocument/2006/relationships/hyperlink" Target="https://www.dws.gov.za/Hydrology/Verified/HyDataSets.aspx?Station=C8H037&amp;SiteDesc=RIV" TargetMode="External"/><Relationship Id="rId194" Type="http://schemas.openxmlformats.org/officeDocument/2006/relationships/hyperlink" Target="https://www.dws.gov.za/Hydrology/Verified/HyDataSets.aspx?Station=D3R002&amp;SiteDesc=RES" TargetMode="External"/><Relationship Id="rId199" Type="http://schemas.openxmlformats.org/officeDocument/2006/relationships/hyperlink" Target="https://www.dws.gov.za/Hydrology/Verified/HyDataSets.aspx?Station=D5R001&amp;SiteDesc=RES" TargetMode="External"/><Relationship Id="rId203" Type="http://schemas.openxmlformats.org/officeDocument/2006/relationships/hyperlink" Target="https://www.dws.gov.za/Hydrology/Verified/HyDataSets.aspx?Station=D7R001&amp;SiteDesc=RES" TargetMode="External"/><Relationship Id="rId19" Type="http://schemas.openxmlformats.org/officeDocument/2006/relationships/hyperlink" Target="https://www.dws.gov.za/Hydrology/Verified/HyDataSets.aspx?Station=C2H002&amp;SiteDesc=RIV" TargetMode="External"/><Relationship Id="rId14" Type="http://schemas.openxmlformats.org/officeDocument/2006/relationships/hyperlink" Target="https://www.dws.gov.za/Hydrology/Verified/HyDataSets.aspx?Station=C1H015&amp;SiteDesc=RIV" TargetMode="External"/><Relationship Id="rId30" Type="http://schemas.openxmlformats.org/officeDocument/2006/relationships/hyperlink" Target="https://www.dws.gov.za/Hydrology/Verified/HyDataSets.aspx?Station=C2H017&amp;SiteDesc=RIV" TargetMode="External"/><Relationship Id="rId35" Type="http://schemas.openxmlformats.org/officeDocument/2006/relationships/hyperlink" Target="https://www.dws.gov.za/Hydrology/Verified/HyDataSets.aspx?Station=C2H022&amp;SiteDesc=RIV" TargetMode="External"/><Relationship Id="rId56" Type="http://schemas.openxmlformats.org/officeDocument/2006/relationships/hyperlink" Target="https://www.dws.gov.za/Hydrology/Verified/HyDataSets.aspx?Station=C2H069&amp;SiteDesc=RIV" TargetMode="External"/><Relationship Id="rId77" Type="http://schemas.openxmlformats.org/officeDocument/2006/relationships/hyperlink" Target="https://www.dws.gov.za/Hydrology/Verified/HyDataSets.aspx?Station=C2H274&amp;SiteDesc=RIV" TargetMode="External"/><Relationship Id="rId100" Type="http://schemas.openxmlformats.org/officeDocument/2006/relationships/hyperlink" Target="https://www.dws.gov.za/Hydrology/Verified/HyDataSets.aspx?Station=C5H003&amp;SiteDesc=RIV" TargetMode="External"/><Relationship Id="rId105" Type="http://schemas.openxmlformats.org/officeDocument/2006/relationships/hyperlink" Target="https://www.dws.gov.za/Hydrology/Verified/HyDataSets.aspx?Station=C5H008&amp;SiteDesc=RIV" TargetMode="External"/><Relationship Id="rId126" Type="http://schemas.openxmlformats.org/officeDocument/2006/relationships/hyperlink" Target="https://www.dws.gov.za/Hydrology/Verified/HyDataSets.aspx?Station=C5H056&amp;SiteDesc=RIV" TargetMode="External"/><Relationship Id="rId147" Type="http://schemas.openxmlformats.org/officeDocument/2006/relationships/hyperlink" Target="https://www.dws.gov.za/Hydrology/Verified/HyDataSets.aspx?Station=C8H003&amp;SiteDesc=RIV" TargetMode="External"/><Relationship Id="rId168" Type="http://schemas.openxmlformats.org/officeDocument/2006/relationships/hyperlink" Target="https://www.dws.gov.za/Hydrology/Verified/HyDataSets.aspx?Station=C8H027&amp;SiteDesc=RIV" TargetMode="External"/><Relationship Id="rId8" Type="http://schemas.openxmlformats.org/officeDocument/2006/relationships/hyperlink" Target="https://www.dws.gov.za/Hydrology/Verified/HyDataSets.aspx?Station=C1H008&amp;SiteDesc=RIV" TargetMode="External"/><Relationship Id="rId51" Type="http://schemas.openxmlformats.org/officeDocument/2006/relationships/hyperlink" Target="https://www.dws.gov.za/Hydrology/Verified/HyDataSets.aspx?Station=C2H061&amp;SiteDesc=RIV" TargetMode="External"/><Relationship Id="rId72" Type="http://schemas.openxmlformats.org/officeDocument/2006/relationships/hyperlink" Target="https://www.dws.gov.za/Hydrology/Verified/HyDataSets.aspx?Station=C2H148&amp;SiteDesc=RIV" TargetMode="External"/><Relationship Id="rId93" Type="http://schemas.openxmlformats.org/officeDocument/2006/relationships/hyperlink" Target="https://www.dws.gov.za/Hydrology/Verified/HyDataSets.aspx?Station=C4H004&amp;SiteDesc=RIV" TargetMode="External"/><Relationship Id="rId98" Type="http://schemas.openxmlformats.org/officeDocument/2006/relationships/hyperlink" Target="https://www.dws.gov.za/Hydrology/Verified/HyDataSets.aspx?Station=C5H001&amp;SiteDesc=RIV" TargetMode="External"/><Relationship Id="rId121" Type="http://schemas.openxmlformats.org/officeDocument/2006/relationships/hyperlink" Target="https://www.dws.gov.za/Hydrology/Verified/HyDataSets.aspx?Station=C5H046&amp;SiteDesc=RIV" TargetMode="External"/><Relationship Id="rId142" Type="http://schemas.openxmlformats.org/officeDocument/2006/relationships/hyperlink" Target="https://www.dws.gov.za/Hydrology/Verified/HyDataSets.aspx?Station=C7H014&amp;SiteDesc=RIV" TargetMode="External"/><Relationship Id="rId163" Type="http://schemas.openxmlformats.org/officeDocument/2006/relationships/hyperlink" Target="https://www.dws.gov.za/Hydrology/Verified/HyDataSets.aspx?Station=C8H022&amp;SiteDesc=RIV" TargetMode="External"/><Relationship Id="rId184" Type="http://schemas.openxmlformats.org/officeDocument/2006/relationships/hyperlink" Target="https://www.dws.gov.za/Hydrology/Verified/HyDataSets.aspx?Station=C9H024&amp;SiteDesc=RIV" TargetMode="External"/><Relationship Id="rId189" Type="http://schemas.openxmlformats.org/officeDocument/2006/relationships/hyperlink" Target="https://www.dws.gov.za/Hydrology/Verified/HyDataSets.aspx?Station=D2R001&amp;SiteDesc=RES" TargetMode="External"/><Relationship Id="rId3" Type="http://schemas.openxmlformats.org/officeDocument/2006/relationships/hyperlink" Target="https://www.dws.gov.za/Hydrology/Verified/HyDataSets.aspx?Station=C1H003&amp;SiteDesc=RIV" TargetMode="External"/><Relationship Id="rId25" Type="http://schemas.openxmlformats.org/officeDocument/2006/relationships/hyperlink" Target="https://www.dws.gov.za/Hydrology/Verified/HyDataSets.aspx?Station=C2H008&amp;SiteDesc=RIV" TargetMode="External"/><Relationship Id="rId46" Type="http://schemas.openxmlformats.org/officeDocument/2006/relationships/hyperlink" Target="https://www.dws.gov.za/Hydrology/Verified/HyDataSets.aspx?Station=C2H035&amp;SiteDesc=RIV" TargetMode="External"/><Relationship Id="rId67" Type="http://schemas.openxmlformats.org/officeDocument/2006/relationships/hyperlink" Target="https://www.dws.gov.za/Hydrology/Verified/HyDataSets.aspx?Station=C2H137&amp;SiteDesc=RIV" TargetMode="External"/><Relationship Id="rId116" Type="http://schemas.openxmlformats.org/officeDocument/2006/relationships/hyperlink" Target="https://www.dws.gov.za/Hydrology/Verified/HyDataSets.aspx?Station=C5H020&amp;SiteDesc=RIV" TargetMode="External"/><Relationship Id="rId137" Type="http://schemas.openxmlformats.org/officeDocument/2006/relationships/hyperlink" Target="https://www.dws.gov.za/Hydrology/Verified/HyDataSets.aspx?Station=C7H003&amp;SiteDesc=RIV" TargetMode="External"/><Relationship Id="rId158" Type="http://schemas.openxmlformats.org/officeDocument/2006/relationships/hyperlink" Target="https://www.dws.gov.za/Hydrology/Verified/HyDataSets.aspx?Station=C8H016&amp;SiteDesc=RIV" TargetMode="External"/><Relationship Id="rId20" Type="http://schemas.openxmlformats.org/officeDocument/2006/relationships/hyperlink" Target="https://www.dws.gov.za/Hydrology/Verified/HyDataSets.aspx?Station=C2H003&amp;SiteDesc=RIV" TargetMode="External"/><Relationship Id="rId41" Type="http://schemas.openxmlformats.org/officeDocument/2006/relationships/hyperlink" Target="https://www.dws.gov.za/Hydrology/Verified/HyDataSets.aspx?Station=C2H028&amp;SiteDesc=RIV" TargetMode="External"/><Relationship Id="rId62" Type="http://schemas.openxmlformats.org/officeDocument/2006/relationships/hyperlink" Target="https://www.dws.gov.za/Hydrology/Verified/HyDataSets.aspx?Station=C2H093&amp;SiteDesc=RIV" TargetMode="External"/><Relationship Id="rId83" Type="http://schemas.openxmlformats.org/officeDocument/2006/relationships/hyperlink" Target="https://www.dws.gov.za/Hydrology/Verified/HyDataSets.aspx?Station=C3H004&amp;SiteDesc=RIV" TargetMode="External"/><Relationship Id="rId88" Type="http://schemas.openxmlformats.org/officeDocument/2006/relationships/hyperlink" Target="https://www.dws.gov.za/Hydrology/Verified/HyDataSets.aspx?Station=C3H016&amp;SiteDesc=RIV" TargetMode="External"/><Relationship Id="rId111" Type="http://schemas.openxmlformats.org/officeDocument/2006/relationships/hyperlink" Target="https://www.dws.gov.za/Hydrology/Verified/HyDataSets.aspx?Station=C5H014&amp;SiteDesc=RIV" TargetMode="External"/><Relationship Id="rId132" Type="http://schemas.openxmlformats.org/officeDocument/2006/relationships/hyperlink" Target="https://www.dws.gov.za/Hydrology/Verified/HyDataSets.aspx?Station=C6H006&amp;SiteDesc=RIV" TargetMode="External"/><Relationship Id="rId153" Type="http://schemas.openxmlformats.org/officeDocument/2006/relationships/hyperlink" Target="https://www.dws.gov.za/Hydrology/Verified/HyDataSets.aspx?Station=C8H010&amp;SiteDesc=RIV" TargetMode="External"/><Relationship Id="rId174" Type="http://schemas.openxmlformats.org/officeDocument/2006/relationships/hyperlink" Target="https://www.dws.gov.za/Hydrology/Verified/HyDataSets.aspx?Station=C8H039&amp;SiteDesc=RIV" TargetMode="External"/><Relationship Id="rId179" Type="http://schemas.openxmlformats.org/officeDocument/2006/relationships/hyperlink" Target="https://www.dws.gov.za/Hydrology/Verified/HyDataSets.aspx?Station=C9H005&amp;SiteDesc=RIV" TargetMode="External"/><Relationship Id="rId195" Type="http://schemas.openxmlformats.org/officeDocument/2006/relationships/hyperlink" Target="https://www.dws.gov.za/Hydrology/Verified/HyDataSets.aspx?Station=D3R003&amp;SiteDesc=RES" TargetMode="External"/><Relationship Id="rId190" Type="http://schemas.openxmlformats.org/officeDocument/2006/relationships/hyperlink" Target="https://www.dws.gov.za/Hydrology/Verified/HyDataSets.aspx?Station=D2R002&amp;SiteDesc=RES" TargetMode="External"/><Relationship Id="rId204" Type="http://schemas.openxmlformats.org/officeDocument/2006/relationships/drawing" Target="../drawings/drawing5.xml"/><Relationship Id="rId15" Type="http://schemas.openxmlformats.org/officeDocument/2006/relationships/hyperlink" Target="https://www.dws.gov.za/Hydrology/Verified/HyDataSets.aspx?Station=C1H017&amp;SiteDesc=RIV" TargetMode="External"/><Relationship Id="rId36" Type="http://schemas.openxmlformats.org/officeDocument/2006/relationships/hyperlink" Target="https://www.dws.gov.za/Hydrology/Verified/HyDataSets.aspx?Station=C2H023&amp;SiteDesc=RIV" TargetMode="External"/><Relationship Id="rId57" Type="http://schemas.openxmlformats.org/officeDocument/2006/relationships/hyperlink" Target="https://www.dws.gov.za/Hydrology/Verified/HyDataSets.aspx?Station=C2H070&amp;SiteDesc=RIV" TargetMode="External"/><Relationship Id="rId106" Type="http://schemas.openxmlformats.org/officeDocument/2006/relationships/hyperlink" Target="https://www.dws.gov.za/Hydrology/Verified/HyDataSets.aspx?Station=C5H009&amp;SiteDesc=RIV" TargetMode="External"/><Relationship Id="rId127" Type="http://schemas.openxmlformats.org/officeDocument/2006/relationships/hyperlink" Target="https://www.dws.gov.za/Hydrology/Verified/HyDataSets.aspx?Station=C6H001&amp;SiteDesc=RIV" TargetMode="External"/><Relationship Id="rId10" Type="http://schemas.openxmlformats.org/officeDocument/2006/relationships/hyperlink" Target="https://www.dws.gov.za/Hydrology/Verified/HyDataSets.aspx?Station=C1H010&amp;SiteDesc=RIV" TargetMode="External"/><Relationship Id="rId31" Type="http://schemas.openxmlformats.org/officeDocument/2006/relationships/hyperlink" Target="https://www.dws.gov.za/Hydrology/Verified/HyDataSets.aspx?Station=C2H018&amp;SiteDesc=RIV" TargetMode="External"/><Relationship Id="rId52" Type="http://schemas.openxmlformats.org/officeDocument/2006/relationships/hyperlink" Target="https://www.dws.gov.za/Hydrology/Verified/HyDataSets.aspx?Station=C2H062&amp;SiteDesc=RIV" TargetMode="External"/><Relationship Id="rId73" Type="http://schemas.openxmlformats.org/officeDocument/2006/relationships/hyperlink" Target="https://www.dws.gov.za/Hydrology/Verified/HyDataSets.aspx?Station=C2H149&amp;SiteDesc=RIV" TargetMode="External"/><Relationship Id="rId78" Type="http://schemas.openxmlformats.org/officeDocument/2006/relationships/hyperlink" Target="https://www.dws.gov.za/Hydrology/Verified/HyDataSets.aspx?Station=C2L001&amp;SiteDesc=RIV" TargetMode="External"/><Relationship Id="rId94" Type="http://schemas.openxmlformats.org/officeDocument/2006/relationships/hyperlink" Target="https://www.dws.gov.za/Hydrology/Verified/HyDataSets.aspx?Station=C4H011&amp;SiteDesc=RIV" TargetMode="External"/><Relationship Id="rId99" Type="http://schemas.openxmlformats.org/officeDocument/2006/relationships/hyperlink" Target="https://www.dws.gov.za/Hydrology/Verified/HyDataSets.aspx?Station=C5H002&amp;SiteDesc=RIV" TargetMode="External"/><Relationship Id="rId101" Type="http://schemas.openxmlformats.org/officeDocument/2006/relationships/hyperlink" Target="https://www.dws.gov.za/Hydrology/Verified/HyDataSets.aspx?Station=C5H004&amp;SiteDesc=RIV" TargetMode="External"/><Relationship Id="rId122" Type="http://schemas.openxmlformats.org/officeDocument/2006/relationships/hyperlink" Target="https://www.dws.gov.za/Hydrology/Verified/HyDataSets.aspx?Station=C5H047&amp;SiteDesc=RIV" TargetMode="External"/><Relationship Id="rId143" Type="http://schemas.openxmlformats.org/officeDocument/2006/relationships/hyperlink" Target="https://www.dws.gov.za/Hydrology/Verified/HyDataSets.aspx?Station=C7H019&amp;SiteDesc=RIV" TargetMode="External"/><Relationship Id="rId148" Type="http://schemas.openxmlformats.org/officeDocument/2006/relationships/hyperlink" Target="https://www.dws.gov.za/Hydrology/Verified/HyDataSets.aspx?Station=C8H004&amp;SiteDesc=RIV" TargetMode="External"/><Relationship Id="rId164" Type="http://schemas.openxmlformats.org/officeDocument/2006/relationships/hyperlink" Target="https://www.dws.gov.za/Hydrology/Verified/HyDataSets.aspx?Station=C8H023&amp;SiteDesc=RIV" TargetMode="External"/><Relationship Id="rId169" Type="http://schemas.openxmlformats.org/officeDocument/2006/relationships/hyperlink" Target="https://www.dws.gov.za/Hydrology/Verified/HyDataSets.aspx?Station=C8H028&amp;SiteDesc=RIV" TargetMode="External"/><Relationship Id="rId185" Type="http://schemas.openxmlformats.org/officeDocument/2006/relationships/hyperlink" Target="https://www.dws.gov.za/Hydrology/Verified/HyDataSets.aspx?Station=C9H026&amp;SiteDesc=RIV" TargetMode="External"/><Relationship Id="rId4" Type="http://schemas.openxmlformats.org/officeDocument/2006/relationships/hyperlink" Target="https://www.dws.gov.za/Hydrology/Verified/HyDataSets.aspx?Station=C1H004&amp;SiteDesc=RIV" TargetMode="External"/><Relationship Id="rId9" Type="http://schemas.openxmlformats.org/officeDocument/2006/relationships/hyperlink" Target="https://www.dws.gov.za/Hydrology/Verified/HyDataSets.aspx?Station=C1H009&amp;SiteDesc=RIV" TargetMode="External"/><Relationship Id="rId180" Type="http://schemas.openxmlformats.org/officeDocument/2006/relationships/hyperlink" Target="https://www.dws.gov.za/Hydrology/Verified/HyDataSets.aspx?Station=C9H007&amp;SiteDesc=RIV" TargetMode="External"/><Relationship Id="rId26" Type="http://schemas.openxmlformats.org/officeDocument/2006/relationships/hyperlink" Target="https://www.dws.gov.za/Hydrology/Verified/HyDataSets.aspx?Station=C2H009&amp;SiteDesc=RIV" TargetMode="External"/><Relationship Id="rId47" Type="http://schemas.openxmlformats.org/officeDocument/2006/relationships/hyperlink" Target="https://www.dws.gov.za/Hydrology/Verified/HyDataSets.aspx?Station=C2H036&amp;SiteDesc=RIV" TargetMode="External"/><Relationship Id="rId68" Type="http://schemas.openxmlformats.org/officeDocument/2006/relationships/hyperlink" Target="https://www.dws.gov.za/Hydrology/Verified/HyDataSets.aspx?Station=C2H139&amp;SiteDesc=RIV" TargetMode="External"/><Relationship Id="rId89" Type="http://schemas.openxmlformats.org/officeDocument/2006/relationships/hyperlink" Target="https://www.dws.gov.za/Hydrology/Verified/HyDataSets.aspx?Station=C3H017&amp;SiteDesc=RIV" TargetMode="External"/><Relationship Id="rId112" Type="http://schemas.openxmlformats.org/officeDocument/2006/relationships/hyperlink" Target="https://www.dws.gov.za/Hydrology/Verified/HyDataSets.aspx?Station=C5H015&amp;SiteDesc=RIV" TargetMode="External"/><Relationship Id="rId133" Type="http://schemas.openxmlformats.org/officeDocument/2006/relationships/hyperlink" Target="https://www.dws.gov.za/Hydrology/Verified/HyDataSets.aspx?Station=C6H007&amp;SiteDesc=RIV" TargetMode="External"/><Relationship Id="rId154" Type="http://schemas.openxmlformats.org/officeDocument/2006/relationships/hyperlink" Target="https://www.dws.gov.za/Hydrology/Verified/HyDataSets.aspx?Station=C8H011&amp;SiteDesc=RIV" TargetMode="External"/><Relationship Id="rId175" Type="http://schemas.openxmlformats.org/officeDocument/2006/relationships/hyperlink" Target="https://www.dws.gov.za/Hydrology/Verified/HyDataSets.aspx?Station=C9H001&amp;SiteDesc=RI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08B6-061B-4EC1-B699-66A606EC5BED}">
  <sheetPr codeName="Sheet1"/>
  <dimension ref="A1:AP160"/>
  <sheetViews>
    <sheetView tabSelected="1" zoomScale="75" zoomScaleNormal="75" workbookViewId="0">
      <pane xSplit="1" ySplit="7" topLeftCell="B8" activePane="bottomRight" state="frozen"/>
      <selection activeCell="N23" sqref="N23"/>
      <selection pane="topRight" activeCell="N23" sqref="N23"/>
      <selection pane="bottomLeft" activeCell="N23" sqref="N23"/>
      <selection pane="bottomRight" activeCell="A2" sqref="A2"/>
    </sheetView>
  </sheetViews>
  <sheetFormatPr defaultRowHeight="15" x14ac:dyDescent="0.25"/>
  <cols>
    <col min="1" max="1" width="13.140625" customWidth="1"/>
    <col min="2" max="2" width="35.42578125" style="1" customWidth="1"/>
    <col min="3" max="3" width="15.42578125" customWidth="1"/>
    <col min="4" max="4" width="11" customWidth="1"/>
    <col min="5" max="6" width="11.28515625" customWidth="1"/>
    <col min="7" max="7" width="9.140625" customWidth="1"/>
    <col min="8" max="8" width="10.42578125" customWidth="1"/>
    <col min="9" max="10" width="9.140625" customWidth="1"/>
    <col min="11" max="11" width="10.5703125" customWidth="1"/>
    <col min="12" max="12" width="9.140625" customWidth="1"/>
    <col min="13" max="13" width="11.140625" customWidth="1"/>
    <col min="14" max="14" width="9.140625" customWidth="1"/>
    <col min="15" max="15" width="10.42578125" customWidth="1"/>
    <col min="16" max="18" width="9.140625" customWidth="1"/>
    <col min="19" max="19" width="10.28515625" customWidth="1"/>
    <col min="20" max="22" width="9.140625" customWidth="1"/>
    <col min="23" max="23" width="13" customWidth="1"/>
    <col min="24" max="24" width="11" customWidth="1"/>
    <col min="25" max="26" width="9.140625" customWidth="1"/>
    <col min="28" max="28" width="28.42578125" customWidth="1"/>
    <col min="30" max="30" width="19.42578125" customWidth="1"/>
  </cols>
  <sheetData>
    <row r="1" spans="1:41" ht="26.25" x14ac:dyDescent="0.4">
      <c r="A1" s="19" t="s">
        <v>307</v>
      </c>
    </row>
    <row r="2" spans="1:41" ht="26.25" x14ac:dyDescent="0.4">
      <c r="A2" s="18" t="s">
        <v>306</v>
      </c>
    </row>
    <row r="3" spans="1:41" x14ac:dyDescent="0.25">
      <c r="A3" t="s">
        <v>305</v>
      </c>
      <c r="L3" s="14"/>
    </row>
    <row r="4" spans="1:41" ht="60" x14ac:dyDescent="0.25">
      <c r="A4" s="5"/>
      <c r="B4" s="1" t="s">
        <v>304</v>
      </c>
      <c r="L4" s="15" t="s">
        <v>295</v>
      </c>
    </row>
    <row r="5" spans="1:41" x14ac:dyDescent="0.25">
      <c r="D5" s="10" t="s">
        <v>303</v>
      </c>
      <c r="O5" s="9" t="s">
        <v>1134</v>
      </c>
      <c r="R5">
        <f>SUM(P6:R6)</f>
        <v>26</v>
      </c>
      <c r="V5">
        <f>SUM(S6:V6)</f>
        <v>26</v>
      </c>
    </row>
    <row r="6" spans="1:41" ht="18.75" x14ac:dyDescent="0.25">
      <c r="A6" s="2"/>
      <c r="B6" s="3"/>
      <c r="C6" s="2"/>
      <c r="E6" s="2"/>
      <c r="F6" s="2"/>
      <c r="G6" s="2"/>
      <c r="H6" s="2"/>
      <c r="I6" s="2"/>
      <c r="J6" s="2"/>
      <c r="K6" s="2"/>
      <c r="L6" s="2"/>
      <c r="M6" s="2"/>
      <c r="N6" s="2"/>
      <c r="O6" s="17">
        <f t="shared" ref="O6:V6" si="0">SUM(O8:O136)</f>
        <v>26</v>
      </c>
      <c r="P6" s="16">
        <f t="shared" si="0"/>
        <v>12</v>
      </c>
      <c r="Q6" s="16">
        <f t="shared" si="0"/>
        <v>9</v>
      </c>
      <c r="R6" s="16">
        <f t="shared" si="0"/>
        <v>5</v>
      </c>
      <c r="S6" s="16">
        <f t="shared" si="0"/>
        <v>0</v>
      </c>
      <c r="T6" s="16">
        <f t="shared" si="0"/>
        <v>2</v>
      </c>
      <c r="U6" s="16">
        <f t="shared" si="0"/>
        <v>9</v>
      </c>
      <c r="V6" s="16">
        <f t="shared" si="0"/>
        <v>15</v>
      </c>
      <c r="W6" s="2"/>
      <c r="X6" s="2"/>
      <c r="Y6" s="2"/>
      <c r="Z6" s="2"/>
      <c r="AB6" s="2"/>
      <c r="AC6" s="2" t="s">
        <v>302</v>
      </c>
      <c r="AD6" s="16"/>
      <c r="AE6" s="2"/>
      <c r="AF6" s="2"/>
      <c r="AG6" s="2"/>
      <c r="AH6" s="2"/>
      <c r="AI6" s="2"/>
    </row>
    <row r="7" spans="1:41" s="9" customFormat="1" ht="80.099999999999994" customHeight="1" x14ac:dyDescent="0.25">
      <c r="A7" s="10" t="s">
        <v>301</v>
      </c>
      <c r="B7" s="11" t="s">
        <v>300</v>
      </c>
      <c r="C7" s="11" t="s">
        <v>286</v>
      </c>
      <c r="D7" s="11" t="s">
        <v>299</v>
      </c>
      <c r="E7" s="11" t="s">
        <v>298</v>
      </c>
      <c r="F7" s="11" t="s">
        <v>297</v>
      </c>
      <c r="G7" s="11" t="s">
        <v>1138</v>
      </c>
      <c r="H7" s="11" t="s">
        <v>1139</v>
      </c>
      <c r="I7" s="14" t="s">
        <v>296</v>
      </c>
      <c r="J7" s="14" t="s">
        <v>1137</v>
      </c>
      <c r="K7" s="14" t="s">
        <v>1135</v>
      </c>
      <c r="L7" s="14" t="s">
        <v>295</v>
      </c>
      <c r="M7" s="14" t="s">
        <v>1136</v>
      </c>
      <c r="N7" s="14" t="s">
        <v>294</v>
      </c>
      <c r="O7" s="13" t="s">
        <v>1132</v>
      </c>
      <c r="P7" s="13" t="s">
        <v>293</v>
      </c>
      <c r="Q7" s="13" t="s">
        <v>292</v>
      </c>
      <c r="R7" s="13" t="s">
        <v>291</v>
      </c>
      <c r="S7" s="12" t="s">
        <v>277</v>
      </c>
      <c r="T7" s="12" t="s">
        <v>201</v>
      </c>
      <c r="U7" s="12" t="s">
        <v>248</v>
      </c>
      <c r="V7" s="12" t="s">
        <v>0</v>
      </c>
      <c r="W7" s="11" t="s">
        <v>290</v>
      </c>
      <c r="X7" s="11" t="s">
        <v>289</v>
      </c>
      <c r="Y7" s="11" t="s">
        <v>288</v>
      </c>
      <c r="Z7" s="11" t="s">
        <v>287</v>
      </c>
      <c r="AB7" s="11" t="s">
        <v>285</v>
      </c>
      <c r="AC7" s="10" t="s">
        <v>284</v>
      </c>
      <c r="AD7" s="12" t="s">
        <v>283</v>
      </c>
      <c r="AE7" s="11" t="s">
        <v>282</v>
      </c>
      <c r="AF7" s="11" t="s">
        <v>283</v>
      </c>
      <c r="AG7" s="11"/>
      <c r="AH7" s="11"/>
      <c r="AI7" s="10"/>
    </row>
    <row r="8" spans="1:41" ht="30" hidden="1" x14ac:dyDescent="0.25">
      <c r="A8" s="5" t="s">
        <v>281</v>
      </c>
      <c r="B8" s="7" t="s">
        <v>280</v>
      </c>
      <c r="C8" s="5" t="s">
        <v>14</v>
      </c>
      <c r="D8" s="6"/>
      <c r="E8" s="6"/>
      <c r="F8" s="6"/>
      <c r="G8" s="6"/>
      <c r="H8" s="6" t="s">
        <v>9</v>
      </c>
      <c r="I8" s="6"/>
      <c r="J8" s="6"/>
      <c r="K8" s="6"/>
      <c r="L8" s="6"/>
      <c r="M8" s="6"/>
      <c r="N8" s="6"/>
      <c r="O8" s="6" t="s">
        <v>268</v>
      </c>
      <c r="P8" s="6"/>
      <c r="Q8" s="6"/>
      <c r="R8" s="6"/>
      <c r="S8" s="6"/>
      <c r="T8" s="5" t="str">
        <f t="shared" ref="T8:V11" si="1">IF($W8=T$7,1,"")</f>
        <v/>
      </c>
      <c r="U8" s="5" t="str">
        <f t="shared" si="1"/>
        <v/>
      </c>
      <c r="V8" s="5" t="str">
        <f t="shared" si="1"/>
        <v/>
      </c>
      <c r="W8" s="5" t="s">
        <v>277</v>
      </c>
      <c r="X8" s="5"/>
      <c r="Y8" s="5"/>
      <c r="Z8" s="5"/>
      <c r="AB8" s="5"/>
      <c r="AC8" s="5"/>
      <c r="AD8" s="5"/>
      <c r="AE8" s="5"/>
      <c r="AF8" s="5"/>
      <c r="AG8" s="5"/>
      <c r="AH8" s="2"/>
      <c r="AI8" s="2"/>
    </row>
    <row r="9" spans="1:41" ht="30" hidden="1" x14ac:dyDescent="0.25">
      <c r="A9" s="5" t="s">
        <v>279</v>
      </c>
      <c r="B9" s="7" t="s">
        <v>278</v>
      </c>
      <c r="C9" s="5" t="s">
        <v>14</v>
      </c>
      <c r="D9" s="6"/>
      <c r="E9" s="6"/>
      <c r="F9" s="6"/>
      <c r="G9" s="6"/>
      <c r="H9" s="6" t="s">
        <v>9</v>
      </c>
      <c r="I9" s="6"/>
      <c r="J9" s="6"/>
      <c r="K9" s="6"/>
      <c r="L9" s="6"/>
      <c r="M9" s="6"/>
      <c r="N9" s="6"/>
      <c r="O9" s="6" t="s">
        <v>268</v>
      </c>
      <c r="P9" s="6"/>
      <c r="Q9" s="6"/>
      <c r="R9" s="6"/>
      <c r="S9" s="6"/>
      <c r="T9" s="5" t="str">
        <f t="shared" si="1"/>
        <v/>
      </c>
      <c r="U9" s="5" t="str">
        <f t="shared" si="1"/>
        <v/>
      </c>
      <c r="V9" s="5" t="str">
        <f t="shared" si="1"/>
        <v/>
      </c>
      <c r="W9" s="5" t="s">
        <v>277</v>
      </c>
      <c r="X9" s="5"/>
      <c r="Y9" s="5"/>
      <c r="Z9" s="5"/>
      <c r="AB9" s="5"/>
      <c r="AC9" s="5"/>
      <c r="AD9" s="5"/>
      <c r="AE9" s="5"/>
      <c r="AF9" s="5"/>
      <c r="AG9" s="5"/>
      <c r="AH9" s="2"/>
      <c r="AI9" s="2"/>
    </row>
    <row r="10" spans="1:41" x14ac:dyDescent="0.25">
      <c r="A10" s="5" t="s">
        <v>276</v>
      </c>
      <c r="B10" s="7" t="s">
        <v>276</v>
      </c>
      <c r="C10" s="5" t="s">
        <v>220</v>
      </c>
      <c r="D10" s="6"/>
      <c r="E10" s="6"/>
      <c r="F10" s="6"/>
      <c r="G10" s="6"/>
      <c r="H10" s="6"/>
      <c r="I10" s="6" t="s">
        <v>9</v>
      </c>
      <c r="J10" s="6" t="s">
        <v>9</v>
      </c>
      <c r="K10" s="6"/>
      <c r="L10" s="6"/>
      <c r="M10" s="6"/>
      <c r="N10" s="6"/>
      <c r="O10" s="6">
        <v>1</v>
      </c>
      <c r="P10" s="6">
        <v>1</v>
      </c>
      <c r="Q10" s="6"/>
      <c r="R10" s="6"/>
      <c r="S10" s="5" t="str">
        <f>IF($W10=S$7,1,"")</f>
        <v/>
      </c>
      <c r="T10" s="5">
        <f t="shared" si="1"/>
        <v>1</v>
      </c>
      <c r="U10" s="5" t="str">
        <f t="shared" si="1"/>
        <v/>
      </c>
      <c r="V10" s="5" t="str">
        <f t="shared" si="1"/>
        <v/>
      </c>
      <c r="W10" s="5" t="s">
        <v>201</v>
      </c>
      <c r="X10" s="5"/>
      <c r="Y10" s="5"/>
      <c r="Z10" s="5"/>
      <c r="AB10" s="5"/>
      <c r="AC10" s="5"/>
      <c r="AD10" s="5"/>
      <c r="AE10" s="5" t="s">
        <v>74</v>
      </c>
      <c r="AF10" s="5"/>
      <c r="AG10" s="5"/>
      <c r="AH10" s="2"/>
      <c r="AI10" s="2"/>
    </row>
    <row r="11" spans="1:41" x14ac:dyDescent="0.25">
      <c r="A11" s="5" t="s">
        <v>275</v>
      </c>
      <c r="B11" s="7" t="s">
        <v>275</v>
      </c>
      <c r="C11" s="5" t="s">
        <v>220</v>
      </c>
      <c r="D11" s="6"/>
      <c r="E11" s="6"/>
      <c r="F11" s="6"/>
      <c r="G11" s="6"/>
      <c r="H11" s="6"/>
      <c r="I11" s="6" t="s">
        <v>9</v>
      </c>
      <c r="J11" s="6" t="s">
        <v>9</v>
      </c>
      <c r="K11" s="6"/>
      <c r="L11" s="6"/>
      <c r="M11" s="6"/>
      <c r="N11" s="6"/>
      <c r="O11" s="6">
        <v>1</v>
      </c>
      <c r="P11" s="6">
        <v>1</v>
      </c>
      <c r="Q11" s="6"/>
      <c r="R11" s="6"/>
      <c r="S11" s="5" t="str">
        <f>IF($W11=S$7,1,"")</f>
        <v/>
      </c>
      <c r="T11" s="5">
        <f t="shared" si="1"/>
        <v>1</v>
      </c>
      <c r="U11" s="5" t="str">
        <f t="shared" si="1"/>
        <v/>
      </c>
      <c r="V11" s="5" t="str">
        <f t="shared" si="1"/>
        <v/>
      </c>
      <c r="W11" s="5" t="s">
        <v>201</v>
      </c>
      <c r="X11" s="5"/>
      <c r="Y11" s="5"/>
      <c r="Z11" s="5"/>
      <c r="AB11" s="5"/>
      <c r="AC11" s="5"/>
      <c r="AD11" s="5"/>
      <c r="AE11" s="5" t="s">
        <v>74</v>
      </c>
      <c r="AF11" s="5"/>
      <c r="AG11" s="5"/>
      <c r="AH11" s="2"/>
      <c r="AI11" s="2"/>
    </row>
    <row r="12" spans="1:41" ht="30" hidden="1" x14ac:dyDescent="0.25">
      <c r="A12" s="5" t="s">
        <v>274</v>
      </c>
      <c r="B12" s="7" t="s">
        <v>273</v>
      </c>
      <c r="C12" s="5" t="s">
        <v>14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 t="s">
        <v>268</v>
      </c>
      <c r="P12" s="6"/>
      <c r="Q12" s="6"/>
      <c r="R12" s="6"/>
      <c r="S12" s="5"/>
      <c r="T12" s="6"/>
      <c r="U12" s="5"/>
      <c r="V12" s="5"/>
      <c r="W12" s="5" t="s">
        <v>201</v>
      </c>
      <c r="X12" s="5"/>
      <c r="Y12" s="5"/>
      <c r="Z12" s="5"/>
      <c r="AB12" s="5"/>
      <c r="AC12" s="5"/>
      <c r="AD12" s="5"/>
      <c r="AE12" s="5"/>
      <c r="AF12" s="5"/>
      <c r="AG12" s="5"/>
      <c r="AH12" s="2"/>
      <c r="AI12" s="2"/>
    </row>
    <row r="13" spans="1:41" hidden="1" x14ac:dyDescent="0.25">
      <c r="A13" s="5" t="s">
        <v>272</v>
      </c>
      <c r="B13" s="7" t="s">
        <v>271</v>
      </c>
      <c r="C13" s="5" t="s">
        <v>14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 t="s">
        <v>268</v>
      </c>
      <c r="P13" s="6"/>
      <c r="Q13" s="6"/>
      <c r="R13" s="6"/>
      <c r="S13" s="5"/>
      <c r="T13" s="6"/>
      <c r="U13" s="5"/>
      <c r="V13" s="5"/>
      <c r="W13" s="5" t="s">
        <v>201</v>
      </c>
      <c r="X13" s="5"/>
      <c r="Y13" s="5"/>
      <c r="Z13" s="5"/>
      <c r="AB13" s="5"/>
      <c r="AC13" s="5"/>
      <c r="AD13" s="5"/>
      <c r="AE13" s="5"/>
      <c r="AF13" s="5"/>
      <c r="AG13" s="5"/>
      <c r="AH13" s="2"/>
      <c r="AI13" s="2"/>
    </row>
    <row r="14" spans="1:41" hidden="1" x14ac:dyDescent="0.25">
      <c r="A14" s="5" t="s">
        <v>270</v>
      </c>
      <c r="B14" s="7" t="s">
        <v>269</v>
      </c>
      <c r="C14" s="5" t="s">
        <v>14</v>
      </c>
      <c r="D14" s="6"/>
      <c r="E14" s="6" t="s">
        <v>9</v>
      </c>
      <c r="F14" s="6"/>
      <c r="G14" s="6"/>
      <c r="H14" s="6"/>
      <c r="I14" s="6"/>
      <c r="J14" s="6"/>
      <c r="K14" s="6"/>
      <c r="L14" s="6"/>
      <c r="M14" s="6"/>
      <c r="N14" s="6"/>
      <c r="O14" s="6" t="s">
        <v>268</v>
      </c>
      <c r="P14" s="6"/>
      <c r="Q14" s="6"/>
      <c r="R14" s="6"/>
      <c r="S14" s="5"/>
      <c r="T14" s="5"/>
      <c r="U14" s="5"/>
      <c r="V14" s="5" t="str">
        <f>IF($W14=V$7,1,"")</f>
        <v/>
      </c>
      <c r="W14" s="5" t="s">
        <v>201</v>
      </c>
      <c r="X14" s="5"/>
      <c r="Y14" s="5"/>
      <c r="Z14" s="5"/>
      <c r="AB14" s="5"/>
      <c r="AC14" s="5"/>
      <c r="AD14" s="5"/>
      <c r="AE14" s="5"/>
      <c r="AF14" s="5"/>
      <c r="AG14" s="5"/>
      <c r="AH14" s="2"/>
      <c r="AI14" s="2"/>
    </row>
    <row r="15" spans="1:41" x14ac:dyDescent="0.25">
      <c r="A15" s="5" t="s">
        <v>267</v>
      </c>
      <c r="B15" s="7" t="s">
        <v>266</v>
      </c>
      <c r="C15" s="5" t="s">
        <v>220</v>
      </c>
      <c r="D15" s="6"/>
      <c r="E15" s="6"/>
      <c r="F15" s="6"/>
      <c r="G15" s="6" t="s">
        <v>9</v>
      </c>
      <c r="H15" s="6"/>
      <c r="I15" s="6"/>
      <c r="J15" s="6"/>
      <c r="K15" s="6"/>
      <c r="L15" s="6"/>
      <c r="M15" s="6"/>
      <c r="N15" s="6"/>
      <c r="O15" s="6">
        <v>1</v>
      </c>
      <c r="P15" s="6">
        <v>1</v>
      </c>
      <c r="Q15" s="6"/>
      <c r="R15" s="6"/>
      <c r="S15" s="5" t="str">
        <f t="shared" ref="S15:U17" si="2">IF($W15=S$7,1,"")</f>
        <v/>
      </c>
      <c r="T15" s="5" t="str">
        <f t="shared" si="2"/>
        <v/>
      </c>
      <c r="U15" s="5">
        <f t="shared" si="2"/>
        <v>1</v>
      </c>
      <c r="V15" s="5" t="str">
        <f>IF($W15=V$7,1,"")</f>
        <v/>
      </c>
      <c r="W15" s="5" t="s">
        <v>248</v>
      </c>
      <c r="X15" s="5"/>
      <c r="Y15" s="5"/>
      <c r="Z15" s="5"/>
      <c r="AB15" s="5"/>
      <c r="AC15" s="5"/>
      <c r="AD15" s="5"/>
      <c r="AE15" s="5" t="s">
        <v>247</v>
      </c>
      <c r="AF15" s="5"/>
      <c r="AG15" s="5"/>
      <c r="AH15" s="2"/>
      <c r="AI15" s="2"/>
    </row>
    <row r="16" spans="1:41" x14ac:dyDescent="0.25">
      <c r="A16" s="5" t="s">
        <v>265</v>
      </c>
      <c r="B16" s="7" t="s">
        <v>264</v>
      </c>
      <c r="C16" s="5" t="s">
        <v>220</v>
      </c>
      <c r="D16" s="6"/>
      <c r="E16" s="6"/>
      <c r="F16" s="6"/>
      <c r="G16" s="6" t="s">
        <v>9</v>
      </c>
      <c r="H16" s="6"/>
      <c r="I16" s="6"/>
      <c r="J16" s="6"/>
      <c r="K16" s="6"/>
      <c r="L16" s="6"/>
      <c r="M16" s="6"/>
      <c r="N16" s="6"/>
      <c r="O16" s="6">
        <v>1</v>
      </c>
      <c r="P16" s="6">
        <v>1</v>
      </c>
      <c r="Q16" s="6"/>
      <c r="R16" s="6"/>
      <c r="S16" s="5" t="str">
        <f t="shared" si="2"/>
        <v/>
      </c>
      <c r="T16" s="5" t="str">
        <f t="shared" si="2"/>
        <v/>
      </c>
      <c r="U16" s="5">
        <f t="shared" si="2"/>
        <v>1</v>
      </c>
      <c r="V16" s="5" t="str">
        <f>IF($W16=V$7,1,"")</f>
        <v/>
      </c>
      <c r="W16" s="5" t="s">
        <v>248</v>
      </c>
      <c r="X16" s="5"/>
      <c r="Y16" s="5"/>
      <c r="Z16" s="5"/>
      <c r="AB16" s="5"/>
      <c r="AC16" s="5"/>
      <c r="AD16" s="5"/>
      <c r="AE16" s="5" t="s">
        <v>247</v>
      </c>
      <c r="AF16" s="5"/>
      <c r="AG16" s="5"/>
      <c r="AH16" s="2"/>
      <c r="AI16" s="2"/>
      <c r="AO16" t="s">
        <v>263</v>
      </c>
    </row>
    <row r="17" spans="1:42" x14ac:dyDescent="0.25">
      <c r="A17" s="5" t="s">
        <v>211</v>
      </c>
      <c r="B17" s="7" t="s">
        <v>262</v>
      </c>
      <c r="C17" s="5" t="s">
        <v>220</v>
      </c>
      <c r="D17" s="6"/>
      <c r="E17" s="6"/>
      <c r="F17" s="6" t="s">
        <v>9</v>
      </c>
      <c r="G17" s="6"/>
      <c r="H17" s="6"/>
      <c r="I17" s="6"/>
      <c r="J17" s="6"/>
      <c r="K17" s="6"/>
      <c r="L17" s="6"/>
      <c r="M17" s="6"/>
      <c r="N17" s="6"/>
      <c r="O17" s="6">
        <v>1</v>
      </c>
      <c r="P17" s="6">
        <v>1</v>
      </c>
      <c r="Q17" s="6"/>
      <c r="R17" s="6"/>
      <c r="S17" s="5" t="str">
        <f t="shared" si="2"/>
        <v/>
      </c>
      <c r="T17" s="5" t="str">
        <f t="shared" si="2"/>
        <v/>
      </c>
      <c r="U17" s="5">
        <f t="shared" si="2"/>
        <v>1</v>
      </c>
      <c r="V17" s="5" t="str">
        <f>IF($W17=V$7,1,"")</f>
        <v/>
      </c>
      <c r="W17" s="5" t="s">
        <v>248</v>
      </c>
      <c r="X17" s="5"/>
      <c r="Y17" s="5">
        <v>-26.7072</v>
      </c>
      <c r="Z17" s="5">
        <v>17.788900000000002</v>
      </c>
      <c r="AB17" s="5"/>
      <c r="AC17" s="5"/>
      <c r="AD17" s="5"/>
      <c r="AE17" s="5"/>
      <c r="AF17" s="5"/>
      <c r="AG17" s="5"/>
      <c r="AH17" s="2"/>
      <c r="AI17" s="2"/>
      <c r="AO17" s="5">
        <v>-26.7072</v>
      </c>
      <c r="AP17" s="5">
        <v>17.788900000000002</v>
      </c>
    </row>
    <row r="18" spans="1:42" x14ac:dyDescent="0.25">
      <c r="A18" s="5" t="s">
        <v>34</v>
      </c>
      <c r="B18" s="7" t="s">
        <v>261</v>
      </c>
      <c r="C18" s="5" t="s">
        <v>14</v>
      </c>
      <c r="D18" s="6"/>
      <c r="E18" s="6"/>
      <c r="F18" s="6" t="s">
        <v>9</v>
      </c>
      <c r="G18" s="6"/>
      <c r="H18" s="6"/>
      <c r="I18" s="6"/>
      <c r="J18" s="6"/>
      <c r="K18" s="6"/>
      <c r="L18" s="6"/>
      <c r="M18" s="6"/>
      <c r="N18" s="6"/>
      <c r="O18" s="6">
        <v>1</v>
      </c>
      <c r="P18" s="6"/>
      <c r="Q18" s="6">
        <v>1</v>
      </c>
      <c r="R18" s="6"/>
      <c r="S18" s="5"/>
      <c r="T18" s="5"/>
      <c r="U18" s="5">
        <v>1</v>
      </c>
      <c r="V18" s="5"/>
      <c r="W18" s="5" t="s">
        <v>248</v>
      </c>
      <c r="X18" s="5"/>
      <c r="Y18" s="5">
        <v>-25.016670000000001</v>
      </c>
      <c r="Z18" s="5">
        <v>18.883330000000001</v>
      </c>
      <c r="AB18" s="5"/>
      <c r="AC18" s="5"/>
      <c r="AD18" s="5"/>
      <c r="AE18" s="5"/>
      <c r="AF18" s="5"/>
      <c r="AG18" s="5"/>
      <c r="AH18" s="2"/>
      <c r="AI18" s="2"/>
      <c r="AJ18" t="s">
        <v>260</v>
      </c>
      <c r="AL18" t="s">
        <v>259</v>
      </c>
      <c r="AO18" s="5">
        <v>-25.016670000000001</v>
      </c>
      <c r="AP18" s="5">
        <v>18.883330000000001</v>
      </c>
    </row>
    <row r="19" spans="1:42" ht="15.75" x14ac:dyDescent="0.25">
      <c r="A19" s="5" t="s">
        <v>36</v>
      </c>
      <c r="B19" s="7" t="s">
        <v>258</v>
      </c>
      <c r="C19" s="5" t="s">
        <v>14</v>
      </c>
      <c r="D19" s="6"/>
      <c r="E19" s="6"/>
      <c r="F19" s="6" t="s">
        <v>9</v>
      </c>
      <c r="G19" s="6"/>
      <c r="H19" s="6"/>
      <c r="I19" s="6"/>
      <c r="J19" s="6"/>
      <c r="K19" s="6"/>
      <c r="L19" s="6"/>
      <c r="M19" s="6"/>
      <c r="N19" s="6"/>
      <c r="O19" s="6">
        <v>1</v>
      </c>
      <c r="P19" s="6"/>
      <c r="Q19" s="6">
        <v>1</v>
      </c>
      <c r="R19" s="6"/>
      <c r="S19" s="5"/>
      <c r="T19" s="5"/>
      <c r="U19" s="5">
        <v>1</v>
      </c>
      <c r="V19" s="5"/>
      <c r="W19" s="5" t="s">
        <v>248</v>
      </c>
      <c r="X19" s="5"/>
      <c r="Y19" s="5"/>
      <c r="Z19" s="5"/>
      <c r="AB19" s="5"/>
      <c r="AC19" s="5"/>
      <c r="AD19" s="5"/>
      <c r="AE19" s="5"/>
      <c r="AF19" s="5"/>
      <c r="AG19" s="5"/>
      <c r="AH19" s="2"/>
      <c r="AI19" s="2"/>
      <c r="AJ19" t="s">
        <v>257</v>
      </c>
      <c r="AL19" t="s">
        <v>256</v>
      </c>
      <c r="AO19" s="8" t="s">
        <v>255</v>
      </c>
    </row>
    <row r="20" spans="1:42" x14ac:dyDescent="0.25">
      <c r="A20" s="5" t="s">
        <v>211</v>
      </c>
      <c r="B20" s="7" t="s">
        <v>254</v>
      </c>
      <c r="C20" s="5" t="s">
        <v>14</v>
      </c>
      <c r="D20" s="6"/>
      <c r="E20" s="6" t="s">
        <v>9</v>
      </c>
      <c r="F20" s="6"/>
      <c r="G20" s="6"/>
      <c r="H20" s="6"/>
      <c r="I20" s="6"/>
      <c r="J20" s="6"/>
      <c r="K20" s="6"/>
      <c r="L20" s="6"/>
      <c r="M20" s="6"/>
      <c r="N20" s="6"/>
      <c r="O20" s="6">
        <v>1</v>
      </c>
      <c r="P20" s="6"/>
      <c r="Q20" s="6">
        <v>1</v>
      </c>
      <c r="R20" s="6"/>
      <c r="S20" s="5"/>
      <c r="T20" s="5"/>
      <c r="U20" s="5">
        <v>1</v>
      </c>
      <c r="V20" s="5"/>
      <c r="W20" s="5" t="s">
        <v>248</v>
      </c>
      <c r="X20" s="5"/>
      <c r="Y20" s="5"/>
      <c r="Z20" s="5"/>
      <c r="AB20" s="5"/>
      <c r="AC20" s="5"/>
      <c r="AD20" s="5"/>
      <c r="AE20" s="5" t="s">
        <v>247</v>
      </c>
      <c r="AF20" s="5"/>
      <c r="AG20" s="5"/>
      <c r="AH20" s="2"/>
      <c r="AI20" s="2"/>
    </row>
    <row r="21" spans="1:42" x14ac:dyDescent="0.25">
      <c r="A21" s="5" t="s">
        <v>253</v>
      </c>
      <c r="B21" s="7" t="s">
        <v>252</v>
      </c>
      <c r="C21" s="5" t="s">
        <v>14</v>
      </c>
      <c r="D21" s="6"/>
      <c r="E21" s="6"/>
      <c r="F21" s="6"/>
      <c r="G21" s="6" t="s">
        <v>9</v>
      </c>
      <c r="H21" s="6"/>
      <c r="I21" s="6"/>
      <c r="J21" s="6"/>
      <c r="K21" s="6"/>
      <c r="L21" s="6"/>
      <c r="M21" s="6"/>
      <c r="N21" s="6"/>
      <c r="O21" s="6">
        <v>1</v>
      </c>
      <c r="P21" s="6">
        <v>1</v>
      </c>
      <c r="Q21" s="6"/>
      <c r="R21" s="6"/>
      <c r="S21" s="5" t="str">
        <f t="shared" ref="S21:V23" si="3">IF($W21=S$7,1,"")</f>
        <v/>
      </c>
      <c r="T21" s="5" t="str">
        <f t="shared" si="3"/>
        <v/>
      </c>
      <c r="U21" s="5">
        <f t="shared" si="3"/>
        <v>1</v>
      </c>
      <c r="V21" s="5" t="str">
        <f t="shared" si="3"/>
        <v/>
      </c>
      <c r="W21" s="5" t="s">
        <v>248</v>
      </c>
      <c r="X21" s="5"/>
      <c r="Y21" s="5"/>
      <c r="Z21" s="5"/>
      <c r="AB21" s="5"/>
      <c r="AC21" s="5"/>
      <c r="AD21" s="5"/>
      <c r="AE21" s="5" t="s">
        <v>247</v>
      </c>
      <c r="AF21" s="5"/>
      <c r="AG21" s="5"/>
      <c r="AH21" s="2"/>
      <c r="AI21" s="2"/>
    </row>
    <row r="22" spans="1:42" x14ac:dyDescent="0.25">
      <c r="A22" s="5" t="s">
        <v>251</v>
      </c>
      <c r="B22" s="7" t="s">
        <v>250</v>
      </c>
      <c r="C22" s="5" t="s">
        <v>14</v>
      </c>
      <c r="D22" s="6"/>
      <c r="E22" s="6"/>
      <c r="F22" s="6"/>
      <c r="G22" s="6" t="s">
        <v>9</v>
      </c>
      <c r="H22" s="6"/>
      <c r="I22" s="6"/>
      <c r="J22" s="6"/>
      <c r="K22" s="6"/>
      <c r="L22" s="6"/>
      <c r="M22" s="6"/>
      <c r="N22" s="6"/>
      <c r="O22" s="6">
        <v>1</v>
      </c>
      <c r="P22" s="6">
        <v>1</v>
      </c>
      <c r="Q22" s="6"/>
      <c r="R22" s="6"/>
      <c r="S22" s="5" t="str">
        <f t="shared" si="3"/>
        <v/>
      </c>
      <c r="T22" s="5" t="str">
        <f t="shared" si="3"/>
        <v/>
      </c>
      <c r="U22" s="5">
        <f t="shared" si="3"/>
        <v>1</v>
      </c>
      <c r="V22" s="5" t="str">
        <f t="shared" si="3"/>
        <v/>
      </c>
      <c r="W22" s="5" t="s">
        <v>248</v>
      </c>
      <c r="X22" s="5"/>
      <c r="Y22" s="5"/>
      <c r="Z22" s="5"/>
      <c r="AB22" s="5"/>
      <c r="AC22" s="5"/>
      <c r="AD22" s="5"/>
      <c r="AE22" s="5" t="s">
        <v>52</v>
      </c>
      <c r="AF22" s="5"/>
      <c r="AG22" s="5"/>
      <c r="AH22" s="2"/>
      <c r="AI22" s="2"/>
    </row>
    <row r="23" spans="1:42" x14ac:dyDescent="0.25">
      <c r="A23" s="5" t="s">
        <v>249</v>
      </c>
      <c r="B23" s="7" t="s">
        <v>246</v>
      </c>
      <c r="C23" s="5" t="s">
        <v>14</v>
      </c>
      <c r="D23" s="6"/>
      <c r="E23" s="6"/>
      <c r="F23" s="6"/>
      <c r="G23" s="6" t="s">
        <v>9</v>
      </c>
      <c r="H23" s="6"/>
      <c r="I23" s="6"/>
      <c r="J23" s="6"/>
      <c r="K23" s="6"/>
      <c r="L23" s="6" t="s">
        <v>9</v>
      </c>
      <c r="M23" s="6"/>
      <c r="N23" s="6"/>
      <c r="O23" s="6">
        <v>1</v>
      </c>
      <c r="P23" s="6"/>
      <c r="Q23" s="6">
        <v>1</v>
      </c>
      <c r="R23" s="6"/>
      <c r="S23" s="5" t="str">
        <f t="shared" si="3"/>
        <v/>
      </c>
      <c r="T23" s="5" t="str">
        <f t="shared" si="3"/>
        <v/>
      </c>
      <c r="U23" s="5">
        <f t="shared" si="3"/>
        <v>1</v>
      </c>
      <c r="V23" s="5" t="str">
        <f t="shared" si="3"/>
        <v/>
      </c>
      <c r="W23" s="5" t="s">
        <v>248</v>
      </c>
      <c r="X23" s="5"/>
      <c r="Y23" s="5"/>
      <c r="Z23" s="5"/>
      <c r="AB23" s="5"/>
      <c r="AC23" s="5"/>
      <c r="AD23" s="5"/>
      <c r="AE23" s="5" t="s">
        <v>247</v>
      </c>
      <c r="AF23" s="5"/>
      <c r="AG23" s="5"/>
      <c r="AH23" s="2"/>
      <c r="AI23" s="2"/>
    </row>
    <row r="24" spans="1:42" x14ac:dyDescent="0.25">
      <c r="A24" s="5" t="s">
        <v>25</v>
      </c>
      <c r="B24" s="7" t="s">
        <v>246</v>
      </c>
      <c r="C24" s="5" t="s">
        <v>14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24" t="s">
        <v>1133</v>
      </c>
      <c r="P24" s="6"/>
      <c r="Q24" s="6"/>
      <c r="R24" s="6"/>
      <c r="S24" s="5" t="str">
        <f t="shared" ref="S24:T30" si="4">IF($W24=S$7,1,"")</f>
        <v/>
      </c>
      <c r="T24" s="5" t="str">
        <f t="shared" si="4"/>
        <v/>
      </c>
      <c r="U24" s="5"/>
      <c r="V24" s="5"/>
      <c r="W24" s="5" t="s">
        <v>0</v>
      </c>
      <c r="X24" s="5"/>
      <c r="Y24" s="5">
        <v>-28.51277</v>
      </c>
      <c r="Z24" s="5">
        <v>20.18694</v>
      </c>
      <c r="AB24" s="5" t="s">
        <v>245</v>
      </c>
      <c r="AC24" s="5"/>
      <c r="AD24" s="5"/>
      <c r="AE24" s="5"/>
      <c r="AF24" s="5"/>
      <c r="AG24" s="5"/>
      <c r="AH24" s="2"/>
      <c r="AI24" s="2"/>
    </row>
    <row r="25" spans="1:42" x14ac:dyDescent="0.25">
      <c r="A25" s="5" t="s">
        <v>1140</v>
      </c>
      <c r="B25" s="7" t="s">
        <v>1141</v>
      </c>
      <c r="C25" s="5"/>
      <c r="D25" s="6"/>
      <c r="E25" s="6" t="s">
        <v>9</v>
      </c>
      <c r="F25" s="6"/>
      <c r="G25" s="6"/>
      <c r="H25" s="6"/>
      <c r="I25" s="6"/>
      <c r="J25" s="6"/>
      <c r="K25" s="6"/>
      <c r="L25" s="6"/>
      <c r="M25" s="6"/>
      <c r="N25" s="6"/>
      <c r="O25" s="6">
        <v>1</v>
      </c>
      <c r="P25" s="6"/>
      <c r="Q25" s="6">
        <v>1</v>
      </c>
      <c r="R25" s="6"/>
      <c r="S25" s="5"/>
      <c r="T25" s="6"/>
      <c r="U25" s="5"/>
      <c r="V25" s="5">
        <v>1</v>
      </c>
      <c r="W25" s="5" t="s">
        <v>0</v>
      </c>
      <c r="X25" s="5"/>
      <c r="Y25" s="5"/>
      <c r="Z25" s="5"/>
      <c r="AB25" s="5"/>
      <c r="AC25" s="5"/>
      <c r="AD25" s="5"/>
      <c r="AE25" s="5"/>
      <c r="AF25" s="5"/>
      <c r="AG25" s="5"/>
      <c r="AH25" s="2"/>
      <c r="AI25" s="2"/>
    </row>
    <row r="26" spans="1:42" s="20" customFormat="1" x14ac:dyDescent="0.25">
      <c r="A26" s="25" t="s">
        <v>244</v>
      </c>
      <c r="B26" s="26" t="s">
        <v>243</v>
      </c>
      <c r="C26" s="25" t="s">
        <v>220</v>
      </c>
      <c r="D26" s="27" t="s">
        <v>9</v>
      </c>
      <c r="E26" s="27"/>
      <c r="F26" s="27"/>
      <c r="G26" s="27"/>
      <c r="H26" s="27"/>
      <c r="I26" s="27"/>
      <c r="J26" s="27"/>
      <c r="K26" s="27" t="s">
        <v>9</v>
      </c>
      <c r="L26" s="27" t="s">
        <v>9</v>
      </c>
      <c r="M26" s="27" t="s">
        <v>9</v>
      </c>
      <c r="N26" s="27"/>
      <c r="O26" s="27">
        <v>1</v>
      </c>
      <c r="P26" s="27">
        <v>1</v>
      </c>
      <c r="Q26" s="27"/>
      <c r="R26" s="27"/>
      <c r="S26" s="25" t="str">
        <f t="shared" si="4"/>
        <v/>
      </c>
      <c r="T26" s="25" t="str">
        <f t="shared" si="4"/>
        <v/>
      </c>
      <c r="U26" s="25" t="str">
        <f>IF($W26=U$7,1,"")</f>
        <v/>
      </c>
      <c r="V26" s="25">
        <f t="shared" ref="V26:V30" si="5">IF($W26=V$7,1,"")</f>
        <v>1</v>
      </c>
      <c r="W26" s="25" t="s">
        <v>0</v>
      </c>
      <c r="X26" s="25"/>
      <c r="Y26" s="25">
        <v>-27.669219999999999</v>
      </c>
      <c r="Z26" s="25">
        <v>25.616569999999999</v>
      </c>
      <c r="AB26" s="25"/>
      <c r="AC26" s="25" t="s">
        <v>242</v>
      </c>
      <c r="AD26" s="25" t="s">
        <v>241</v>
      </c>
      <c r="AE26" s="25" t="s">
        <v>168</v>
      </c>
      <c r="AF26" s="25"/>
      <c r="AG26" s="25"/>
      <c r="AH26" s="25"/>
      <c r="AI26" s="25"/>
    </row>
    <row r="27" spans="1:42" s="20" customFormat="1" x14ac:dyDescent="0.25">
      <c r="A27" s="25" t="s">
        <v>240</v>
      </c>
      <c r="B27" s="26" t="s">
        <v>239</v>
      </c>
      <c r="C27" s="25" t="s">
        <v>220</v>
      </c>
      <c r="D27" s="27" t="s">
        <v>9</v>
      </c>
      <c r="E27" s="27"/>
      <c r="F27" s="27"/>
      <c r="G27" s="27"/>
      <c r="H27" s="27"/>
      <c r="I27" s="27"/>
      <c r="J27" s="27"/>
      <c r="K27" s="27" t="s">
        <v>9</v>
      </c>
      <c r="L27" s="27"/>
      <c r="M27" s="27"/>
      <c r="N27" s="27"/>
      <c r="O27" s="27">
        <v>1</v>
      </c>
      <c r="P27" s="27">
        <v>1</v>
      </c>
      <c r="Q27" s="27"/>
      <c r="R27" s="27"/>
      <c r="S27" s="25" t="str">
        <f t="shared" si="4"/>
        <v/>
      </c>
      <c r="T27" s="25" t="str">
        <f t="shared" si="4"/>
        <v/>
      </c>
      <c r="U27" s="25" t="str">
        <f>IF($W27=U$7,1,"")</f>
        <v/>
      </c>
      <c r="V27" s="25">
        <f t="shared" si="5"/>
        <v>1</v>
      </c>
      <c r="W27" s="25" t="s">
        <v>0</v>
      </c>
      <c r="X27" s="25"/>
      <c r="Y27" s="25">
        <v>-29.044039999999999</v>
      </c>
      <c r="Z27" s="25">
        <v>23.835180000000001</v>
      </c>
      <c r="AB27" s="25"/>
      <c r="AC27" s="25" t="s">
        <v>238</v>
      </c>
      <c r="AD27" s="25" t="s">
        <v>237</v>
      </c>
      <c r="AE27" s="25" t="s">
        <v>168</v>
      </c>
      <c r="AF27" s="25"/>
      <c r="AG27" s="25"/>
      <c r="AH27" s="25"/>
      <c r="AI27" s="25"/>
    </row>
    <row r="28" spans="1:42" s="20" customFormat="1" x14ac:dyDescent="0.25">
      <c r="A28" s="25" t="s">
        <v>236</v>
      </c>
      <c r="B28" s="26" t="str">
        <f>IF($W28="South Africa",VLOOKUP($A28,'South Africa'!$A$2:$G$288,2),"not available")</f>
        <v>Vaal River @ Langverwyl</v>
      </c>
      <c r="C28" s="25" t="s">
        <v>14</v>
      </c>
      <c r="D28" s="27"/>
      <c r="E28" s="27"/>
      <c r="F28" s="27"/>
      <c r="G28" s="27"/>
      <c r="H28" s="27"/>
      <c r="I28" s="27"/>
      <c r="J28" s="27"/>
      <c r="K28" s="27"/>
      <c r="L28" s="27" t="s">
        <v>9</v>
      </c>
      <c r="M28" s="27" t="s">
        <v>9</v>
      </c>
      <c r="N28" s="27" t="str">
        <f>IF(IF($W28="South Africa",VLOOKUP($A28,'South Africa'!$A$2:$G$288,1),"not available")=$A28,"X","not OK")</f>
        <v>X</v>
      </c>
      <c r="O28" s="27">
        <v>1</v>
      </c>
      <c r="P28" s="27"/>
      <c r="Q28" s="27">
        <v>1</v>
      </c>
      <c r="R28" s="27"/>
      <c r="S28" s="25" t="str">
        <f t="shared" si="4"/>
        <v/>
      </c>
      <c r="T28" s="25" t="str">
        <f t="shared" si="4"/>
        <v/>
      </c>
      <c r="U28" s="25" t="str">
        <f>IF($W28=U$7,1,"")</f>
        <v/>
      </c>
      <c r="V28" s="25">
        <f t="shared" si="5"/>
        <v>1</v>
      </c>
      <c r="W28" s="25" t="s">
        <v>0</v>
      </c>
      <c r="X28" s="25">
        <f>IF($W28="South Africa",VLOOKUP($A28,'South Africa'!$A$2:$G$288,3),"not available")</f>
        <v>8193</v>
      </c>
      <c r="Y28" s="25">
        <f>IF($W28="South Africa",VLOOKUP($A28,'South Africa'!$A$2:$G$288,4),"not available")</f>
        <v>-26.942440000000001</v>
      </c>
      <c r="Z28" s="25">
        <f>IF($W28="South Africa",VLOOKUP($A28,'South Africa'!$A$2:$G$288,5),"not available")</f>
        <v>29.26388</v>
      </c>
      <c r="AB28" s="25" t="str">
        <f>IF($W28="South Africa",VLOOKUP($A28,'South Africa'!$A$2:$G$288,6),"not available")</f>
        <v>1905-02-01 to 1989-02-21</v>
      </c>
      <c r="AC28" s="25" t="s">
        <v>235</v>
      </c>
      <c r="AD28" s="25" t="s">
        <v>234</v>
      </c>
      <c r="AE28" s="25" t="s">
        <v>147</v>
      </c>
      <c r="AF28" s="25"/>
      <c r="AG28" s="25"/>
      <c r="AH28" s="25"/>
      <c r="AI28" s="25"/>
    </row>
    <row r="29" spans="1:42" s="20" customFormat="1" x14ac:dyDescent="0.25">
      <c r="A29" s="25" t="s">
        <v>125</v>
      </c>
      <c r="B29" s="26" t="str">
        <f>IF($W29="South Africa",VLOOKUP($A29,'South Africa'!$A$2:$G$288,2),"not available")</f>
        <v>Vaal River @ Elandsfontein</v>
      </c>
      <c r="C29" s="25" t="s">
        <v>14</v>
      </c>
      <c r="D29" s="27"/>
      <c r="E29" s="27"/>
      <c r="F29" s="27"/>
      <c r="G29" s="27"/>
      <c r="H29" s="27"/>
      <c r="I29" s="27"/>
      <c r="J29" s="27"/>
      <c r="K29" s="27"/>
      <c r="L29" s="27"/>
      <c r="M29" s="27" t="s">
        <v>9</v>
      </c>
      <c r="N29" s="27" t="str">
        <f>IF(IF($W29="South Africa",VLOOKUP($A29,'South Africa'!$A$2:$G$288,1),"not available")=$A29,"X","not OK")</f>
        <v>X</v>
      </c>
      <c r="O29" s="27">
        <v>1</v>
      </c>
      <c r="P29" s="27"/>
      <c r="Q29" s="27">
        <v>1</v>
      </c>
      <c r="R29" s="27"/>
      <c r="S29" s="25" t="str">
        <f t="shared" si="4"/>
        <v/>
      </c>
      <c r="T29" s="25" t="str">
        <f t="shared" si="4"/>
        <v/>
      </c>
      <c r="U29" s="25" t="str">
        <f>IF($W29=U$7,1,"")</f>
        <v/>
      </c>
      <c r="V29" s="25">
        <f t="shared" si="5"/>
        <v>1</v>
      </c>
      <c r="W29" s="25" t="s">
        <v>0</v>
      </c>
      <c r="X29" s="25">
        <f>IF($W29="South Africa",VLOOKUP($A29,'South Africa'!$A$2:$G$288,3),"not available")</f>
        <v>38660</v>
      </c>
      <c r="Y29" s="25">
        <f>IF($W29="South Africa",VLOOKUP($A29,'South Africa'!$A$2:$G$288,4),"not available")</f>
        <v>-26.820219999999999</v>
      </c>
      <c r="Z29" s="25">
        <f>IF($W29="South Africa",VLOOKUP($A29,'South Africa'!$A$2:$G$288,5),"not available")</f>
        <v>28.063300000000002</v>
      </c>
      <c r="AB29" s="25" t="str">
        <f>IF($W29="South Africa",VLOOKUP($A29,'South Africa'!$A$2:$G$288,6),"not available")</f>
        <v>1915-10-29 to 1993-12-13</v>
      </c>
      <c r="AC29" s="25" t="s">
        <v>233</v>
      </c>
      <c r="AD29" s="25" t="s">
        <v>232</v>
      </c>
      <c r="AE29" s="25" t="s">
        <v>147</v>
      </c>
      <c r="AF29" s="25"/>
      <c r="AG29" s="25"/>
      <c r="AH29" s="25"/>
      <c r="AI29" s="25"/>
    </row>
    <row r="30" spans="1:42" s="20" customFormat="1" x14ac:dyDescent="0.25">
      <c r="A30" s="25" t="s">
        <v>231</v>
      </c>
      <c r="B30" s="26" t="s">
        <v>230</v>
      </c>
      <c r="C30" s="25" t="s">
        <v>220</v>
      </c>
      <c r="D30" s="27" t="s">
        <v>9</v>
      </c>
      <c r="E30" s="27"/>
      <c r="F30" s="27"/>
      <c r="G30" s="27"/>
      <c r="H30" s="27"/>
      <c r="I30" s="27"/>
      <c r="J30" s="27"/>
      <c r="K30" s="27" t="s">
        <v>9</v>
      </c>
      <c r="L30" s="27" t="s">
        <v>9</v>
      </c>
      <c r="M30" s="27" t="s">
        <v>9</v>
      </c>
      <c r="N30" s="27"/>
      <c r="O30" s="27">
        <v>1</v>
      </c>
      <c r="P30" s="27">
        <v>1</v>
      </c>
      <c r="Q30" s="27"/>
      <c r="R30" s="27"/>
      <c r="S30" s="25" t="str">
        <f t="shared" si="4"/>
        <v/>
      </c>
      <c r="T30" s="25" t="str">
        <f t="shared" si="4"/>
        <v/>
      </c>
      <c r="U30" s="25" t="str">
        <f>IF($W30=U$7,1,"")</f>
        <v/>
      </c>
      <c r="V30" s="25">
        <f t="shared" si="5"/>
        <v>1</v>
      </c>
      <c r="W30" s="25" t="s">
        <v>0</v>
      </c>
      <c r="X30" s="25"/>
      <c r="Y30" s="25">
        <v>-26.882339999999999</v>
      </c>
      <c r="Z30" s="25">
        <v>28.116070000000001</v>
      </c>
      <c r="AB30" s="25"/>
      <c r="AC30" s="25" t="s">
        <v>229</v>
      </c>
      <c r="AD30" s="25" t="s">
        <v>228</v>
      </c>
      <c r="AE30" s="25" t="s">
        <v>147</v>
      </c>
      <c r="AF30" s="25"/>
      <c r="AG30" s="25"/>
      <c r="AH30" s="25"/>
      <c r="AI30" s="25"/>
    </row>
    <row r="31" spans="1:42" s="20" customFormat="1" hidden="1" x14ac:dyDescent="0.25">
      <c r="A31" s="25" t="s">
        <v>227</v>
      </c>
      <c r="B31" s="26" t="str">
        <f>IF($W31="South Africa",VLOOKUP($A31,'South Africa'!$A$2:$G$288,2),"not available")</f>
        <v>Orange River @ Oranjedraai</v>
      </c>
      <c r="C31" s="25" t="s">
        <v>14</v>
      </c>
      <c r="D31" s="27"/>
      <c r="E31" s="27" t="s">
        <v>9</v>
      </c>
      <c r="F31" s="27"/>
      <c r="G31" s="27"/>
      <c r="H31" s="27"/>
      <c r="I31" s="27"/>
      <c r="J31" s="27"/>
      <c r="K31" s="27"/>
      <c r="L31" s="27" t="s">
        <v>9</v>
      </c>
      <c r="M31" s="27" t="s">
        <v>9</v>
      </c>
      <c r="N31" s="27" t="str">
        <f>IF(IF($W31="South Africa",VLOOKUP($A31,'South Africa'!$A$2:$G$288,1),"not available")=$A31,"X","not OK")</f>
        <v>X</v>
      </c>
      <c r="O31" s="27">
        <v>1</v>
      </c>
      <c r="P31" s="27"/>
      <c r="Q31" s="27">
        <v>1</v>
      </c>
      <c r="R31" s="27"/>
      <c r="S31" s="25"/>
      <c r="T31" s="25"/>
      <c r="U31" s="25"/>
      <c r="V31" s="25">
        <v>1</v>
      </c>
      <c r="W31" s="25" t="s">
        <v>0</v>
      </c>
      <c r="X31" s="25">
        <f>IF($W31="South Africa",VLOOKUP($A31,'South Africa'!$A$2:$G$288,3),"not available")</f>
        <v>24685</v>
      </c>
      <c r="Y31" s="25">
        <f>IF($W31="South Africa",VLOOKUP($A31,'South Africa'!$A$2:$G$288,4),"not available")</f>
        <v>-30.336379999999998</v>
      </c>
      <c r="Z31" s="25">
        <f>IF($W31="South Africa",VLOOKUP($A31,'South Africa'!$A$2:$G$288,5),"not available")</f>
        <v>27.358609999999999</v>
      </c>
      <c r="AB31" s="25" t="str">
        <f>IF($W31="South Africa",VLOOKUP($A31,'South Africa'!$A$2:$G$288,6),"not available")</f>
        <v>1958-11-05 to 2021-07-06</v>
      </c>
      <c r="AC31" s="25" t="s">
        <v>226</v>
      </c>
      <c r="AD31" s="25"/>
      <c r="AE31" s="25" t="s">
        <v>63</v>
      </c>
      <c r="AF31" s="25"/>
      <c r="AG31" s="25"/>
      <c r="AH31" s="25"/>
      <c r="AI31" s="25"/>
    </row>
    <row r="32" spans="1:42" s="20" customFormat="1" x14ac:dyDescent="0.25">
      <c r="A32" s="25" t="s">
        <v>225</v>
      </c>
      <c r="B32" s="26" t="s">
        <v>224</v>
      </c>
      <c r="C32" s="25" t="s">
        <v>220</v>
      </c>
      <c r="D32" s="27" t="s">
        <v>9</v>
      </c>
      <c r="E32" s="27"/>
      <c r="F32" s="27"/>
      <c r="G32" s="27"/>
      <c r="H32" s="27"/>
      <c r="I32" s="27"/>
      <c r="J32" s="27"/>
      <c r="K32" s="27" t="s">
        <v>9</v>
      </c>
      <c r="L32" s="27" t="s">
        <v>9</v>
      </c>
      <c r="M32" s="27" t="s">
        <v>9</v>
      </c>
      <c r="N32" s="27"/>
      <c r="O32" s="27">
        <v>1</v>
      </c>
      <c r="P32" s="27">
        <v>1</v>
      </c>
      <c r="Q32" s="27"/>
      <c r="R32" s="27"/>
      <c r="S32" s="25" t="str">
        <f t="shared" ref="S32:V39" si="6">IF($W32=S$7,1,"")</f>
        <v/>
      </c>
      <c r="T32" s="25" t="str">
        <f t="shared" si="6"/>
        <v/>
      </c>
      <c r="U32" s="25" t="str">
        <f t="shared" si="6"/>
        <v/>
      </c>
      <c r="V32" s="25">
        <f t="shared" si="6"/>
        <v>1</v>
      </c>
      <c r="W32" s="25" t="s">
        <v>0</v>
      </c>
      <c r="X32" s="25"/>
      <c r="Y32" s="25">
        <v>-30.623239999999999</v>
      </c>
      <c r="Z32" s="25">
        <v>25.506779999999999</v>
      </c>
      <c r="AB32" s="25"/>
      <c r="AC32" s="25" t="s">
        <v>223</v>
      </c>
      <c r="AD32" s="25"/>
      <c r="AE32" s="25" t="s">
        <v>63</v>
      </c>
      <c r="AF32" s="25"/>
      <c r="AG32" s="25"/>
      <c r="AH32" s="25"/>
      <c r="AI32" s="25"/>
    </row>
    <row r="33" spans="1:36" s="20" customFormat="1" x14ac:dyDescent="0.25">
      <c r="A33" s="25" t="s">
        <v>222</v>
      </c>
      <c r="B33" s="26" t="s">
        <v>221</v>
      </c>
      <c r="C33" s="25" t="s">
        <v>220</v>
      </c>
      <c r="D33" s="27" t="s">
        <v>9</v>
      </c>
      <c r="E33" s="27"/>
      <c r="F33" s="27"/>
      <c r="G33" s="27"/>
      <c r="H33" s="27"/>
      <c r="I33" s="27"/>
      <c r="J33" s="27"/>
      <c r="K33" s="27" t="s">
        <v>9</v>
      </c>
      <c r="L33" s="27" t="s">
        <v>9</v>
      </c>
      <c r="M33" s="27" t="s">
        <v>9</v>
      </c>
      <c r="N33" s="27"/>
      <c r="O33" s="27">
        <v>1</v>
      </c>
      <c r="P33" s="27">
        <v>1</v>
      </c>
      <c r="Q33" s="27"/>
      <c r="R33" s="27"/>
      <c r="S33" s="25" t="str">
        <f t="shared" si="6"/>
        <v/>
      </c>
      <c r="T33" s="25" t="str">
        <f t="shared" si="6"/>
        <v/>
      </c>
      <c r="U33" s="25" t="str">
        <f t="shared" si="6"/>
        <v/>
      </c>
      <c r="V33" s="25">
        <f t="shared" si="6"/>
        <v>1</v>
      </c>
      <c r="W33" s="25" t="s">
        <v>0</v>
      </c>
      <c r="X33" s="25"/>
      <c r="Y33" s="25">
        <v>-29.991489999999999</v>
      </c>
      <c r="Z33" s="25">
        <v>24.73189</v>
      </c>
      <c r="AB33" s="25"/>
      <c r="AC33" s="25" t="s">
        <v>219</v>
      </c>
      <c r="AD33" s="25"/>
      <c r="AE33" s="25" t="s">
        <v>63</v>
      </c>
      <c r="AF33" s="25"/>
      <c r="AG33" s="25"/>
      <c r="AH33" s="25"/>
      <c r="AI33" s="25"/>
    </row>
    <row r="34" spans="1:36" s="20" customFormat="1" x14ac:dyDescent="0.25">
      <c r="A34" s="25" t="s">
        <v>218</v>
      </c>
      <c r="B34" s="26" t="s">
        <v>217</v>
      </c>
      <c r="C34" s="25" t="s">
        <v>14</v>
      </c>
      <c r="D34" s="27" t="s">
        <v>9</v>
      </c>
      <c r="E34" s="27"/>
      <c r="F34" s="27"/>
      <c r="G34" s="27"/>
      <c r="H34" s="27"/>
      <c r="I34" s="27"/>
      <c r="J34" s="27" t="s">
        <v>4</v>
      </c>
      <c r="K34" s="27"/>
      <c r="L34" s="27"/>
      <c r="M34" s="27"/>
      <c r="N34" s="27"/>
      <c r="O34" s="27">
        <v>1</v>
      </c>
      <c r="P34" s="27"/>
      <c r="Q34" s="27">
        <v>1</v>
      </c>
      <c r="R34" s="27"/>
      <c r="S34" s="25" t="str">
        <f t="shared" si="6"/>
        <v/>
      </c>
      <c r="T34" s="25" t="str">
        <f t="shared" si="6"/>
        <v/>
      </c>
      <c r="U34" s="25" t="str">
        <f t="shared" si="6"/>
        <v/>
      </c>
      <c r="V34" s="25">
        <f t="shared" si="6"/>
        <v>1</v>
      </c>
      <c r="W34" s="25" t="s">
        <v>0</v>
      </c>
      <c r="X34" s="25"/>
      <c r="Y34" s="25">
        <v>-28.75798</v>
      </c>
      <c r="Z34" s="25">
        <v>17.721589999999999</v>
      </c>
      <c r="AB34" s="25"/>
      <c r="AC34" s="25"/>
      <c r="AD34" s="25"/>
      <c r="AE34" s="25" t="s">
        <v>52</v>
      </c>
      <c r="AF34" s="25"/>
      <c r="AG34" s="25"/>
      <c r="AH34" s="25"/>
      <c r="AI34" s="25"/>
    </row>
    <row r="35" spans="1:36" s="20" customFormat="1" x14ac:dyDescent="0.25">
      <c r="A35" s="25" t="s">
        <v>216</v>
      </c>
      <c r="B35" s="26" t="s">
        <v>215</v>
      </c>
      <c r="C35" s="25" t="s">
        <v>209</v>
      </c>
      <c r="D35" s="27"/>
      <c r="E35" s="27"/>
      <c r="F35" s="27"/>
      <c r="G35" s="27"/>
      <c r="H35" s="27"/>
      <c r="I35" s="27"/>
      <c r="J35" s="27"/>
      <c r="K35" s="27"/>
      <c r="L35" s="27" t="s">
        <v>9</v>
      </c>
      <c r="M35" s="27"/>
      <c r="N35" s="27"/>
      <c r="O35" s="27">
        <v>1</v>
      </c>
      <c r="P35" s="27"/>
      <c r="Q35" s="27"/>
      <c r="R35" s="27">
        <v>1</v>
      </c>
      <c r="S35" s="25" t="str">
        <f t="shared" si="6"/>
        <v/>
      </c>
      <c r="T35" s="25" t="str">
        <f t="shared" si="6"/>
        <v/>
      </c>
      <c r="U35" s="25" t="str">
        <f t="shared" si="6"/>
        <v/>
      </c>
      <c r="V35" s="25">
        <f t="shared" si="6"/>
        <v>1</v>
      </c>
      <c r="W35" s="25" t="s">
        <v>0</v>
      </c>
      <c r="X35" s="25"/>
      <c r="Y35" s="25"/>
      <c r="Z35" s="25"/>
      <c r="AB35" s="25"/>
      <c r="AC35" s="25"/>
      <c r="AD35" s="25"/>
      <c r="AE35" s="25"/>
      <c r="AF35" s="25"/>
      <c r="AG35" s="25"/>
      <c r="AH35" s="25"/>
      <c r="AI35" s="25"/>
    </row>
    <row r="36" spans="1:36" s="20" customFormat="1" x14ac:dyDescent="0.25">
      <c r="A36" s="25" t="s">
        <v>211</v>
      </c>
      <c r="B36" s="26" t="s">
        <v>214</v>
      </c>
      <c r="C36" s="25" t="s">
        <v>209</v>
      </c>
      <c r="D36" s="27"/>
      <c r="E36" s="27"/>
      <c r="F36" s="27"/>
      <c r="G36" s="27"/>
      <c r="H36" s="27"/>
      <c r="I36" s="27"/>
      <c r="J36" s="27"/>
      <c r="K36" s="27"/>
      <c r="L36" s="27" t="s">
        <v>9</v>
      </c>
      <c r="M36" s="27"/>
      <c r="N36" s="27"/>
      <c r="O36" s="27">
        <v>1</v>
      </c>
      <c r="P36" s="27"/>
      <c r="Q36" s="27"/>
      <c r="R36" s="27">
        <v>1</v>
      </c>
      <c r="S36" s="25" t="str">
        <f t="shared" si="6"/>
        <v/>
      </c>
      <c r="T36" s="25" t="str">
        <f t="shared" si="6"/>
        <v/>
      </c>
      <c r="U36" s="25" t="str">
        <f t="shared" si="6"/>
        <v/>
      </c>
      <c r="V36" s="25">
        <f t="shared" si="6"/>
        <v>1</v>
      </c>
      <c r="W36" s="25" t="s">
        <v>0</v>
      </c>
      <c r="X36" s="25"/>
      <c r="Y36" s="25"/>
      <c r="Z36" s="25"/>
      <c r="AB36" s="25"/>
      <c r="AC36" s="25"/>
      <c r="AD36" s="25"/>
      <c r="AE36" s="25"/>
      <c r="AF36" s="25"/>
      <c r="AG36" s="25"/>
      <c r="AH36" s="25"/>
      <c r="AI36" s="25"/>
    </row>
    <row r="37" spans="1:36" s="20" customFormat="1" x14ac:dyDescent="0.25">
      <c r="A37" s="25" t="s">
        <v>211</v>
      </c>
      <c r="B37" s="26" t="s">
        <v>213</v>
      </c>
      <c r="C37" s="25" t="s">
        <v>209</v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>
        <v>1</v>
      </c>
      <c r="P37" s="27"/>
      <c r="Q37" s="27"/>
      <c r="R37" s="27">
        <v>1</v>
      </c>
      <c r="S37" s="25" t="str">
        <f t="shared" si="6"/>
        <v/>
      </c>
      <c r="T37" s="25" t="str">
        <f t="shared" si="6"/>
        <v/>
      </c>
      <c r="U37" s="25" t="str">
        <f t="shared" si="6"/>
        <v/>
      </c>
      <c r="V37" s="25">
        <f t="shared" si="6"/>
        <v>1</v>
      </c>
      <c r="W37" s="25" t="s">
        <v>0</v>
      </c>
      <c r="X37" s="25"/>
      <c r="Y37" s="25"/>
      <c r="Z37" s="25"/>
      <c r="AB37" s="25"/>
      <c r="AC37" s="25"/>
      <c r="AD37" s="25"/>
      <c r="AE37" s="25"/>
      <c r="AF37" s="25"/>
      <c r="AG37" s="25"/>
      <c r="AH37" s="25"/>
      <c r="AI37" s="25"/>
    </row>
    <row r="38" spans="1:36" s="20" customFormat="1" x14ac:dyDescent="0.25">
      <c r="A38" s="25" t="s">
        <v>211</v>
      </c>
      <c r="B38" s="26" t="s">
        <v>212</v>
      </c>
      <c r="C38" s="25" t="s">
        <v>209</v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>
        <v>1</v>
      </c>
      <c r="P38" s="27"/>
      <c r="Q38" s="27"/>
      <c r="R38" s="27">
        <v>1</v>
      </c>
      <c r="S38" s="25" t="str">
        <f t="shared" si="6"/>
        <v/>
      </c>
      <c r="T38" s="25" t="str">
        <f t="shared" si="6"/>
        <v/>
      </c>
      <c r="U38" s="25" t="str">
        <f t="shared" si="6"/>
        <v/>
      </c>
      <c r="V38" s="25">
        <f t="shared" si="6"/>
        <v>1</v>
      </c>
      <c r="W38" s="25" t="s">
        <v>0</v>
      </c>
      <c r="X38" s="25"/>
      <c r="Y38" s="25"/>
      <c r="Z38" s="25"/>
      <c r="AB38" s="25"/>
      <c r="AC38" s="25"/>
      <c r="AD38" s="25"/>
      <c r="AE38" s="25"/>
      <c r="AF38" s="25"/>
      <c r="AG38" s="25"/>
      <c r="AH38" s="25"/>
      <c r="AI38" s="25"/>
    </row>
    <row r="39" spans="1:36" s="20" customFormat="1" x14ac:dyDescent="0.25">
      <c r="A39" s="25" t="s">
        <v>211</v>
      </c>
      <c r="B39" s="26" t="s">
        <v>210</v>
      </c>
      <c r="C39" s="25" t="s">
        <v>209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>
        <v>1</v>
      </c>
      <c r="P39" s="27"/>
      <c r="Q39" s="27"/>
      <c r="R39" s="27">
        <v>1</v>
      </c>
      <c r="S39" s="25" t="str">
        <f t="shared" si="6"/>
        <v/>
      </c>
      <c r="T39" s="25" t="str">
        <f t="shared" si="6"/>
        <v/>
      </c>
      <c r="U39" s="25" t="str">
        <f t="shared" si="6"/>
        <v/>
      </c>
      <c r="V39" s="25">
        <f t="shared" si="6"/>
        <v>1</v>
      </c>
      <c r="W39" s="25" t="s">
        <v>0</v>
      </c>
      <c r="X39" s="25"/>
      <c r="Y39" s="25">
        <v>-26.908940000000001</v>
      </c>
      <c r="Z39" s="25">
        <v>30.265529999999998</v>
      </c>
      <c r="AB39" s="28">
        <v>31268</v>
      </c>
      <c r="AC39" s="25"/>
      <c r="AD39" s="25"/>
      <c r="AE39" s="25"/>
      <c r="AF39" s="25"/>
      <c r="AG39" s="25"/>
      <c r="AH39" s="25"/>
      <c r="AI39" s="25"/>
      <c r="AJ39" s="20" t="s">
        <v>1142</v>
      </c>
    </row>
    <row r="40" spans="1:36" s="20" customFormat="1" ht="30" x14ac:dyDescent="0.25">
      <c r="A40" s="25" t="s">
        <v>208</v>
      </c>
      <c r="B40" s="26" t="str">
        <f>IF($W40="South Africa",VLOOKUP($A40,'South Africa'!$A$2:$G$288,2),"not available")</f>
        <v>Orange River @ Kakamas South Neusberg</v>
      </c>
      <c r="C40" s="25" t="s">
        <v>14</v>
      </c>
      <c r="D40" s="27"/>
      <c r="E40" s="27"/>
      <c r="F40" s="27"/>
      <c r="G40" s="27"/>
      <c r="H40" s="27"/>
      <c r="I40" s="27"/>
      <c r="J40" s="27" t="s">
        <v>207</v>
      </c>
      <c r="K40" s="27"/>
      <c r="L40" s="27"/>
      <c r="M40" s="27"/>
      <c r="N40" s="27" t="str">
        <f>IF(IF($W40="South Africa",VLOOKUP($A40,'South Africa'!$A$2:$G$288,1),"not available")=$A40,"X","not OK")</f>
        <v>X</v>
      </c>
      <c r="O40" s="27" t="s">
        <v>204</v>
      </c>
      <c r="P40" s="27"/>
      <c r="Q40" s="27"/>
      <c r="R40" s="27"/>
      <c r="S40" s="25"/>
      <c r="T40" s="25"/>
      <c r="U40" s="25"/>
      <c r="V40" s="27"/>
      <c r="W40" s="25" t="s">
        <v>0</v>
      </c>
      <c r="X40" s="25">
        <f>IF($W40="South Africa",VLOOKUP($A40,'South Africa'!$A$2:$G$288,3),"not available")</f>
        <v>366070</v>
      </c>
      <c r="Y40" s="25">
        <f>IF($W40="South Africa",VLOOKUP($A40,'South Africa'!$A$2:$G$288,4),"not available")</f>
        <v>-28.774660000000001</v>
      </c>
      <c r="Z40" s="25">
        <f>IF($W40="South Africa",VLOOKUP($A40,'South Africa'!$A$2:$G$288,5),"not available")</f>
        <v>20.72242</v>
      </c>
      <c r="AB40" s="25" t="str">
        <f>IF($W40="South Africa",VLOOKUP($A40,'South Africa'!$A$2:$G$288,6),"not available")</f>
        <v>1993-07-12 to 2021-09-02</v>
      </c>
      <c r="AC40" s="25"/>
      <c r="AD40" s="25" t="s">
        <v>206</v>
      </c>
      <c r="AE40" s="25"/>
      <c r="AF40" s="25"/>
      <c r="AG40" s="25"/>
      <c r="AH40" s="25"/>
      <c r="AI40" s="25"/>
    </row>
    <row r="41" spans="1:36" s="20" customFormat="1" x14ac:dyDescent="0.25">
      <c r="A41" s="25" t="s">
        <v>67</v>
      </c>
      <c r="B41" s="26" t="str">
        <f>IF($W41="South Africa",VLOOKUP($A41,'South Africa'!$A$2:$G$288,2),"not available")</f>
        <v>Kraai River @ Roodewal</v>
      </c>
      <c r="C41" s="25" t="s">
        <v>14</v>
      </c>
      <c r="D41" s="27"/>
      <c r="E41" s="27"/>
      <c r="F41" s="27"/>
      <c r="G41" s="27"/>
      <c r="H41" s="27"/>
      <c r="I41" s="27"/>
      <c r="J41" s="27" t="s">
        <v>205</v>
      </c>
      <c r="K41" s="27"/>
      <c r="L41" s="27"/>
      <c r="M41" s="27"/>
      <c r="N41" s="27" t="str">
        <f>IF(IF($W41="South Africa",VLOOKUP($A41,'South Africa'!$A$2:$G$288,1),"not available")=$A41,"X","not OK")</f>
        <v>X</v>
      </c>
      <c r="O41" s="27" t="s">
        <v>204</v>
      </c>
      <c r="P41" s="27"/>
      <c r="Q41" s="27"/>
      <c r="R41" s="27"/>
      <c r="S41" s="25"/>
      <c r="T41" s="25"/>
      <c r="U41" s="25"/>
      <c r="V41" s="27"/>
      <c r="W41" s="25" t="s">
        <v>0</v>
      </c>
      <c r="X41" s="25">
        <f>IF($W41="South Africa",VLOOKUP($A41,'South Africa'!$A$2:$G$288,3),"not available")</f>
        <v>8664</v>
      </c>
      <c r="Y41" s="25">
        <f>IF($W41="South Africa",VLOOKUP($A41,'South Africa'!$A$2:$G$288,4),"not available")</f>
        <v>-30.830549999999999</v>
      </c>
      <c r="Z41" s="25">
        <f>IF($W41="South Africa",VLOOKUP($A41,'South Africa'!$A$2:$G$288,5),"not available")</f>
        <v>26.920549999999999</v>
      </c>
      <c r="AB41" s="25" t="str">
        <f>IF($W41="South Africa",VLOOKUP($A41,'South Africa'!$A$2:$G$288,6),"not available")</f>
        <v>1965-10-06 to 2021-07-29</v>
      </c>
      <c r="AC41" s="25"/>
      <c r="AD41" s="25"/>
      <c r="AE41" s="25"/>
      <c r="AF41" s="25"/>
      <c r="AG41" s="25"/>
      <c r="AH41" s="25"/>
      <c r="AI41" s="25"/>
    </row>
    <row r="42" spans="1:36" ht="30" x14ac:dyDescent="0.25">
      <c r="A42" s="2" t="s">
        <v>203</v>
      </c>
      <c r="B42" s="3" t="s">
        <v>202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 t="s">
        <v>201</v>
      </c>
      <c r="X42" s="2"/>
      <c r="Y42" s="2"/>
      <c r="Z42" s="2"/>
      <c r="AB42" s="2"/>
      <c r="AC42" s="2"/>
      <c r="AD42" s="2"/>
      <c r="AE42" s="2"/>
      <c r="AF42" s="2"/>
      <c r="AG42" s="2"/>
      <c r="AH42" s="2"/>
      <c r="AI42" s="2"/>
    </row>
    <row r="43" spans="1:36" x14ac:dyDescent="0.25">
      <c r="A43" s="2" t="s">
        <v>200</v>
      </c>
      <c r="B43" s="3" t="str">
        <f>IF($W43="South Africa",VLOOKUP($A43,'South Africa'!$A$2:$G$288,2),"not available")</f>
        <v>Mooi River @ Witrand</v>
      </c>
      <c r="C43" s="2" t="s">
        <v>14</v>
      </c>
      <c r="D43" s="2"/>
      <c r="E43" s="2"/>
      <c r="F43" s="2"/>
      <c r="G43" s="2"/>
      <c r="H43" s="2"/>
      <c r="I43" s="2"/>
      <c r="J43" s="2"/>
      <c r="K43" s="2"/>
      <c r="L43" s="2"/>
      <c r="M43" s="2" t="s">
        <v>9</v>
      </c>
      <c r="N43" s="2" t="str">
        <f>IF(IF($W43="South Africa",VLOOKUP($A43,'South Africa'!$A$2:$G$288,1),"not available")=$A43,"X","not OK")</f>
        <v>X</v>
      </c>
      <c r="O43" s="2"/>
      <c r="P43" s="2"/>
      <c r="Q43" s="2"/>
      <c r="R43" s="2"/>
      <c r="S43" s="2"/>
      <c r="T43" s="2"/>
      <c r="U43" s="2"/>
      <c r="V43" s="2"/>
      <c r="W43" s="2" t="s">
        <v>0</v>
      </c>
      <c r="X43" s="2">
        <f>IF($W43="South Africa",VLOOKUP($A43,'South Africa'!$A$2:$G$288,3),"not available")</f>
        <v>3595</v>
      </c>
      <c r="Y43" s="2">
        <f>IF($W43="South Africa",VLOOKUP($A43,'South Africa'!$A$2:$G$288,4),"not available")</f>
        <v>-26.644279999999998</v>
      </c>
      <c r="Z43" s="2">
        <f>IF($W43="South Africa",VLOOKUP($A43,'South Africa'!$A$2:$G$288,5),"not available")</f>
        <v>27.090330000000002</v>
      </c>
      <c r="AB43" s="2" t="str">
        <f>IF($W43="South Africa",VLOOKUP($A43,'South Africa'!$A$2:$G$288,6),"not available")</f>
        <v>1904-07-31 to 2021-07-15</v>
      </c>
      <c r="AC43" s="2" t="s">
        <v>199</v>
      </c>
      <c r="AD43" s="2"/>
      <c r="AE43" s="2" t="s">
        <v>168</v>
      </c>
      <c r="AF43" s="2"/>
      <c r="AG43" s="2"/>
      <c r="AH43" s="2"/>
      <c r="AI43" s="2"/>
    </row>
    <row r="44" spans="1:36" x14ac:dyDescent="0.25">
      <c r="A44" s="2" t="s">
        <v>198</v>
      </c>
      <c r="B44" s="3" t="str">
        <f>IF($W44="South Africa",VLOOKUP($A44,'South Africa'!$A$2:$G$288,2),"not available")</f>
        <v>Vaal River @ De Vaal</v>
      </c>
      <c r="C44" s="2" t="s">
        <v>14</v>
      </c>
      <c r="D44" s="2"/>
      <c r="E44" s="2"/>
      <c r="F44" s="2"/>
      <c r="G44" s="2"/>
      <c r="H44" s="2"/>
      <c r="I44" s="2"/>
      <c r="J44" s="2"/>
      <c r="K44" s="2"/>
      <c r="L44" s="2"/>
      <c r="M44" s="2" t="s">
        <v>9</v>
      </c>
      <c r="N44" s="2" t="str">
        <f>IF(IF($W44="South Africa",VLOOKUP($A44,'South Africa'!$A$2:$G$288,1),"not available")=$A44,"X","not OK")</f>
        <v>X</v>
      </c>
      <c r="O44" s="2"/>
      <c r="P44" s="2"/>
      <c r="Q44" s="2"/>
      <c r="R44" s="2"/>
      <c r="S44" s="2"/>
      <c r="T44" s="2"/>
      <c r="U44" s="2"/>
      <c r="V44" s="2"/>
      <c r="W44" s="2" t="s">
        <v>0</v>
      </c>
      <c r="X44" s="2">
        <f>IF($W44="South Africa",VLOOKUP($A44,'South Africa'!$A$2:$G$288,3),"not available")</f>
        <v>49120</v>
      </c>
      <c r="Y44" s="2">
        <f>IF($W44="South Africa",VLOOKUP($A44,'South Africa'!$A$2:$G$288,4),"not available")</f>
        <v>-26.970559999999999</v>
      </c>
      <c r="Z44" s="2">
        <f>IF($W44="South Africa",VLOOKUP($A44,'South Africa'!$A$2:$G$288,5),"not available")</f>
        <v>27.209669999999999</v>
      </c>
      <c r="AB44" s="2" t="str">
        <f>IF($W44="South Africa",VLOOKUP($A44,'South Africa'!$A$2:$G$288,6),"not available")</f>
        <v>1938-10-03 to 2021-08-11</v>
      </c>
      <c r="AC44" s="2" t="s">
        <v>197</v>
      </c>
      <c r="AD44" s="2"/>
      <c r="AE44" s="2" t="s">
        <v>168</v>
      </c>
      <c r="AF44" s="2"/>
      <c r="AG44" s="2"/>
      <c r="AH44" s="2"/>
      <c r="AI44" s="2"/>
    </row>
    <row r="45" spans="1:36" x14ac:dyDescent="0.25">
      <c r="A45" s="2" t="s">
        <v>196</v>
      </c>
      <c r="B45" s="3" t="str">
        <f>IF($W45="South Africa",VLOOKUP($A45,'South Africa'!$A$2:$G$288,2),"not available")</f>
        <v>Vaal River @ Klipplaatdrift</v>
      </c>
      <c r="C45" s="2" t="s">
        <v>14</v>
      </c>
      <c r="D45" s="2"/>
      <c r="E45" s="2"/>
      <c r="F45" s="2"/>
      <c r="G45" s="2"/>
      <c r="H45" s="2"/>
      <c r="I45" s="2"/>
      <c r="J45" s="2"/>
      <c r="K45" s="2"/>
      <c r="L45" s="2" t="s">
        <v>9</v>
      </c>
      <c r="M45" s="2" t="s">
        <v>9</v>
      </c>
      <c r="N45" s="2" t="str">
        <f>IF(IF($W45="South Africa",VLOOKUP($A45,'South Africa'!$A$2:$G$288,1),"not available")=$A45,"X","not OK")</f>
        <v>X</v>
      </c>
      <c r="O45" s="2"/>
      <c r="P45" s="2"/>
      <c r="Q45" s="2"/>
      <c r="R45" s="2"/>
      <c r="S45" s="2"/>
      <c r="T45" s="2"/>
      <c r="U45" s="2"/>
      <c r="V45" s="2"/>
      <c r="W45" s="2" t="s">
        <v>0</v>
      </c>
      <c r="X45" s="2">
        <f>IF($W45="South Africa",VLOOKUP($A45,'South Africa'!$A$2:$G$288,3),"not available")</f>
        <v>79903</v>
      </c>
      <c r="Y45" s="2">
        <f>IF($W45="South Africa",VLOOKUP($A45,'South Africa'!$A$2:$G$288,4),"not available")</f>
        <v>-27.389720000000001</v>
      </c>
      <c r="Z45" s="2">
        <f>IF($W45="South Africa",VLOOKUP($A45,'South Africa'!$A$2:$G$288,5),"not available")</f>
        <v>26.46388</v>
      </c>
      <c r="AB45" s="2" t="str">
        <f>IF($W45="South Africa",VLOOKUP($A45,'South Africa'!$A$2:$G$288,6),"not available")</f>
        <v>1972-01-17 to 2021-04-13</v>
      </c>
      <c r="AC45" s="2" t="s">
        <v>195</v>
      </c>
      <c r="AD45" s="2"/>
      <c r="AE45" s="2" t="s">
        <v>168</v>
      </c>
      <c r="AF45" s="2"/>
      <c r="AG45" s="2"/>
      <c r="AH45" s="2"/>
      <c r="AI45" s="2"/>
    </row>
    <row r="46" spans="1:36" x14ac:dyDescent="0.25">
      <c r="A46" s="2" t="s">
        <v>194</v>
      </c>
      <c r="B46" s="3" t="str">
        <f>IF($W46="South Africa",VLOOKUP($A46,'South Africa'!$A$2:$G$288,2),"not available")</f>
        <v>Mooi River @ Hoogekraal</v>
      </c>
      <c r="C46" s="2" t="s">
        <v>14</v>
      </c>
      <c r="D46" s="2"/>
      <c r="E46" s="2"/>
      <c r="F46" s="2"/>
      <c r="G46" s="2"/>
      <c r="H46" s="2"/>
      <c r="I46" s="2"/>
      <c r="J46" s="2"/>
      <c r="K46" s="2"/>
      <c r="L46" s="2"/>
      <c r="M46" s="2" t="s">
        <v>9</v>
      </c>
      <c r="N46" s="2" t="str">
        <f>IF(IF($W46="South Africa",VLOOKUP($A46,'South Africa'!$A$2:$G$288,1),"not available")=$A46,"X","not OK")</f>
        <v>X</v>
      </c>
      <c r="O46" s="2"/>
      <c r="P46" s="2"/>
      <c r="Q46" s="2"/>
      <c r="R46" s="2"/>
      <c r="S46" s="2"/>
      <c r="T46" s="2"/>
      <c r="U46" s="2"/>
      <c r="V46" s="2"/>
      <c r="W46" s="2" t="s">
        <v>0</v>
      </c>
      <c r="X46" s="2">
        <f>IF($W46="South Africa",VLOOKUP($A46,'South Africa'!$A$2:$G$288,3),"not available")</f>
        <v>5740</v>
      </c>
      <c r="Y46" s="2">
        <f>IF($W46="South Africa",VLOOKUP($A46,'South Africa'!$A$2:$G$288,4),"not available")</f>
        <v>-26.880500000000001</v>
      </c>
      <c r="Z46" s="2">
        <f>IF($W46="South Africa",VLOOKUP($A46,'South Africa'!$A$2:$G$288,5),"not available")</f>
        <v>26.964279999999999</v>
      </c>
      <c r="AB46" s="2" t="str">
        <f>IF($W46="South Africa",VLOOKUP($A46,'South Africa'!$A$2:$G$288,6),"not available")</f>
        <v>1986-09-02 to 2021-08-11</v>
      </c>
      <c r="AC46" s="2" t="s">
        <v>193</v>
      </c>
      <c r="AD46" s="2"/>
      <c r="AE46" s="2" t="s">
        <v>168</v>
      </c>
      <c r="AF46" s="2"/>
      <c r="AG46" s="2"/>
      <c r="AH46" s="2"/>
      <c r="AI46" s="2"/>
    </row>
    <row r="47" spans="1:36" x14ac:dyDescent="0.25">
      <c r="A47" s="2" t="s">
        <v>192</v>
      </c>
      <c r="B47" s="3"/>
      <c r="C47" s="2"/>
      <c r="D47" s="2"/>
      <c r="E47" s="2"/>
      <c r="F47" s="2"/>
      <c r="G47" s="2"/>
      <c r="H47" s="2"/>
      <c r="I47" s="2"/>
      <c r="J47" s="2"/>
      <c r="K47" s="2"/>
      <c r="L47" s="2"/>
      <c r="M47" s="2" t="s">
        <v>9</v>
      </c>
      <c r="N47" s="2"/>
      <c r="O47" s="2"/>
      <c r="P47" s="2"/>
      <c r="Q47" s="2"/>
      <c r="R47" s="2"/>
      <c r="S47" s="2"/>
      <c r="T47" s="2"/>
      <c r="U47" s="2"/>
      <c r="V47" s="2"/>
      <c r="W47" s="2" t="s">
        <v>0</v>
      </c>
      <c r="X47" s="2"/>
      <c r="Y47" s="2"/>
      <c r="Z47" s="2"/>
      <c r="AB47" s="2"/>
      <c r="AC47" s="2" t="s">
        <v>191</v>
      </c>
      <c r="AD47" s="2"/>
      <c r="AE47" s="2" t="s">
        <v>168</v>
      </c>
      <c r="AF47" s="2"/>
      <c r="AG47" s="2"/>
      <c r="AH47" s="2"/>
      <c r="AI47" s="2"/>
    </row>
    <row r="48" spans="1:36" x14ac:dyDescent="0.25">
      <c r="A48" s="2" t="s">
        <v>190</v>
      </c>
      <c r="B48" s="3"/>
      <c r="C48" s="2"/>
      <c r="D48" s="2"/>
      <c r="E48" s="2"/>
      <c r="F48" s="2"/>
      <c r="G48" s="2"/>
      <c r="H48" s="2"/>
      <c r="I48" s="2"/>
      <c r="J48" s="2"/>
      <c r="K48" s="2"/>
      <c r="L48" s="2"/>
      <c r="M48" s="2" t="s">
        <v>9</v>
      </c>
      <c r="N48" s="2"/>
      <c r="O48" s="2"/>
      <c r="P48" s="2"/>
      <c r="Q48" s="2"/>
      <c r="R48" s="2"/>
      <c r="S48" s="2"/>
      <c r="T48" s="2"/>
      <c r="U48" s="2"/>
      <c r="V48" s="2"/>
      <c r="W48" s="2" t="s">
        <v>0</v>
      </c>
      <c r="X48" s="2"/>
      <c r="Y48" s="2"/>
      <c r="Z48" s="2"/>
      <c r="AB48" s="2"/>
      <c r="AC48" s="2" t="s">
        <v>189</v>
      </c>
      <c r="AD48" s="2"/>
      <c r="AE48" s="2" t="s">
        <v>168</v>
      </c>
      <c r="AF48" s="2"/>
      <c r="AG48" s="2"/>
      <c r="AH48" s="2"/>
      <c r="AI48" s="2"/>
    </row>
    <row r="49" spans="1:35" x14ac:dyDescent="0.25">
      <c r="A49" s="2" t="s">
        <v>188</v>
      </c>
      <c r="B49" s="3"/>
      <c r="C49" s="2"/>
      <c r="D49" s="2"/>
      <c r="E49" s="2"/>
      <c r="F49" s="2"/>
      <c r="G49" s="2"/>
      <c r="H49" s="2"/>
      <c r="I49" s="2"/>
      <c r="J49" s="2"/>
      <c r="K49" s="2"/>
      <c r="L49" s="2"/>
      <c r="M49" s="2" t="s">
        <v>9</v>
      </c>
      <c r="N49" s="2"/>
      <c r="O49" s="2"/>
      <c r="P49" s="2"/>
      <c r="Q49" s="2"/>
      <c r="R49" s="2"/>
      <c r="S49" s="2"/>
      <c r="T49" s="2"/>
      <c r="U49" s="2"/>
      <c r="V49" s="2"/>
      <c r="W49" s="2" t="s">
        <v>0</v>
      </c>
      <c r="X49" s="2"/>
      <c r="Y49" s="2"/>
      <c r="Z49" s="2"/>
      <c r="AB49" s="2"/>
      <c r="AC49" s="2" t="s">
        <v>187</v>
      </c>
      <c r="AD49" s="2"/>
      <c r="AE49" s="2" t="s">
        <v>168</v>
      </c>
      <c r="AF49" s="2"/>
      <c r="AG49" s="2"/>
      <c r="AH49" s="2"/>
      <c r="AI49" s="2"/>
    </row>
    <row r="50" spans="1:35" x14ac:dyDescent="0.25">
      <c r="A50" s="2" t="s">
        <v>127</v>
      </c>
      <c r="B50" s="3"/>
      <c r="C50" s="2"/>
      <c r="D50" s="2"/>
      <c r="E50" s="2"/>
      <c r="F50" s="2"/>
      <c r="G50" s="2"/>
      <c r="H50" s="2"/>
      <c r="I50" s="2"/>
      <c r="J50" s="2"/>
      <c r="K50" s="2"/>
      <c r="L50" s="2" t="s">
        <v>9</v>
      </c>
      <c r="M50" s="2" t="s">
        <v>9</v>
      </c>
      <c r="N50" s="2"/>
      <c r="O50" s="2"/>
      <c r="P50" s="2"/>
      <c r="Q50" s="2"/>
      <c r="R50" s="2"/>
      <c r="S50" s="2"/>
      <c r="T50" s="2"/>
      <c r="U50" s="2"/>
      <c r="V50" s="2"/>
      <c r="W50" s="2" t="s">
        <v>0</v>
      </c>
      <c r="X50" s="2"/>
      <c r="Y50" s="2"/>
      <c r="Z50" s="2"/>
      <c r="AB50" s="2"/>
      <c r="AC50" s="2" t="s">
        <v>186</v>
      </c>
      <c r="AD50" s="2"/>
      <c r="AE50" s="2" t="s">
        <v>168</v>
      </c>
      <c r="AF50" s="2"/>
      <c r="AG50" s="2"/>
      <c r="AH50" s="2"/>
      <c r="AI50" s="2"/>
    </row>
    <row r="51" spans="1:35" x14ac:dyDescent="0.25">
      <c r="A51" s="2" t="s">
        <v>185</v>
      </c>
      <c r="B51" s="3" t="str">
        <f>IF($W51="South Africa",VLOOKUP($A51,'South Africa'!$A$2:$G$288,2),"not available")</f>
        <v>Vet River @ Floorsdrift</v>
      </c>
      <c r="C51" s="2" t="s">
        <v>14</v>
      </c>
      <c r="D51" s="2"/>
      <c r="E51" s="2"/>
      <c r="F51" s="2"/>
      <c r="G51" s="2"/>
      <c r="H51" s="2"/>
      <c r="I51" s="2"/>
      <c r="J51" s="2"/>
      <c r="K51" s="2"/>
      <c r="L51" s="2"/>
      <c r="M51" s="2" t="s">
        <v>9</v>
      </c>
      <c r="N51" s="2" t="str">
        <f>IF(IF($W51="South Africa",VLOOKUP($A51,'South Africa'!$A$2:$G$288,1),"not available")=$A51,"X","not OK")</f>
        <v>X</v>
      </c>
      <c r="O51" s="2"/>
      <c r="P51" s="2"/>
      <c r="Q51" s="2"/>
      <c r="R51" s="2"/>
      <c r="S51" s="2"/>
      <c r="T51" s="2"/>
      <c r="U51" s="2"/>
      <c r="V51" s="2"/>
      <c r="W51" s="2" t="s">
        <v>0</v>
      </c>
      <c r="X51" s="2">
        <f>IF($W51="South Africa",VLOOKUP($A51,'South Africa'!$A$2:$G$288,3),"not available")</f>
        <v>17599</v>
      </c>
      <c r="Y51" s="2">
        <f>IF($W51="South Africa",VLOOKUP($A51,'South Africa'!$A$2:$G$288,4),"not available")</f>
        <v>-27.84027</v>
      </c>
      <c r="Z51" s="2">
        <f>IF($W51="South Africa",VLOOKUP($A51,'South Africa'!$A$2:$G$288,5),"not available")</f>
        <v>25.904720000000001</v>
      </c>
      <c r="AB51" s="2" t="str">
        <f>IF($W51="South Africa",VLOOKUP($A51,'South Africa'!$A$2:$G$288,6),"not available")</f>
        <v>1935-12-13 to 1972-05-31</v>
      </c>
      <c r="AC51" s="2" t="s">
        <v>184</v>
      </c>
      <c r="AD51" s="2"/>
      <c r="AE51" s="2" t="s">
        <v>168</v>
      </c>
      <c r="AF51" s="2"/>
      <c r="AG51" s="2"/>
      <c r="AH51" s="2"/>
      <c r="AI51" s="2"/>
    </row>
    <row r="52" spans="1:35" x14ac:dyDescent="0.25">
      <c r="A52" s="2" t="s">
        <v>18</v>
      </c>
      <c r="B52" s="3" t="str">
        <f>IF($W52="South Africa",VLOOKUP($A52,'South Africa'!$A$2:$G$288,2),"not available")</f>
        <v>Vet River @ Fizantkraal</v>
      </c>
      <c r="C52" s="2" t="s">
        <v>14</v>
      </c>
      <c r="D52" s="2"/>
      <c r="E52" s="2"/>
      <c r="F52" s="2"/>
      <c r="G52" s="2"/>
      <c r="H52" s="2"/>
      <c r="I52" s="2"/>
      <c r="J52" s="2"/>
      <c r="K52" s="2"/>
      <c r="L52" s="2"/>
      <c r="M52" s="2" t="s">
        <v>9</v>
      </c>
      <c r="N52" s="2" t="str">
        <f>IF(IF($W52="South Africa",VLOOKUP($A52,'South Africa'!$A$2:$G$288,1),"not available")=$A52,"X","not OK")</f>
        <v>X</v>
      </c>
      <c r="O52" s="2"/>
      <c r="P52" s="2"/>
      <c r="Q52" s="2"/>
      <c r="R52" s="2"/>
      <c r="S52" s="2"/>
      <c r="T52" s="2"/>
      <c r="U52" s="2"/>
      <c r="V52" s="2"/>
      <c r="W52" s="2" t="s">
        <v>0</v>
      </c>
      <c r="X52" s="2">
        <f>IF($W52="South Africa",VLOOKUP($A52,'South Africa'!$A$2:$G$288,3),"not available")</f>
        <v>15935</v>
      </c>
      <c r="Y52" s="2">
        <f>IF($W52="South Africa",VLOOKUP($A52,'South Africa'!$A$2:$G$288,4),"not available")</f>
        <v>-27.934999999999999</v>
      </c>
      <c r="Z52" s="2">
        <f>IF($W52="South Africa",VLOOKUP($A52,'South Africa'!$A$2:$G$288,5),"not available")</f>
        <v>26.12444</v>
      </c>
      <c r="AB52" s="2" t="str">
        <f>IF($W52="South Africa",VLOOKUP($A52,'South Africa'!$A$2:$G$288,6),"not available")</f>
        <v>1968-09-05 to 2021-04-13</v>
      </c>
      <c r="AC52" s="2" t="s">
        <v>183</v>
      </c>
      <c r="AD52" s="2"/>
      <c r="AE52" s="2" t="s">
        <v>168</v>
      </c>
      <c r="AF52" s="2"/>
      <c r="AG52" s="2"/>
      <c r="AH52" s="2"/>
      <c r="AI52" s="2"/>
    </row>
    <row r="53" spans="1:35" x14ac:dyDescent="0.25">
      <c r="A53" s="2" t="s">
        <v>182</v>
      </c>
      <c r="B53" s="3"/>
      <c r="C53" s="2"/>
      <c r="D53" s="2"/>
      <c r="E53" s="2"/>
      <c r="F53" s="2"/>
      <c r="G53" s="2"/>
      <c r="H53" s="2"/>
      <c r="I53" s="2"/>
      <c r="J53" s="2"/>
      <c r="K53" s="2"/>
      <c r="L53" s="2"/>
      <c r="M53" s="2" t="s">
        <v>9</v>
      </c>
      <c r="N53" s="2"/>
      <c r="O53" s="2"/>
      <c r="P53" s="2"/>
      <c r="Q53" s="2"/>
      <c r="R53" s="2"/>
      <c r="S53" s="2"/>
      <c r="T53" s="2"/>
      <c r="U53" s="2"/>
      <c r="V53" s="2"/>
      <c r="W53" s="2" t="s">
        <v>0</v>
      </c>
      <c r="X53" s="2"/>
      <c r="Y53" s="2"/>
      <c r="Z53" s="2"/>
      <c r="AB53" s="2"/>
      <c r="AC53" s="2" t="s">
        <v>181</v>
      </c>
      <c r="AD53" s="2"/>
      <c r="AE53" s="2" t="s">
        <v>168</v>
      </c>
      <c r="AF53" s="2"/>
      <c r="AG53" s="2"/>
      <c r="AH53" s="2"/>
      <c r="AI53" s="2"/>
    </row>
    <row r="54" spans="1:35" x14ac:dyDescent="0.25">
      <c r="A54" s="2" t="s">
        <v>180</v>
      </c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 t="s">
        <v>9</v>
      </c>
      <c r="N54" s="2"/>
      <c r="O54" s="2"/>
      <c r="P54" s="2"/>
      <c r="Q54" s="2"/>
      <c r="R54" s="2"/>
      <c r="S54" s="2"/>
      <c r="T54" s="2"/>
      <c r="U54" s="2"/>
      <c r="V54" s="2"/>
      <c r="W54" s="2" t="s">
        <v>0</v>
      </c>
      <c r="X54" s="2"/>
      <c r="Y54" s="2"/>
      <c r="Z54" s="2"/>
      <c r="AB54" s="2"/>
      <c r="AC54" s="2" t="s">
        <v>179</v>
      </c>
      <c r="AD54" s="2"/>
      <c r="AE54" s="2" t="s">
        <v>168</v>
      </c>
      <c r="AF54" s="2"/>
      <c r="AG54" s="2"/>
      <c r="AH54" s="2"/>
      <c r="AI54" s="2"/>
    </row>
    <row r="55" spans="1:35" x14ac:dyDescent="0.25">
      <c r="A55" s="2" t="s">
        <v>178</v>
      </c>
      <c r="B55" s="3" t="str">
        <f>IF($W55="South Africa",VLOOKUP($A55,'South Africa'!$A$2:$G$288,2),"not available")</f>
        <v>Vals River @ Roodewal</v>
      </c>
      <c r="C55" s="2" t="s">
        <v>14</v>
      </c>
      <c r="D55" s="2"/>
      <c r="E55" s="2"/>
      <c r="F55" s="2"/>
      <c r="G55" s="2"/>
      <c r="H55" s="2"/>
      <c r="I55" s="2"/>
      <c r="J55" s="2"/>
      <c r="K55" s="2"/>
      <c r="L55" s="2" t="s">
        <v>9</v>
      </c>
      <c r="M55" s="2" t="s">
        <v>9</v>
      </c>
      <c r="N55" s="2" t="str">
        <f>IF(IF($W55="South Africa",VLOOKUP($A55,'South Africa'!$A$2:$G$288,1),"not available")=$A55,"X","not OK")</f>
        <v>X</v>
      </c>
      <c r="O55" s="2"/>
      <c r="P55" s="2"/>
      <c r="Q55" s="2"/>
      <c r="R55" s="2"/>
      <c r="S55" s="2"/>
      <c r="T55" s="2"/>
      <c r="U55" s="2"/>
      <c r="V55" s="2"/>
      <c r="W55" s="2" t="s">
        <v>0</v>
      </c>
      <c r="X55" s="2">
        <f>IF($W55="South Africa",VLOOKUP($A55,'South Africa'!$A$2:$G$288,3),"not available")</f>
        <v>5674</v>
      </c>
      <c r="Y55" s="2">
        <f>IF($W55="South Africa",VLOOKUP($A55,'South Africa'!$A$2:$G$288,4),"not available")</f>
        <v>-27.441379999999999</v>
      </c>
      <c r="Z55" s="2">
        <f>IF($W55="South Africa",VLOOKUP($A55,'South Africa'!$A$2:$G$288,5),"not available")</f>
        <v>26.98583</v>
      </c>
      <c r="AB55" s="2" t="str">
        <f>IF($W55="South Africa",VLOOKUP($A55,'South Africa'!$A$2:$G$288,6),"not available")</f>
        <v>1913-01-15 to 2020-12-10</v>
      </c>
      <c r="AC55" s="2" t="s">
        <v>177</v>
      </c>
      <c r="AD55" s="2"/>
      <c r="AE55" s="2" t="s">
        <v>168</v>
      </c>
      <c r="AF55" s="2"/>
      <c r="AG55" s="2"/>
      <c r="AH55" s="2"/>
      <c r="AI55" s="2"/>
    </row>
    <row r="56" spans="1:35" x14ac:dyDescent="0.25">
      <c r="A56" s="2" t="s">
        <v>176</v>
      </c>
      <c r="B56" s="3" t="str">
        <f>IF($W56="South Africa",VLOOKUP($A56,'South Africa'!$A$2:$G$288,2),"not available")</f>
        <v>Vals River @ Mooifontein</v>
      </c>
      <c r="C56" s="2" t="s">
        <v>14</v>
      </c>
      <c r="D56" s="2"/>
      <c r="E56" s="2"/>
      <c r="F56" s="2"/>
      <c r="G56" s="2"/>
      <c r="H56" s="2"/>
      <c r="I56" s="2"/>
      <c r="J56" s="2"/>
      <c r="K56" s="2"/>
      <c r="L56" s="2"/>
      <c r="M56" s="2" t="s">
        <v>9</v>
      </c>
      <c r="N56" s="2" t="str">
        <f>IF(IF($W56="South Africa",VLOOKUP($A56,'South Africa'!$A$2:$G$288,1),"not available")=$A56,"X","not OK")</f>
        <v>X</v>
      </c>
      <c r="O56" s="2"/>
      <c r="P56" s="2"/>
      <c r="Q56" s="2"/>
      <c r="R56" s="2"/>
      <c r="S56" s="2"/>
      <c r="T56" s="2"/>
      <c r="U56" s="2"/>
      <c r="V56" s="2"/>
      <c r="W56" s="2" t="s">
        <v>0</v>
      </c>
      <c r="X56" s="2">
        <f>IF($W56="South Africa",VLOOKUP($A56,'South Africa'!$A$2:$G$288,3),"not available")</f>
        <v>7725</v>
      </c>
      <c r="Y56" s="2">
        <f>IF($W56="South Africa",VLOOKUP($A56,'South Africa'!$A$2:$G$288,4),"not available")</f>
        <v>-27.4</v>
      </c>
      <c r="Z56" s="2">
        <f>IF($W56="South Africa",VLOOKUP($A56,'South Africa'!$A$2:$G$288,5),"not available")</f>
        <v>26.62555</v>
      </c>
      <c r="AB56" s="2" t="str">
        <f>IF($W56="South Africa",VLOOKUP($A56,'South Africa'!$A$2:$G$288,6),"not available")</f>
        <v>1967-03-22 to 2010-02-17</v>
      </c>
      <c r="AC56" s="2" t="s">
        <v>175</v>
      </c>
      <c r="AD56" s="2"/>
      <c r="AE56" s="2" t="s">
        <v>168</v>
      </c>
      <c r="AF56" s="2"/>
      <c r="AG56" s="2"/>
      <c r="AH56" s="2"/>
      <c r="AI56" s="2"/>
    </row>
    <row r="57" spans="1:35" x14ac:dyDescent="0.25">
      <c r="A57" s="2" t="s">
        <v>174</v>
      </c>
      <c r="B57" s="3" t="str">
        <f>IF($W57="South Africa",VLOOKUP($A57,'South Africa'!$A$2:$G$288,2),"not available")</f>
        <v>Heuning Spruit @ Dankbaar</v>
      </c>
      <c r="C57" s="2" t="s">
        <v>14</v>
      </c>
      <c r="D57" s="2"/>
      <c r="E57" s="2"/>
      <c r="F57" s="2"/>
      <c r="G57" s="2"/>
      <c r="H57" s="2"/>
      <c r="I57" s="2"/>
      <c r="J57" s="2"/>
      <c r="K57" s="2"/>
      <c r="L57" s="2"/>
      <c r="M57" s="2" t="s">
        <v>9</v>
      </c>
      <c r="N57" s="2" t="str">
        <f>IF(IF($W57="South Africa",VLOOKUP($A57,'South Africa'!$A$2:$G$288,1),"not available")=$A57,"X","not OK")</f>
        <v>X</v>
      </c>
      <c r="O57" s="2"/>
      <c r="P57" s="2"/>
      <c r="Q57" s="2"/>
      <c r="R57" s="2"/>
      <c r="S57" s="2"/>
      <c r="T57" s="2"/>
      <c r="U57" s="2"/>
      <c r="V57" s="2"/>
      <c r="W57" s="2" t="s">
        <v>0</v>
      </c>
      <c r="X57" s="2">
        <f>IF($W57="South Africa",VLOOKUP($A57,'South Africa'!$A$2:$G$288,3),"not available")</f>
        <v>914</v>
      </c>
      <c r="Y57" s="2">
        <f>IF($W57="South Africa",VLOOKUP($A57,'South Africa'!$A$2:$G$288,4),"not available")</f>
        <v>-27.356110000000001</v>
      </c>
      <c r="Z57" s="2">
        <f>IF($W57="South Africa",VLOOKUP($A57,'South Africa'!$A$2:$G$288,5),"not available")</f>
        <v>27.285550000000001</v>
      </c>
      <c r="AB57" s="2" t="str">
        <f>IF($W57="South Africa",VLOOKUP($A57,'South Africa'!$A$2:$G$288,6),"not available")</f>
        <v>1947-11-01 to 2020-12-09</v>
      </c>
      <c r="AC57" s="2" t="s">
        <v>173</v>
      </c>
      <c r="AD57" s="2"/>
      <c r="AE57" s="2" t="s">
        <v>168</v>
      </c>
      <c r="AF57" s="2"/>
      <c r="AG57" s="2"/>
      <c r="AH57" s="2"/>
      <c r="AI57" s="2"/>
    </row>
    <row r="58" spans="1:35" x14ac:dyDescent="0.25">
      <c r="A58" s="2" t="s">
        <v>172</v>
      </c>
      <c r="B58" s="3" t="str">
        <f>IF($W58="South Africa",VLOOKUP($A58,'South Africa'!$A$2:$G$288,2),"not available")</f>
        <v>Renoster River @ Arriesrust</v>
      </c>
      <c r="C58" s="2" t="s">
        <v>14</v>
      </c>
      <c r="D58" s="2"/>
      <c r="E58" s="2"/>
      <c r="F58" s="2"/>
      <c r="G58" s="2"/>
      <c r="H58" s="2"/>
      <c r="I58" s="2"/>
      <c r="J58" s="2"/>
      <c r="K58" s="2"/>
      <c r="L58" s="2"/>
      <c r="M58" s="2" t="s">
        <v>9</v>
      </c>
      <c r="N58" s="2" t="str">
        <f>IF(IF($W58="South Africa",VLOOKUP($A58,'South Africa'!$A$2:$G$288,1),"not available")=$A58,"X","not OK")</f>
        <v>X</v>
      </c>
      <c r="O58" s="2"/>
      <c r="P58" s="2"/>
      <c r="Q58" s="2"/>
      <c r="R58" s="2"/>
      <c r="S58" s="2"/>
      <c r="T58" s="2"/>
      <c r="U58" s="2"/>
      <c r="V58" s="2"/>
      <c r="W58" s="2" t="s">
        <v>0</v>
      </c>
      <c r="X58" s="2">
        <f>IF($W58="South Africa",VLOOKUP($A58,'South Africa'!$A$2:$G$288,3),"not available")</f>
        <v>5758</v>
      </c>
      <c r="Y58" s="2">
        <f>IF($W58="South Africa",VLOOKUP($A58,'South Africa'!$A$2:$G$288,4),"not available")</f>
        <v>-27.046279999999999</v>
      </c>
      <c r="Z58" s="2">
        <f>IF($W58="South Africa",VLOOKUP($A58,'South Africa'!$A$2:$G$288,5),"not available")</f>
        <v>27.004639999999998</v>
      </c>
      <c r="AB58" s="2" t="str">
        <f>IF($W58="South Africa",VLOOKUP($A58,'South Africa'!$A$2:$G$288,6),"not available")</f>
        <v>1978-04-18 to 2021-08-11</v>
      </c>
      <c r="AC58" s="2" t="s">
        <v>171</v>
      </c>
      <c r="AD58" s="2"/>
      <c r="AE58" s="2" t="s">
        <v>168</v>
      </c>
      <c r="AF58" s="2"/>
      <c r="AG58" s="2"/>
      <c r="AH58" s="2"/>
      <c r="AI58" s="2"/>
    </row>
    <row r="59" spans="1:35" x14ac:dyDescent="0.25">
      <c r="A59" s="2" t="s">
        <v>170</v>
      </c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  <c r="M59" s="2" t="s">
        <v>9</v>
      </c>
      <c r="N59" s="2"/>
      <c r="O59" s="2"/>
      <c r="P59" s="2"/>
      <c r="Q59" s="2"/>
      <c r="R59" s="2"/>
      <c r="S59" s="2"/>
      <c r="T59" s="2"/>
      <c r="U59" s="2"/>
      <c r="V59" s="2"/>
      <c r="W59" s="2" t="s">
        <v>0</v>
      </c>
      <c r="X59" s="2"/>
      <c r="Y59" s="2"/>
      <c r="Z59" s="2"/>
      <c r="AB59" s="2"/>
      <c r="AC59" s="2" t="s">
        <v>169</v>
      </c>
      <c r="AD59" s="2"/>
      <c r="AE59" s="2" t="s">
        <v>168</v>
      </c>
      <c r="AF59" s="2"/>
      <c r="AG59" s="2"/>
      <c r="AH59" s="2"/>
      <c r="AI59" s="2"/>
    </row>
    <row r="60" spans="1:35" x14ac:dyDescent="0.25">
      <c r="A60" s="2" t="s">
        <v>167</v>
      </c>
      <c r="B60" s="3" t="s">
        <v>166</v>
      </c>
      <c r="C60" s="2" t="s">
        <v>14</v>
      </c>
      <c r="D60" s="2"/>
      <c r="E60" s="2"/>
      <c r="F60" s="2"/>
      <c r="G60" s="2"/>
      <c r="H60" s="2"/>
      <c r="I60" s="2"/>
      <c r="J60" s="2"/>
      <c r="K60" s="2" t="s">
        <v>9</v>
      </c>
      <c r="L60" s="2"/>
      <c r="M60" s="2" t="s">
        <v>9</v>
      </c>
      <c r="N60" s="2" t="str">
        <f>IF(IF($W60="South Africa",VLOOKUP($A60,'South Africa'!$A$2:$G$288,1),"not available")=$A60,"X","not OK")</f>
        <v>X</v>
      </c>
      <c r="O60" s="2"/>
      <c r="P60" s="2"/>
      <c r="Q60" s="2"/>
      <c r="R60" s="2"/>
      <c r="S60" s="2"/>
      <c r="T60" s="2"/>
      <c r="U60" s="2"/>
      <c r="V60" s="2"/>
      <c r="W60" s="2" t="s">
        <v>0</v>
      </c>
      <c r="X60" s="2"/>
      <c r="Y60" s="2">
        <v>-27.573499999999999</v>
      </c>
      <c r="Z60" s="2">
        <v>24.745979999999999</v>
      </c>
      <c r="AB60" s="2" t="str">
        <f>IF($W60="South Africa",VLOOKUP($A60,'South Africa'!$A$2:$G$288,6),"not available")</f>
        <v>1923-10-01 to 2021-09-15</v>
      </c>
      <c r="AC60" s="2" t="s">
        <v>165</v>
      </c>
      <c r="AD60" s="2"/>
      <c r="AE60" s="2" t="s">
        <v>156</v>
      </c>
      <c r="AF60" s="2"/>
      <c r="AG60" s="2"/>
      <c r="AH60" s="2"/>
      <c r="AI60" s="2"/>
    </row>
    <row r="61" spans="1:35" x14ac:dyDescent="0.25">
      <c r="A61" s="2" t="s">
        <v>164</v>
      </c>
      <c r="B61" s="3"/>
      <c r="C61" s="2"/>
      <c r="D61" s="2"/>
      <c r="E61" s="2"/>
      <c r="F61" s="2"/>
      <c r="G61" s="2"/>
      <c r="H61" s="2"/>
      <c r="I61" s="2"/>
      <c r="J61" s="2"/>
      <c r="K61" s="2"/>
      <c r="L61" s="2" t="s">
        <v>9</v>
      </c>
      <c r="M61" s="2" t="s">
        <v>9</v>
      </c>
      <c r="N61" s="2"/>
      <c r="O61" s="2"/>
      <c r="P61" s="2"/>
      <c r="Q61" s="2"/>
      <c r="R61" s="2"/>
      <c r="S61" s="2"/>
      <c r="T61" s="2"/>
      <c r="U61" s="2"/>
      <c r="V61" s="2"/>
      <c r="W61" s="2" t="s">
        <v>0</v>
      </c>
      <c r="X61" s="2"/>
      <c r="Y61" s="2"/>
      <c r="Z61" s="2"/>
      <c r="AB61" s="2"/>
      <c r="AC61" s="2" t="s">
        <v>163</v>
      </c>
      <c r="AD61" s="2"/>
      <c r="AE61" s="2" t="s">
        <v>156</v>
      </c>
      <c r="AF61" s="2"/>
      <c r="AG61" s="2"/>
      <c r="AH61" s="2"/>
      <c r="AI61" s="2"/>
    </row>
    <row r="62" spans="1:35" x14ac:dyDescent="0.25">
      <c r="A62" s="2" t="s">
        <v>162</v>
      </c>
      <c r="B62" s="3" t="str">
        <f>IF($W62="South Africa",VLOOKUP($A62,'South Africa'!$A$2:$G$288,2),"not available")</f>
        <v>Vaal River @ De Hoop 65</v>
      </c>
      <c r="C62" s="2" t="s">
        <v>14</v>
      </c>
      <c r="D62" s="2"/>
      <c r="E62" s="2"/>
      <c r="F62" s="2"/>
      <c r="G62" s="2"/>
      <c r="H62" s="2"/>
      <c r="I62" s="2"/>
      <c r="J62" s="2"/>
      <c r="K62" s="2"/>
      <c r="L62" s="2"/>
      <c r="M62" s="2" t="s">
        <v>9</v>
      </c>
      <c r="N62" s="2" t="str">
        <f>IF(IF($W62="South Africa",VLOOKUP($A62,'South Africa'!$A$2:$G$288,1),"not available")=$A62,"X","not OK")</f>
        <v>X</v>
      </c>
      <c r="O62" s="2"/>
      <c r="P62" s="2"/>
      <c r="Q62" s="2"/>
      <c r="R62" s="2"/>
      <c r="S62" s="2"/>
      <c r="T62" s="2"/>
      <c r="U62" s="2"/>
      <c r="V62" s="2"/>
      <c r="W62" s="2" t="s">
        <v>0</v>
      </c>
      <c r="X62" s="2">
        <f>IF($W62="South Africa",VLOOKUP($A62,'South Africa'!$A$2:$G$288,3),"not available")</f>
        <v>121220</v>
      </c>
      <c r="Y62" s="2">
        <f>IF($W62="South Africa",VLOOKUP($A62,'South Africa'!$A$2:$G$288,4),"not available")</f>
        <v>-28.516220000000001</v>
      </c>
      <c r="Z62" s="2">
        <f>IF($W62="South Africa",VLOOKUP($A62,'South Africa'!$A$2:$G$288,5),"not available")</f>
        <v>24.60069</v>
      </c>
      <c r="AB62" s="2" t="str">
        <f>IF($W62="South Africa",VLOOKUP($A62,'South Africa'!$A$2:$G$288,6),"not available")</f>
        <v>1968-08-13 to 2021-09-17</v>
      </c>
      <c r="AC62" s="2" t="s">
        <v>161</v>
      </c>
      <c r="AD62" s="2"/>
      <c r="AE62" s="2" t="s">
        <v>156</v>
      </c>
      <c r="AF62" s="2"/>
      <c r="AG62" s="2"/>
      <c r="AH62" s="2"/>
      <c r="AI62" s="2"/>
    </row>
    <row r="63" spans="1:35" x14ac:dyDescent="0.25">
      <c r="A63" s="2" t="s">
        <v>160</v>
      </c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 t="s">
        <v>9</v>
      </c>
      <c r="N63" s="2"/>
      <c r="O63" s="2"/>
      <c r="P63" s="2"/>
      <c r="Q63" s="2"/>
      <c r="R63" s="2"/>
      <c r="S63" s="2"/>
      <c r="T63" s="2"/>
      <c r="U63" s="2"/>
      <c r="V63" s="2"/>
      <c r="W63" s="2" t="s">
        <v>0</v>
      </c>
      <c r="X63" s="2"/>
      <c r="Y63" s="2"/>
      <c r="Z63" s="2"/>
      <c r="AB63" s="2"/>
      <c r="AC63" s="2" t="s">
        <v>159</v>
      </c>
      <c r="AD63" s="2"/>
      <c r="AE63" s="2" t="s">
        <v>156</v>
      </c>
      <c r="AF63" s="2"/>
      <c r="AG63" s="2"/>
      <c r="AH63" s="2"/>
      <c r="AI63" s="2"/>
    </row>
    <row r="64" spans="1:35" x14ac:dyDescent="0.25">
      <c r="A64" s="2" t="s">
        <v>158</v>
      </c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 t="s">
        <v>9</v>
      </c>
      <c r="N64" s="2"/>
      <c r="O64" s="2"/>
      <c r="P64" s="2"/>
      <c r="Q64" s="2"/>
      <c r="R64" s="2"/>
      <c r="S64" s="2"/>
      <c r="T64" s="2"/>
      <c r="U64" s="2"/>
      <c r="V64" s="2"/>
      <c r="W64" s="2" t="s">
        <v>0</v>
      </c>
      <c r="X64" s="2"/>
      <c r="Y64" s="2"/>
      <c r="Z64" s="2"/>
      <c r="AB64" s="2"/>
      <c r="AC64" s="2" t="s">
        <v>157</v>
      </c>
      <c r="AD64" s="2"/>
      <c r="AE64" s="2" t="s">
        <v>156</v>
      </c>
      <c r="AF64" s="2"/>
      <c r="AG64" s="2"/>
      <c r="AH64" s="2"/>
      <c r="AI64" s="2"/>
    </row>
    <row r="65" spans="1:35" x14ac:dyDescent="0.25">
      <c r="A65" s="2" t="s">
        <v>155</v>
      </c>
      <c r="B65" s="3" t="str">
        <f>IF($W65="South Africa",VLOOKUP($A65,'South Africa'!$A$2:$G$288,2),"not available")</f>
        <v>Klip River @ Sterkfontein</v>
      </c>
      <c r="C65" s="2" t="s">
        <v>14</v>
      </c>
      <c r="D65" s="2"/>
      <c r="E65" s="2"/>
      <c r="F65" s="2"/>
      <c r="G65" s="2"/>
      <c r="H65" s="2"/>
      <c r="I65" s="2"/>
      <c r="J65" s="2"/>
      <c r="K65" s="2"/>
      <c r="L65" s="2" t="s">
        <v>9</v>
      </c>
      <c r="M65" s="2" t="s">
        <v>9</v>
      </c>
      <c r="N65" s="2" t="str">
        <f>IF(IF($W65="South Africa",VLOOKUP($A65,'South Africa'!$A$2:$G$288,1),"not available")=$A65,"X","not OK")</f>
        <v>X</v>
      </c>
      <c r="O65" s="2"/>
      <c r="P65" s="2"/>
      <c r="Q65" s="2"/>
      <c r="R65" s="2"/>
      <c r="S65" s="2"/>
      <c r="T65" s="2"/>
      <c r="U65" s="2"/>
      <c r="V65" s="2"/>
      <c r="W65" s="2" t="s">
        <v>0</v>
      </c>
      <c r="X65" s="2">
        <f>IF($W65="South Africa",VLOOKUP($A65,'South Africa'!$A$2:$G$288,3),"not available")</f>
        <v>4152</v>
      </c>
      <c r="Y65" s="2">
        <f>IF($W65="South Africa",VLOOKUP($A65,'South Africa'!$A$2:$G$288,4),"not available")</f>
        <v>-27.169750000000001</v>
      </c>
      <c r="Z65" s="2">
        <f>IF($W65="South Africa",VLOOKUP($A65,'South Africa'!$A$2:$G$288,5),"not available")</f>
        <v>29.233309999999999</v>
      </c>
      <c r="AB65" s="2" t="str">
        <f>IF($W65="South Africa",VLOOKUP($A65,'South Africa'!$A$2:$G$288,6),"not available")</f>
        <v>1906-10-01 to 2021-08-04</v>
      </c>
      <c r="AC65" s="2" t="s">
        <v>154</v>
      </c>
      <c r="AD65" s="2"/>
      <c r="AE65" s="2" t="s">
        <v>147</v>
      </c>
      <c r="AF65" s="2"/>
      <c r="AG65" s="2"/>
      <c r="AH65" s="2"/>
      <c r="AI65" s="2"/>
    </row>
    <row r="66" spans="1:35" x14ac:dyDescent="0.25">
      <c r="A66" s="2" t="s">
        <v>153</v>
      </c>
      <c r="B66" s="3" t="str">
        <f>IF($W66="South Africa",VLOOKUP($A66,'South Africa'!$A$2:$G$288,2),"not available")</f>
        <v>Wilge River @ Frankfort</v>
      </c>
      <c r="C66" s="2" t="s">
        <v>14</v>
      </c>
      <c r="D66" s="2"/>
      <c r="E66" s="2"/>
      <c r="F66" s="2"/>
      <c r="G66" s="2"/>
      <c r="H66" s="2"/>
      <c r="I66" s="2"/>
      <c r="J66" s="2"/>
      <c r="K66" s="2"/>
      <c r="L66" s="2"/>
      <c r="M66" s="2" t="s">
        <v>9</v>
      </c>
      <c r="N66" s="2" t="str">
        <f>IF(IF($W66="South Africa",VLOOKUP($A66,'South Africa'!$A$2:$G$288,1),"not available")=$A66,"X","not OK")</f>
        <v>X</v>
      </c>
      <c r="O66" s="2"/>
      <c r="P66" s="2"/>
      <c r="Q66" s="2"/>
      <c r="R66" s="2"/>
      <c r="S66" s="2"/>
      <c r="T66" s="2"/>
      <c r="U66" s="2"/>
      <c r="V66" s="2"/>
      <c r="W66" s="2" t="s">
        <v>0</v>
      </c>
      <c r="X66" s="2">
        <f>IF($W66="South Africa",VLOOKUP($A66,'South Africa'!$A$2:$G$288,3),"not available")</f>
        <v>15673</v>
      </c>
      <c r="Y66" s="2">
        <f>IF($W66="South Africa",VLOOKUP($A66,'South Africa'!$A$2:$G$288,4),"not available")</f>
        <v>-27.271660000000001</v>
      </c>
      <c r="Z66" s="2">
        <f>IF($W66="South Africa",VLOOKUP($A66,'South Africa'!$A$2:$G$288,5),"not available")</f>
        <v>28.491109999999999</v>
      </c>
      <c r="AB66" s="2" t="str">
        <f>IF($W66="South Africa",VLOOKUP($A66,'South Africa'!$A$2:$G$288,6),"not available")</f>
        <v>1913-10-01 to 2021-04-08</v>
      </c>
      <c r="AC66" s="2" t="s">
        <v>152</v>
      </c>
      <c r="AD66" s="2"/>
      <c r="AE66" s="2" t="s">
        <v>147</v>
      </c>
      <c r="AF66" s="2"/>
      <c r="AG66" s="2"/>
      <c r="AH66" s="2"/>
      <c r="AI66" s="2"/>
    </row>
    <row r="67" spans="1:35" x14ac:dyDescent="0.25">
      <c r="A67" s="2" t="s">
        <v>151</v>
      </c>
      <c r="B67" s="3"/>
      <c r="C67" s="2"/>
      <c r="D67" s="2"/>
      <c r="E67" s="2"/>
      <c r="F67" s="2"/>
      <c r="G67" s="2"/>
      <c r="H67" s="2"/>
      <c r="I67" s="2"/>
      <c r="J67" s="2"/>
      <c r="K67" s="2"/>
      <c r="L67" s="2"/>
      <c r="M67" s="2" t="s">
        <v>9</v>
      </c>
      <c r="N67" s="2"/>
      <c r="O67" s="2"/>
      <c r="P67" s="2"/>
      <c r="Q67" s="2"/>
      <c r="R67" s="2"/>
      <c r="S67" s="2"/>
      <c r="T67" s="2"/>
      <c r="U67" s="2"/>
      <c r="V67" s="2"/>
      <c r="W67" s="2" t="s">
        <v>0</v>
      </c>
      <c r="X67" s="2"/>
      <c r="Y67" s="2"/>
      <c r="Z67" s="2"/>
      <c r="AB67" s="2"/>
      <c r="AC67" s="2" t="s">
        <v>150</v>
      </c>
      <c r="AD67" s="2"/>
      <c r="AE67" s="2" t="s">
        <v>147</v>
      </c>
      <c r="AF67" s="2"/>
      <c r="AG67" s="2"/>
      <c r="AH67" s="2"/>
      <c r="AI67" s="2"/>
    </row>
    <row r="68" spans="1:35" x14ac:dyDescent="0.25">
      <c r="A68" s="2" t="s">
        <v>149</v>
      </c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 t="s">
        <v>9</v>
      </c>
      <c r="N68" s="2"/>
      <c r="O68" s="2"/>
      <c r="P68" s="2"/>
      <c r="Q68" s="2"/>
      <c r="R68" s="2"/>
      <c r="S68" s="2"/>
      <c r="T68" s="2"/>
      <c r="U68" s="2"/>
      <c r="V68" s="2"/>
      <c r="W68" s="2" t="s">
        <v>0</v>
      </c>
      <c r="X68" s="2"/>
      <c r="Y68" s="2"/>
      <c r="Z68" s="2"/>
      <c r="AB68" s="2"/>
      <c r="AC68" s="2" t="s">
        <v>148</v>
      </c>
      <c r="AD68" s="2"/>
      <c r="AE68" s="2" t="s">
        <v>147</v>
      </c>
      <c r="AF68" s="2"/>
      <c r="AG68" s="2"/>
      <c r="AH68" s="2"/>
      <c r="AI68" s="2"/>
    </row>
    <row r="69" spans="1:35" x14ac:dyDescent="0.25">
      <c r="A69" s="2" t="s">
        <v>146</v>
      </c>
      <c r="B69" s="3"/>
      <c r="C69" s="2"/>
      <c r="D69" s="2"/>
      <c r="E69" s="2"/>
      <c r="F69" s="2"/>
      <c r="G69" s="2"/>
      <c r="H69" s="2"/>
      <c r="I69" s="2"/>
      <c r="J69" s="2"/>
      <c r="K69" s="2"/>
      <c r="L69" s="2"/>
      <c r="M69" s="2" t="s">
        <v>9</v>
      </c>
      <c r="N69" s="2"/>
      <c r="O69" s="2"/>
      <c r="P69" s="2"/>
      <c r="Q69" s="2"/>
      <c r="R69" s="2"/>
      <c r="S69" s="2"/>
      <c r="T69" s="2"/>
      <c r="U69" s="2"/>
      <c r="V69" s="2"/>
      <c r="W69" s="2" t="s">
        <v>0</v>
      </c>
      <c r="X69" s="2"/>
      <c r="Y69" s="2"/>
      <c r="Z69" s="2"/>
      <c r="AB69" s="2"/>
      <c r="AC69" s="2" t="s">
        <v>145</v>
      </c>
      <c r="AD69" s="2"/>
      <c r="AE69" s="2" t="s">
        <v>121</v>
      </c>
      <c r="AF69" s="2"/>
      <c r="AG69" s="2"/>
      <c r="AH69" s="2"/>
      <c r="AI69" s="2"/>
    </row>
    <row r="70" spans="1:35" x14ac:dyDescent="0.25">
      <c r="A70" s="2" t="s">
        <v>144</v>
      </c>
      <c r="B70" s="3" t="str">
        <f>IF($W70="South Africa",VLOOKUP($A70,'South Africa'!$A$2:$G$288,2),"not available")</f>
        <v>Suikerbosrant River @ Platkoppie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 t="s">
        <v>9</v>
      </c>
      <c r="N70" s="2" t="str">
        <f>IF(IF($W70="South Africa",VLOOKUP($A70,'South Africa'!$A$2:$G$288,1),"not available")=$A70,"X","not OK")</f>
        <v>X</v>
      </c>
      <c r="O70" s="2"/>
      <c r="P70" s="2"/>
      <c r="Q70" s="2"/>
      <c r="R70" s="2"/>
      <c r="S70" s="2"/>
      <c r="T70" s="2"/>
      <c r="U70" s="2"/>
      <c r="V70" s="2"/>
      <c r="W70" s="2" t="s">
        <v>0</v>
      </c>
      <c r="X70" s="2">
        <f>IF($W70="South Africa",VLOOKUP($A70,'South Africa'!$A$2:$G$288,3),"not available")</f>
        <v>3124</v>
      </c>
      <c r="Y70" s="2">
        <f>IF($W70="South Africa",VLOOKUP($A70,'South Africa'!$A$2:$G$288,4),"not available")</f>
        <v>-26.640499999999999</v>
      </c>
      <c r="Z70" s="2">
        <f>IF($W70="South Africa",VLOOKUP($A70,'South Africa'!$A$2:$G$288,5),"not available")</f>
        <v>28.229970000000002</v>
      </c>
      <c r="AB70" s="2" t="str">
        <f>IF($W70="South Africa",VLOOKUP($A70,'South Africa'!$A$2:$G$288,6),"not available")</f>
        <v>1977-06-13 to 1996-02-12</v>
      </c>
      <c r="AC70" s="2" t="s">
        <v>143</v>
      </c>
      <c r="AD70" s="2"/>
      <c r="AE70" s="2" t="s">
        <v>121</v>
      </c>
      <c r="AF70" s="2"/>
      <c r="AG70" s="2"/>
      <c r="AH70" s="2"/>
      <c r="AI70" s="2"/>
    </row>
    <row r="71" spans="1:35" x14ac:dyDescent="0.25">
      <c r="A71" s="2" t="s">
        <v>142</v>
      </c>
      <c r="B71" s="3" t="str">
        <f>IF($W71="South Africa",VLOOKUP($A71,'South Africa'!$A$2:$G$288,2),"not available")</f>
        <v>Suikerbosrant River @ Uitvlugt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 t="s">
        <v>9</v>
      </c>
      <c r="N71" s="2" t="str">
        <f>IF(IF($W71="South Africa",VLOOKUP($A71,'South Africa'!$A$2:$G$288,1),"not available")=$A71,"X","not OK")</f>
        <v>X</v>
      </c>
      <c r="O71" s="2"/>
      <c r="P71" s="2"/>
      <c r="Q71" s="2"/>
      <c r="R71" s="2"/>
      <c r="S71" s="2"/>
      <c r="T71" s="2"/>
      <c r="U71" s="2"/>
      <c r="V71" s="2"/>
      <c r="W71" s="2" t="s">
        <v>0</v>
      </c>
      <c r="X71" s="2">
        <f>IF($W71="South Africa",VLOOKUP($A71,'South Africa'!$A$2:$G$288,3),"not available")</f>
        <v>3474</v>
      </c>
      <c r="Y71" s="2">
        <f>IF($W71="South Africa",VLOOKUP($A71,'South Africa'!$A$2:$G$288,4),"not available")</f>
        <v>-26.670750000000002</v>
      </c>
      <c r="Z71" s="2">
        <f>IF($W71="South Africa",VLOOKUP($A71,'South Africa'!$A$2:$G$288,5),"not available")</f>
        <v>28.030439999999999</v>
      </c>
      <c r="AB71" s="2" t="str">
        <f>IF($W71="South Africa",VLOOKUP($A71,'South Africa'!$A$2:$G$288,6),"not available")</f>
        <v>1952-09-28 to 2017-12-31</v>
      </c>
      <c r="AC71" s="2" t="s">
        <v>141</v>
      </c>
      <c r="AD71" s="2"/>
      <c r="AE71" s="2" t="s">
        <v>121</v>
      </c>
      <c r="AF71" s="2"/>
      <c r="AG71" s="2"/>
      <c r="AH71" s="2"/>
      <c r="AI71" s="2"/>
    </row>
    <row r="72" spans="1:35" x14ac:dyDescent="0.25">
      <c r="A72" s="2" t="s">
        <v>140</v>
      </c>
      <c r="B72" s="3"/>
      <c r="C72" s="2"/>
      <c r="D72" s="2"/>
      <c r="E72" s="2"/>
      <c r="F72" s="2"/>
      <c r="G72" s="2"/>
      <c r="H72" s="2"/>
      <c r="I72" s="2"/>
      <c r="J72" s="2"/>
      <c r="K72" s="2"/>
      <c r="L72" s="2"/>
      <c r="M72" s="2" t="s">
        <v>9</v>
      </c>
      <c r="N72" s="2"/>
      <c r="O72" s="2"/>
      <c r="P72" s="2"/>
      <c r="Q72" s="2"/>
      <c r="R72" s="2"/>
      <c r="S72" s="2"/>
      <c r="T72" s="2"/>
      <c r="U72" s="2"/>
      <c r="V72" s="2"/>
      <c r="W72" s="2" t="s">
        <v>0</v>
      </c>
      <c r="X72" s="2"/>
      <c r="Y72" s="2"/>
      <c r="Z72" s="2"/>
      <c r="AB72" s="2" t="str">
        <f>IF($W72="South Africa",VLOOKUP($A72,'South Africa'!$A$2:$G$288,6),"not available")</f>
        <v>2014-05-13 to 2021-08-18</v>
      </c>
      <c r="AC72" s="2" t="s">
        <v>139</v>
      </c>
      <c r="AD72" s="2"/>
      <c r="AE72" s="2" t="s">
        <v>121</v>
      </c>
      <c r="AF72" s="2"/>
      <c r="AG72" s="2"/>
      <c r="AH72" s="2"/>
      <c r="AI72" s="2"/>
    </row>
    <row r="73" spans="1:35" x14ac:dyDescent="0.25">
      <c r="A73" s="4">
        <v>6</v>
      </c>
      <c r="B73" s="3"/>
      <c r="C73" s="2"/>
      <c r="D73" s="2"/>
      <c r="E73" s="2"/>
      <c r="F73" s="2"/>
      <c r="G73" s="2"/>
      <c r="H73" s="2"/>
      <c r="I73" s="2"/>
      <c r="J73" s="2"/>
      <c r="K73" s="2"/>
      <c r="L73" s="2"/>
      <c r="M73" s="2" t="s">
        <v>9</v>
      </c>
      <c r="N73" s="2"/>
      <c r="O73" s="2"/>
      <c r="P73" s="2"/>
      <c r="Q73" s="2"/>
      <c r="R73" s="2"/>
      <c r="S73" s="2"/>
      <c r="T73" s="2"/>
      <c r="U73" s="2"/>
      <c r="V73" s="2"/>
      <c r="W73" s="2" t="s">
        <v>0</v>
      </c>
      <c r="X73" s="2"/>
      <c r="Y73" s="2"/>
      <c r="Z73" s="2"/>
      <c r="AB73" s="2" t="e">
        <f>IF($W73="South Africa",VLOOKUP($A73,'South Africa'!$A$2:$G$288,6),"not available")</f>
        <v>#N/A</v>
      </c>
      <c r="AC73" s="2" t="s">
        <v>138</v>
      </c>
      <c r="AD73" s="2"/>
      <c r="AE73" s="2" t="s">
        <v>121</v>
      </c>
      <c r="AF73" s="2"/>
      <c r="AG73" s="2"/>
      <c r="AH73" s="2"/>
      <c r="AI73" s="2"/>
    </row>
    <row r="74" spans="1:35" x14ac:dyDescent="0.25">
      <c r="A74" s="2" t="s">
        <v>137</v>
      </c>
      <c r="B74" s="3"/>
      <c r="C74" s="2"/>
      <c r="D74" s="2"/>
      <c r="E74" s="2"/>
      <c r="F74" s="2"/>
      <c r="G74" s="2"/>
      <c r="H74" s="2"/>
      <c r="I74" s="2"/>
      <c r="J74" s="2"/>
      <c r="K74" s="2"/>
      <c r="L74" s="2"/>
      <c r="M74" s="2" t="s">
        <v>9</v>
      </c>
      <c r="N74" s="2"/>
      <c r="O74" s="2"/>
      <c r="P74" s="2"/>
      <c r="Q74" s="2"/>
      <c r="R74" s="2"/>
      <c r="S74" s="2"/>
      <c r="T74" s="2"/>
      <c r="U74" s="2"/>
      <c r="V74" s="2"/>
      <c r="W74" s="2" t="s">
        <v>0</v>
      </c>
      <c r="X74" s="2"/>
      <c r="Y74" s="2"/>
      <c r="Z74" s="2"/>
      <c r="AB74" s="2" t="str">
        <f>IF($W74="South Africa",VLOOKUP($A74,'South Africa'!$A$2:$G$288,6),"not available")</f>
        <v>2014-05-13 to 2021-08-18</v>
      </c>
      <c r="AC74" s="2" t="s">
        <v>136</v>
      </c>
      <c r="AD74" s="2"/>
      <c r="AE74" s="2" t="s">
        <v>121</v>
      </c>
      <c r="AF74" s="2"/>
      <c r="AG74" s="2"/>
      <c r="AH74" s="2"/>
      <c r="AI74" s="2"/>
    </row>
    <row r="75" spans="1:35" x14ac:dyDescent="0.25">
      <c r="A75" s="2" t="s">
        <v>135</v>
      </c>
      <c r="B75" s="3" t="str">
        <f>IF($W75="South Africa",VLOOKUP($A75,'South Africa'!$A$2:$G$288,2),"not available")</f>
        <v>Klip River @ Witkop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 t="s">
        <v>9</v>
      </c>
      <c r="N75" s="2" t="str">
        <f>IF(IF($W75="South Africa",VLOOKUP($A75,'South Africa'!$A$2:$G$288,1),"not available")=$A75,"X","not OK")</f>
        <v>X</v>
      </c>
      <c r="O75" s="2"/>
      <c r="P75" s="2"/>
      <c r="Q75" s="2"/>
      <c r="R75" s="2"/>
      <c r="S75" s="2"/>
      <c r="T75" s="2"/>
      <c r="U75" s="2"/>
      <c r="V75" s="2"/>
      <c r="W75" s="2" t="s">
        <v>0</v>
      </c>
      <c r="X75" s="2">
        <f>IF($W75="South Africa",VLOOKUP($A75,'South Africa'!$A$2:$G$288,3),"not available")</f>
        <v>1726</v>
      </c>
      <c r="Y75" s="2">
        <f>IF($W75="South Africa",VLOOKUP($A75,'South Africa'!$A$2:$G$288,4),"not available")</f>
        <v>-26.453690000000002</v>
      </c>
      <c r="Z75" s="2">
        <f>IF($W75="South Africa",VLOOKUP($A75,'South Africa'!$A$2:$G$288,5),"not available")</f>
        <v>28.08578</v>
      </c>
      <c r="AB75" s="2" t="str">
        <f>IF($W75="South Africa",VLOOKUP($A75,'South Africa'!$A$2:$G$288,6),"not available")</f>
        <v>1977-10-12 to 2011-10-11</v>
      </c>
      <c r="AC75" s="2" t="s">
        <v>134</v>
      </c>
      <c r="AD75" s="2"/>
      <c r="AE75" s="2" t="s">
        <v>121</v>
      </c>
      <c r="AF75" s="2"/>
      <c r="AG75" s="2"/>
      <c r="AH75" s="2"/>
      <c r="AI75" s="2"/>
    </row>
    <row r="76" spans="1:35" x14ac:dyDescent="0.25">
      <c r="A76" s="2" t="s">
        <v>133</v>
      </c>
      <c r="B76" s="3"/>
      <c r="C76" s="2"/>
      <c r="D76" s="2"/>
      <c r="E76" s="2"/>
      <c r="F76" s="2"/>
      <c r="G76" s="2"/>
      <c r="H76" s="2"/>
      <c r="I76" s="2"/>
      <c r="J76" s="2"/>
      <c r="K76" s="2"/>
      <c r="L76" s="2"/>
      <c r="M76" s="2" t="s">
        <v>9</v>
      </c>
      <c r="N76" s="2"/>
      <c r="O76" s="2"/>
      <c r="P76" s="2"/>
      <c r="Q76" s="2"/>
      <c r="R76" s="2"/>
      <c r="S76" s="2"/>
      <c r="T76" s="2"/>
      <c r="U76" s="2"/>
      <c r="V76" s="2"/>
      <c r="W76" s="2" t="s">
        <v>0</v>
      </c>
      <c r="X76" s="2"/>
      <c r="Y76" s="2"/>
      <c r="Z76" s="2"/>
      <c r="AB76" s="2" t="e">
        <f>IF($W76="South Africa",VLOOKUP($A76,'South Africa'!$A$2:$G$288,6),"not available")</f>
        <v>#N/A</v>
      </c>
      <c r="AC76" s="2" t="s">
        <v>132</v>
      </c>
      <c r="AD76" s="2"/>
      <c r="AE76" s="2" t="s">
        <v>121</v>
      </c>
      <c r="AF76" s="2"/>
      <c r="AG76" s="2"/>
      <c r="AH76" s="2"/>
      <c r="AI76" s="2"/>
    </row>
    <row r="77" spans="1:35" x14ac:dyDescent="0.25">
      <c r="A77" s="2" t="s">
        <v>131</v>
      </c>
      <c r="B77" s="3" t="str">
        <f>IF($W77="South Africa",VLOOKUP($A77,'South Africa'!$A$2:$G$288,2),"not available")</f>
        <v>Riet Spruit @ Kaalplaats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 t="s">
        <v>9</v>
      </c>
      <c r="N77" s="2" t="str">
        <f>IF(IF($W77="South Africa",VLOOKUP($A77,'South Africa'!$A$2:$G$288,1),"not available")=$A77,"X","not OK")</f>
        <v>X</v>
      </c>
      <c r="O77" s="2"/>
      <c r="P77" s="2"/>
      <c r="Q77" s="2"/>
      <c r="R77" s="2"/>
      <c r="S77" s="2"/>
      <c r="T77" s="2"/>
      <c r="U77" s="2"/>
      <c r="V77" s="2"/>
      <c r="W77" s="2" t="s">
        <v>0</v>
      </c>
      <c r="X77" s="2">
        <f>IF($W77="South Africa",VLOOKUP($A77,'South Africa'!$A$2:$G$288,3),"not available")</f>
        <v>1121</v>
      </c>
      <c r="Y77" s="2">
        <f>IF($W77="South Africa",VLOOKUP($A77,'South Africa'!$A$2:$G$288,4),"not available")</f>
        <v>-26.728670000000001</v>
      </c>
      <c r="Z77" s="2">
        <f>IF($W77="South Africa",VLOOKUP($A77,'South Africa'!$A$2:$G$288,5),"not available")</f>
        <v>27.718</v>
      </c>
      <c r="AB77" s="2" t="str">
        <f>IF($W77="South Africa",VLOOKUP($A77,'South Africa'!$A$2:$G$288,6),"not available")</f>
        <v>1952-09-29 to 2021-08-11</v>
      </c>
      <c r="AC77" s="2" t="s">
        <v>130</v>
      </c>
      <c r="AD77" s="2"/>
      <c r="AE77" s="2" t="s">
        <v>121</v>
      </c>
      <c r="AF77" s="2"/>
      <c r="AG77" s="2"/>
      <c r="AH77" s="2"/>
      <c r="AI77" s="2"/>
    </row>
    <row r="78" spans="1:35" x14ac:dyDescent="0.25">
      <c r="A78" s="2" t="s">
        <v>129</v>
      </c>
      <c r="B78" s="3" t="str">
        <f>IF($W78="South Africa",VLOOKUP($A78,'South Africa'!$A$2:$G$288,2),"not available")</f>
        <v>Taaibos Spruit @ Verdun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 t="s">
        <v>9</v>
      </c>
      <c r="N78" s="2" t="str">
        <f>IF(IF($W78="South Africa",VLOOKUP($A78,'South Africa'!$A$2:$G$288,1),"not available")=$A78,"X","not OK")</f>
        <v>X</v>
      </c>
      <c r="O78" s="2"/>
      <c r="P78" s="2"/>
      <c r="Q78" s="2"/>
      <c r="R78" s="2"/>
      <c r="S78" s="2"/>
      <c r="T78" s="2"/>
      <c r="U78" s="2"/>
      <c r="V78" s="2"/>
      <c r="W78" s="2" t="s">
        <v>0</v>
      </c>
      <c r="X78" s="2">
        <f>IF($W78="South Africa",VLOOKUP($A78,'South Africa'!$A$2:$G$288,3),"not available")</f>
        <v>825</v>
      </c>
      <c r="Y78" s="2">
        <f>IF($W78="South Africa",VLOOKUP($A78,'South Africa'!$A$2:$G$288,4),"not available")</f>
        <v>-26.824380000000001</v>
      </c>
      <c r="Z78" s="2">
        <f>IF($W78="South Africa",VLOOKUP($A78,'South Africa'!$A$2:$G$288,5),"not available")</f>
        <v>27.925519999999999</v>
      </c>
      <c r="AB78" s="2" t="str">
        <f>IF($W78="South Africa",VLOOKUP($A78,'South Africa'!$A$2:$G$288,6),"not available")</f>
        <v>1952-09-29 to 1977-10-01</v>
      </c>
      <c r="AC78" s="2" t="s">
        <v>128</v>
      </c>
      <c r="AD78" s="2"/>
      <c r="AE78" s="2" t="s">
        <v>121</v>
      </c>
      <c r="AF78" s="2"/>
      <c r="AG78" s="2"/>
      <c r="AH78" s="2"/>
      <c r="AI78" s="2"/>
    </row>
    <row r="79" spans="1:35" x14ac:dyDescent="0.25">
      <c r="A79" s="2" t="s">
        <v>127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 t="s">
        <v>9</v>
      </c>
      <c r="N79" s="2"/>
      <c r="O79" s="2"/>
      <c r="P79" s="2"/>
      <c r="Q79" s="2"/>
      <c r="R79" s="2"/>
      <c r="S79" s="2"/>
      <c r="T79" s="2"/>
      <c r="U79" s="2"/>
      <c r="V79" s="2"/>
      <c r="W79" s="2" t="s">
        <v>0</v>
      </c>
      <c r="X79" s="2"/>
      <c r="Y79" s="2"/>
      <c r="Z79" s="2"/>
      <c r="AB79" s="2" t="str">
        <f>IF($W79="South Africa",VLOOKUP($A79,'South Africa'!$A$2:$G$288,6),"not available")</f>
        <v>2007-11-14 to 2014-08-06</v>
      </c>
      <c r="AC79" s="2" t="s">
        <v>126</v>
      </c>
      <c r="AD79" s="2"/>
      <c r="AE79" s="2" t="s">
        <v>121</v>
      </c>
      <c r="AF79" s="2"/>
      <c r="AG79" s="2"/>
      <c r="AH79" s="2"/>
      <c r="AI79" s="2"/>
    </row>
    <row r="80" spans="1:35" x14ac:dyDescent="0.25">
      <c r="A80" s="2" t="s">
        <v>125</v>
      </c>
      <c r="B80" s="3" t="str">
        <f>IF($W80="South Africa",VLOOKUP($A80,'South Africa'!$A$2:$G$288,2),"not available")</f>
        <v>Vaal River @ Elandsfontein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 t="s">
        <v>9</v>
      </c>
      <c r="N80" s="2" t="str">
        <f>IF(IF($W80="South Africa",VLOOKUP($A80,'South Africa'!$A$2:$G$288,1),"not available")=$A80,"X","not OK")</f>
        <v>X</v>
      </c>
      <c r="O80" s="2"/>
      <c r="P80" s="2"/>
      <c r="Q80" s="2"/>
      <c r="R80" s="2"/>
      <c r="S80" s="2"/>
      <c r="T80" s="2"/>
      <c r="U80" s="2"/>
      <c r="V80" s="2"/>
      <c r="W80" s="2" t="s">
        <v>0</v>
      </c>
      <c r="X80" s="2">
        <f>IF($W80="South Africa",VLOOKUP($A80,'South Africa'!$A$2:$G$288,3),"not available")</f>
        <v>38660</v>
      </c>
      <c r="Y80" s="2">
        <f>IF($W80="South Africa",VLOOKUP($A80,'South Africa'!$A$2:$G$288,4),"not available")</f>
        <v>-26.820219999999999</v>
      </c>
      <c r="Z80" s="2">
        <f>IF($W80="South Africa",VLOOKUP($A80,'South Africa'!$A$2:$G$288,5),"not available")</f>
        <v>28.063300000000002</v>
      </c>
      <c r="AB80" s="2" t="str">
        <f>IF($W80="South Africa",VLOOKUP($A80,'South Africa'!$A$2:$G$288,6),"not available")</f>
        <v>1915-10-29 to 1993-12-13</v>
      </c>
      <c r="AC80" s="2" t="s">
        <v>124</v>
      </c>
      <c r="AD80" s="2"/>
      <c r="AE80" s="2" t="s">
        <v>121</v>
      </c>
      <c r="AF80" s="2"/>
      <c r="AG80" s="2"/>
      <c r="AH80" s="2"/>
      <c r="AI80" s="2"/>
    </row>
    <row r="81" spans="1:35" x14ac:dyDescent="0.25">
      <c r="A81" s="2" t="s">
        <v>123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 t="s">
        <v>9</v>
      </c>
      <c r="N81" s="2"/>
      <c r="O81" s="2"/>
      <c r="P81" s="2"/>
      <c r="Q81" s="2"/>
      <c r="R81" s="2"/>
      <c r="S81" s="2"/>
      <c r="T81" s="2"/>
      <c r="U81" s="2"/>
      <c r="V81" s="2"/>
      <c r="W81" s="2" t="s">
        <v>0</v>
      </c>
      <c r="X81" s="2"/>
      <c r="Y81" s="2"/>
      <c r="Z81" s="2"/>
      <c r="AB81" s="2" t="str">
        <f>IF($W81="South Africa",VLOOKUP($A81,'South Africa'!$A$2:$G$288,6),"not available")</f>
        <v>1906-03-09 to 1934-02-01</v>
      </c>
      <c r="AC81" s="2" t="s">
        <v>122</v>
      </c>
      <c r="AD81" s="2"/>
      <c r="AE81" s="2" t="s">
        <v>121</v>
      </c>
      <c r="AF81" s="2"/>
      <c r="AG81" s="2"/>
      <c r="AH81" s="2"/>
      <c r="AI81" s="2"/>
    </row>
    <row r="82" spans="1:35" x14ac:dyDescent="0.25">
      <c r="A82" s="2" t="s">
        <v>120</v>
      </c>
      <c r="B82" s="3" t="str">
        <f>IF($W82="South Africa",VLOOKUP($A82,'South Africa'!$A$2:$G$288,2),"not available")</f>
        <v>Riet River @ Estate Biesiesbult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 t="s">
        <v>9</v>
      </c>
      <c r="N82" s="2" t="str">
        <f>IF(IF($W82="South Africa",VLOOKUP($A82,'South Africa'!$A$2:$G$288,1),"not available")=$A82,"X","not OK")</f>
        <v>X</v>
      </c>
      <c r="O82" s="2"/>
      <c r="P82" s="2"/>
      <c r="Q82" s="2"/>
      <c r="R82" s="2"/>
      <c r="S82" s="2"/>
      <c r="T82" s="2"/>
      <c r="U82" s="2"/>
      <c r="V82" s="2"/>
      <c r="W82" s="2" t="s">
        <v>0</v>
      </c>
      <c r="X82" s="2">
        <f>IF($W82="South Africa",VLOOKUP($A82,'South Africa'!$A$2:$G$288,3),"not available")</f>
        <v>33351</v>
      </c>
      <c r="Y82" s="2">
        <f>IF($W82="South Africa",VLOOKUP($A82,'South Africa'!$A$2:$G$288,4),"not available")</f>
        <v>-28.960360000000001</v>
      </c>
      <c r="Z82" s="2">
        <f>IF($W82="South Africa",VLOOKUP($A82,'South Africa'!$A$2:$G$288,5),"not available")</f>
        <v>24.242069999999998</v>
      </c>
      <c r="AB82" s="2" t="str">
        <f>IF($W82="South Africa",VLOOKUP($A82,'South Africa'!$A$2:$G$288,6),"not available")</f>
        <v>1953-02-01 to 1999-03-10</v>
      </c>
      <c r="AC82" s="2" t="s">
        <v>119</v>
      </c>
      <c r="AD82" s="2"/>
      <c r="AE82" s="2" t="s">
        <v>110</v>
      </c>
      <c r="AF82" s="2"/>
      <c r="AG82" s="2"/>
      <c r="AH82" s="2"/>
      <c r="AI82" s="2"/>
    </row>
    <row r="83" spans="1:35" x14ac:dyDescent="0.25">
      <c r="A83" s="2" t="s">
        <v>118</v>
      </c>
      <c r="B83" s="3" t="str">
        <f>IF($W83="South Africa",VLOOKUP($A83,'South Africa'!$A$2:$G$288,2),"not available")</f>
        <v>Modder River @ Twee River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 t="s">
        <v>9</v>
      </c>
      <c r="N83" s="2" t="str">
        <f>IF(IF($W83="South Africa",VLOOKUP($A83,'South Africa'!$A$2:$G$288,1),"not available")=$A83,"X","not OK")</f>
        <v>X</v>
      </c>
      <c r="O83" s="2"/>
      <c r="P83" s="2"/>
      <c r="Q83" s="2"/>
      <c r="R83" s="2"/>
      <c r="S83" s="2"/>
      <c r="T83" s="2"/>
      <c r="U83" s="2"/>
      <c r="V83" s="2"/>
      <c r="W83" s="2" t="s">
        <v>0</v>
      </c>
      <c r="X83" s="2">
        <f>IF($W83="South Africa",VLOOKUP($A83,'South Africa'!$A$2:$G$288,3),"not available")</f>
        <v>17315</v>
      </c>
      <c r="Y83" s="2">
        <f>IF($W83="South Africa",VLOOKUP($A83,'South Africa'!$A$2:$G$288,4),"not available")</f>
        <v>-29.043690000000002</v>
      </c>
      <c r="Z83" s="2">
        <f>IF($W83="South Africa",VLOOKUP($A83,'South Africa'!$A$2:$G$288,5),"not available")</f>
        <v>24.640409999999999</v>
      </c>
      <c r="AB83" s="2" t="str">
        <f>IF($W83="South Africa",VLOOKUP($A83,'South Africa'!$A$2:$G$288,6),"not available")</f>
        <v>1960-01-11 to 1999-03-15</v>
      </c>
      <c r="AC83" s="2" t="s">
        <v>117</v>
      </c>
      <c r="AD83" s="2"/>
      <c r="AE83" s="2" t="s">
        <v>110</v>
      </c>
      <c r="AF83" s="2"/>
      <c r="AG83" s="2"/>
      <c r="AH83" s="2"/>
      <c r="AI83" s="2"/>
    </row>
    <row r="84" spans="1:35" x14ac:dyDescent="0.25">
      <c r="A84" s="2" t="s">
        <v>116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 t="s">
        <v>9</v>
      </c>
      <c r="N84" s="2"/>
      <c r="O84" s="2"/>
      <c r="P84" s="2"/>
      <c r="Q84" s="2"/>
      <c r="R84" s="2"/>
      <c r="S84" s="2"/>
      <c r="T84" s="2"/>
      <c r="U84" s="2"/>
      <c r="V84" s="2"/>
      <c r="W84" s="2" t="s">
        <v>0</v>
      </c>
      <c r="X84" s="2"/>
      <c r="Y84" s="2"/>
      <c r="Z84" s="2"/>
      <c r="AB84" s="2" t="str">
        <f>IF($W84="South Africa",VLOOKUP($A84,'South Africa'!$A$2:$G$288,6),"not available")</f>
        <v>2002-01-30 to 2021-08-02</v>
      </c>
      <c r="AC84" s="2" t="s">
        <v>115</v>
      </c>
      <c r="AD84" s="2"/>
      <c r="AE84" s="2" t="s">
        <v>110</v>
      </c>
      <c r="AF84" s="2"/>
      <c r="AG84" s="2"/>
      <c r="AH84" s="2"/>
      <c r="AI84" s="2"/>
    </row>
    <row r="85" spans="1:35" x14ac:dyDescent="0.25">
      <c r="A85" s="2" t="s">
        <v>114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 t="s">
        <v>9</v>
      </c>
      <c r="N85" s="2"/>
      <c r="O85" s="2"/>
      <c r="P85" s="2"/>
      <c r="Q85" s="2"/>
      <c r="R85" s="2"/>
      <c r="S85" s="2"/>
      <c r="T85" s="2"/>
      <c r="U85" s="2"/>
      <c r="V85" s="2"/>
      <c r="W85" s="2" t="s">
        <v>0</v>
      </c>
      <c r="X85" s="2"/>
      <c r="Y85" s="2"/>
      <c r="Z85" s="2"/>
      <c r="AB85" s="2" t="str">
        <f>IF($W85="South Africa",VLOOKUP($A85,'South Africa'!$A$2:$G$288,6),"not available")</f>
        <v>2002-01-30 to 2021-08-02</v>
      </c>
      <c r="AC85" s="2" t="s">
        <v>113</v>
      </c>
      <c r="AD85" s="2"/>
      <c r="AE85" s="2" t="s">
        <v>110</v>
      </c>
      <c r="AF85" s="2"/>
      <c r="AG85" s="2"/>
      <c r="AH85" s="2"/>
      <c r="AI85" s="2"/>
    </row>
    <row r="86" spans="1:35" x14ac:dyDescent="0.25">
      <c r="A86" s="2" t="s">
        <v>112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 t="s">
        <v>9</v>
      </c>
      <c r="N86" s="2"/>
      <c r="O86" s="2"/>
      <c r="P86" s="2"/>
      <c r="Q86" s="2"/>
      <c r="R86" s="2"/>
      <c r="S86" s="2"/>
      <c r="T86" s="2"/>
      <c r="U86" s="2"/>
      <c r="V86" s="2"/>
      <c r="W86" s="2" t="s">
        <v>0</v>
      </c>
      <c r="X86" s="2"/>
      <c r="Y86" s="2"/>
      <c r="Z86" s="2"/>
      <c r="AB86" s="2" t="str">
        <f>IF($W86="South Africa",VLOOKUP($A86,'South Africa'!$A$2:$G$288,6),"not available")</f>
        <v>2002-01-30 to 2021-08-02</v>
      </c>
      <c r="AC86" s="2" t="s">
        <v>111</v>
      </c>
      <c r="AD86" s="2"/>
      <c r="AE86" s="2" t="s">
        <v>110</v>
      </c>
      <c r="AF86" s="2"/>
      <c r="AG86" s="2"/>
      <c r="AH86" s="2"/>
      <c r="AI86" s="2"/>
    </row>
    <row r="87" spans="1:35" x14ac:dyDescent="0.25">
      <c r="A87" s="2" t="s">
        <v>109</v>
      </c>
      <c r="B87" s="3" t="str">
        <f>IF($W87="South Africa",VLOOKUP($A87,'South Africa'!$A$2:$G$288,2),"not available")</f>
        <v>Caledon River @ Jammerdrif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 t="s">
        <v>9</v>
      </c>
      <c r="N87" s="2" t="str">
        <f>IF(IF($W87="South Africa",VLOOKUP($A87,'South Africa'!$A$2:$G$288,1),"not available")=$A87,"X","not OK")</f>
        <v>X</v>
      </c>
      <c r="O87" s="2"/>
      <c r="P87" s="2"/>
      <c r="Q87" s="2"/>
      <c r="R87" s="2"/>
      <c r="S87" s="2"/>
      <c r="T87" s="2"/>
      <c r="U87" s="2"/>
      <c r="V87" s="2"/>
      <c r="W87" s="2" t="s">
        <v>0</v>
      </c>
      <c r="X87" s="2">
        <f>IF($W87="South Africa",VLOOKUP($A87,'South Africa'!$A$2:$G$288,3),"not available")</f>
        <v>13421</v>
      </c>
      <c r="Y87" s="2">
        <f>IF($W87="South Africa",VLOOKUP($A87,'South Africa'!$A$2:$G$288,4),"not available")</f>
        <v>-29.715599999999998</v>
      </c>
      <c r="Z87" s="2">
        <f>IF($W87="South Africa",VLOOKUP($A87,'South Africa'!$A$2:$G$288,5),"not available")</f>
        <v>26.982980000000001</v>
      </c>
      <c r="AB87" s="2" t="str">
        <f>IF($W87="South Africa",VLOOKUP($A87,'South Africa'!$A$2:$G$288,6),"not available")</f>
        <v>1926-09-07 to 1978-10-03</v>
      </c>
      <c r="AC87" s="2" t="s">
        <v>108</v>
      </c>
      <c r="AD87" s="2"/>
      <c r="AE87" s="2" t="s">
        <v>91</v>
      </c>
      <c r="AF87" s="2"/>
      <c r="AG87" s="2"/>
      <c r="AH87" s="2"/>
      <c r="AI87" s="2"/>
    </row>
    <row r="88" spans="1:35" x14ac:dyDescent="0.25">
      <c r="A88" s="2" t="s">
        <v>107</v>
      </c>
      <c r="B88" s="3" t="str">
        <f>IF($W88="South Africa",VLOOKUP($A88,'South Africa'!$A$2:$G$288,2),"not available")</f>
        <v>Little Caledon River @ The Poplars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 t="s">
        <v>9</v>
      </c>
      <c r="N88" s="2" t="str">
        <f>IF(IF($W88="South Africa",VLOOKUP($A88,'South Africa'!$A$2:$G$288,1),"not available")=$A88,"X","not OK")</f>
        <v>X</v>
      </c>
      <c r="O88" s="2"/>
      <c r="P88" s="2"/>
      <c r="Q88" s="2"/>
      <c r="R88" s="2"/>
      <c r="S88" s="2"/>
      <c r="T88" s="2"/>
      <c r="U88" s="2"/>
      <c r="V88" s="2"/>
      <c r="W88" s="2" t="s">
        <v>0</v>
      </c>
      <c r="X88" s="2">
        <f>IF($W88="South Africa",VLOOKUP($A88,'South Africa'!$A$2:$G$288,3),"not available")</f>
        <v>518</v>
      </c>
      <c r="Y88" s="2">
        <f>IF($W88="South Africa",VLOOKUP($A88,'South Africa'!$A$2:$G$288,4),"not available")</f>
        <v>-28.694849999999999</v>
      </c>
      <c r="Z88" s="2">
        <f>IF($W88="South Africa",VLOOKUP($A88,'South Africa'!$A$2:$G$288,5),"not available")</f>
        <v>28.234870000000001</v>
      </c>
      <c r="AB88" s="2" t="str">
        <f>IF($W88="South Africa",VLOOKUP($A88,'South Africa'!$A$2:$G$288,6),"not available")</f>
        <v>1968-06-17 to 2021-08-05</v>
      </c>
      <c r="AC88" s="2" t="s">
        <v>106</v>
      </c>
      <c r="AD88" s="2"/>
      <c r="AE88" s="2" t="s">
        <v>91</v>
      </c>
      <c r="AF88" s="2"/>
      <c r="AG88" s="2"/>
      <c r="AH88" s="2"/>
      <c r="AI88" s="2"/>
    </row>
    <row r="89" spans="1:35" x14ac:dyDescent="0.25">
      <c r="A89" s="2" t="s">
        <v>105</v>
      </c>
      <c r="B89" s="3" t="str">
        <f>IF($W89="South Africa",VLOOKUP($A89,'South Africa'!$A$2:$G$288,2),"not available")</f>
        <v>Caledon River @ Wilgedraai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 t="s">
        <v>9</v>
      </c>
      <c r="N89" s="2" t="str">
        <f>IF(IF($W89="South Africa",VLOOKUP($A89,'South Africa'!$A$2:$G$288,1),"not available")=$A89,"X","not OK")</f>
        <v>X</v>
      </c>
      <c r="O89" s="2"/>
      <c r="P89" s="2"/>
      <c r="Q89" s="2"/>
      <c r="R89" s="2"/>
      <c r="S89" s="2"/>
      <c r="T89" s="2"/>
      <c r="U89" s="2"/>
      <c r="V89" s="2"/>
      <c r="W89" s="2" t="s">
        <v>0</v>
      </c>
      <c r="X89" s="2">
        <f>IF($W89="South Africa",VLOOKUP($A89,'South Africa'!$A$2:$G$288,3),"not available")</f>
        <v>12850</v>
      </c>
      <c r="Y89" s="2">
        <f>IF($W89="South Africa",VLOOKUP($A89,'South Africa'!$A$2:$G$288,4),"not available")</f>
        <v>-29.609439999999999</v>
      </c>
      <c r="Z89" s="2">
        <f>IF($W89="South Africa",VLOOKUP($A89,'South Africa'!$A$2:$G$288,5),"not available")</f>
        <v>27.064440000000001</v>
      </c>
      <c r="AB89" s="2" t="str">
        <f>IF($W89="South Africa",VLOOKUP($A89,'South Africa'!$A$2:$G$288,6),"not available")</f>
        <v>1993-12-14 to 2010-07-22</v>
      </c>
      <c r="AC89" s="2" t="s">
        <v>104</v>
      </c>
      <c r="AD89" s="2"/>
      <c r="AE89" s="2" t="s">
        <v>91</v>
      </c>
      <c r="AF89" s="2"/>
      <c r="AG89" s="2"/>
      <c r="AH89" s="2"/>
      <c r="AI89" s="2"/>
    </row>
    <row r="90" spans="1:35" x14ac:dyDescent="0.25">
      <c r="A90" s="2" t="s">
        <v>103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 t="s">
        <v>9</v>
      </c>
      <c r="N90" s="2"/>
      <c r="O90" s="2"/>
      <c r="P90" s="2"/>
      <c r="Q90" s="2"/>
      <c r="R90" s="2"/>
      <c r="S90" s="2"/>
      <c r="T90" s="2"/>
      <c r="U90" s="2"/>
      <c r="V90" s="2"/>
      <c r="W90" s="2" t="s">
        <v>0</v>
      </c>
      <c r="X90" s="2"/>
      <c r="Y90" s="2"/>
      <c r="Z90" s="2"/>
      <c r="AB90" s="2"/>
      <c r="AC90" s="2" t="s">
        <v>102</v>
      </c>
      <c r="AD90" s="2"/>
      <c r="AE90" s="2" t="s">
        <v>91</v>
      </c>
      <c r="AF90" s="2"/>
      <c r="AG90" s="2"/>
      <c r="AH90" s="2"/>
      <c r="AI90" s="2"/>
    </row>
    <row r="91" spans="1:35" x14ac:dyDescent="0.25">
      <c r="A91" s="2" t="s">
        <v>101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 t="s">
        <v>9</v>
      </c>
      <c r="N91" s="2"/>
      <c r="O91" s="2"/>
      <c r="P91" s="2"/>
      <c r="Q91" s="2"/>
      <c r="R91" s="2"/>
      <c r="S91" s="2"/>
      <c r="T91" s="2"/>
      <c r="U91" s="2"/>
      <c r="V91" s="2"/>
      <c r="W91" s="2" t="s">
        <v>0</v>
      </c>
      <c r="X91" s="2"/>
      <c r="Y91" s="2"/>
      <c r="Z91" s="2"/>
      <c r="AB91" s="2"/>
      <c r="AC91" s="2" t="s">
        <v>100</v>
      </c>
      <c r="AD91" s="2"/>
      <c r="AE91" s="2" t="s">
        <v>91</v>
      </c>
      <c r="AF91" s="2"/>
      <c r="AG91" s="2"/>
      <c r="AH91" s="2"/>
      <c r="AI91" s="2"/>
    </row>
    <row r="92" spans="1:35" x14ac:dyDescent="0.25">
      <c r="A92" s="2" t="s">
        <v>99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 t="s">
        <v>9</v>
      </c>
      <c r="N92" s="2"/>
      <c r="O92" s="2"/>
      <c r="P92" s="2"/>
      <c r="Q92" s="2"/>
      <c r="R92" s="2"/>
      <c r="S92" s="2"/>
      <c r="T92" s="2"/>
      <c r="U92" s="2"/>
      <c r="V92" s="2"/>
      <c r="W92" s="2" t="s">
        <v>0</v>
      </c>
      <c r="X92" s="2"/>
      <c r="Y92" s="2"/>
      <c r="Z92" s="2"/>
      <c r="AB92" s="2"/>
      <c r="AC92" s="2" t="s">
        <v>98</v>
      </c>
      <c r="AD92" s="2"/>
      <c r="AE92" s="2" t="s">
        <v>91</v>
      </c>
      <c r="AF92" s="2"/>
      <c r="AG92" s="2"/>
      <c r="AH92" s="2"/>
      <c r="AI92" s="2"/>
    </row>
    <row r="93" spans="1:35" x14ac:dyDescent="0.25">
      <c r="A93" s="2" t="s">
        <v>97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 t="s">
        <v>9</v>
      </c>
      <c r="N93" s="2"/>
      <c r="O93" s="2"/>
      <c r="P93" s="2"/>
      <c r="Q93" s="2"/>
      <c r="R93" s="2"/>
      <c r="S93" s="2"/>
      <c r="T93" s="2"/>
      <c r="U93" s="2"/>
      <c r="V93" s="2"/>
      <c r="W93" s="2" t="s">
        <v>0</v>
      </c>
      <c r="X93" s="2"/>
      <c r="Y93" s="2"/>
      <c r="Z93" s="2"/>
      <c r="AB93" s="2"/>
      <c r="AC93" s="2" t="s">
        <v>96</v>
      </c>
      <c r="AD93" s="2"/>
      <c r="AE93" s="2" t="s">
        <v>91</v>
      </c>
      <c r="AF93" s="2"/>
      <c r="AG93" s="2"/>
      <c r="AH93" s="2"/>
      <c r="AI93" s="2"/>
    </row>
    <row r="94" spans="1:35" x14ac:dyDescent="0.25">
      <c r="A94" s="2" t="s">
        <v>95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 t="s">
        <v>9</v>
      </c>
      <c r="N94" s="2"/>
      <c r="O94" s="2"/>
      <c r="P94" s="2"/>
      <c r="Q94" s="2"/>
      <c r="R94" s="2"/>
      <c r="S94" s="2"/>
      <c r="T94" s="2"/>
      <c r="U94" s="2"/>
      <c r="V94" s="2"/>
      <c r="W94" s="2" t="s">
        <v>0</v>
      </c>
      <c r="X94" s="2"/>
      <c r="Y94" s="2"/>
      <c r="Z94" s="2"/>
      <c r="AB94" s="2"/>
      <c r="AC94" s="2" t="s">
        <v>94</v>
      </c>
      <c r="AD94" s="2"/>
      <c r="AE94" s="2" t="s">
        <v>91</v>
      </c>
      <c r="AF94" s="2"/>
      <c r="AG94" s="2"/>
      <c r="AH94" s="2"/>
      <c r="AI94" s="2"/>
    </row>
    <row r="95" spans="1:35" x14ac:dyDescent="0.25">
      <c r="A95" s="2" t="s">
        <v>93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 t="s">
        <v>9</v>
      </c>
      <c r="N95" s="2"/>
      <c r="O95" s="2"/>
      <c r="P95" s="2"/>
      <c r="Q95" s="2"/>
      <c r="R95" s="2"/>
      <c r="S95" s="2"/>
      <c r="T95" s="2"/>
      <c r="U95" s="2"/>
      <c r="V95" s="2"/>
      <c r="W95" s="2" t="s">
        <v>0</v>
      </c>
      <c r="X95" s="2"/>
      <c r="Y95" s="2"/>
      <c r="Z95" s="2"/>
      <c r="AB95" s="2"/>
      <c r="AC95" s="2" t="s">
        <v>92</v>
      </c>
      <c r="AD95" s="2"/>
      <c r="AE95" s="2" t="s">
        <v>91</v>
      </c>
      <c r="AF95" s="2"/>
      <c r="AG95" s="2"/>
      <c r="AH95" s="2"/>
      <c r="AI95" s="2"/>
    </row>
    <row r="96" spans="1:35" x14ac:dyDescent="0.25">
      <c r="A96" s="2" t="s">
        <v>90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 t="s">
        <v>9</v>
      </c>
      <c r="N96" s="2"/>
      <c r="O96" s="2"/>
      <c r="P96" s="2"/>
      <c r="Q96" s="2"/>
      <c r="R96" s="2"/>
      <c r="S96" s="2"/>
      <c r="T96" s="2"/>
      <c r="U96" s="2"/>
      <c r="V96" s="2"/>
      <c r="W96" s="2" t="s">
        <v>0</v>
      </c>
      <c r="X96" s="2"/>
      <c r="Y96" s="2"/>
      <c r="Z96" s="2"/>
      <c r="AB96" s="2"/>
      <c r="AC96" s="2" t="s">
        <v>89</v>
      </c>
      <c r="AD96" s="2"/>
      <c r="AE96" s="2" t="s">
        <v>74</v>
      </c>
      <c r="AF96" s="2"/>
      <c r="AG96" s="2"/>
      <c r="AH96" s="2"/>
      <c r="AI96" s="2"/>
    </row>
    <row r="97" spans="1:35" x14ac:dyDescent="0.25">
      <c r="A97" s="2" t="s">
        <v>88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 t="s">
        <v>9</v>
      </c>
      <c r="N97" s="2"/>
      <c r="O97" s="2"/>
      <c r="P97" s="2"/>
      <c r="Q97" s="2"/>
      <c r="R97" s="2"/>
      <c r="S97" s="2"/>
      <c r="T97" s="2"/>
      <c r="U97" s="2"/>
      <c r="V97" s="2"/>
      <c r="W97" s="2" t="s">
        <v>0</v>
      </c>
      <c r="X97" s="2"/>
      <c r="Y97" s="2"/>
      <c r="Z97" s="2"/>
      <c r="AB97" s="2"/>
      <c r="AC97" s="2" t="s">
        <v>87</v>
      </c>
      <c r="AD97" s="2"/>
      <c r="AE97" s="2" t="s">
        <v>74</v>
      </c>
      <c r="AF97" s="2"/>
      <c r="AG97" s="2"/>
      <c r="AH97" s="2"/>
      <c r="AI97" s="2"/>
    </row>
    <row r="98" spans="1:35" x14ac:dyDescent="0.25">
      <c r="A98" s="2" t="s">
        <v>86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 t="s">
        <v>9</v>
      </c>
      <c r="N98" s="2"/>
      <c r="O98" s="2"/>
      <c r="P98" s="2"/>
      <c r="Q98" s="2"/>
      <c r="R98" s="2"/>
      <c r="S98" s="2"/>
      <c r="T98" s="2"/>
      <c r="U98" s="2"/>
      <c r="V98" s="2"/>
      <c r="W98" s="2" t="s">
        <v>0</v>
      </c>
      <c r="X98" s="2"/>
      <c r="Y98" s="2"/>
      <c r="Z98" s="2"/>
      <c r="AB98" s="2"/>
      <c r="AC98" s="2" t="s">
        <v>85</v>
      </c>
      <c r="AD98" s="2"/>
      <c r="AE98" s="2" t="s">
        <v>74</v>
      </c>
      <c r="AF98" s="2"/>
      <c r="AG98" s="2"/>
      <c r="AH98" s="2"/>
      <c r="AI98" s="2"/>
    </row>
    <row r="99" spans="1:35" x14ac:dyDescent="0.25">
      <c r="A99" s="2" t="s">
        <v>84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 t="s">
        <v>9</v>
      </c>
      <c r="N99" s="2"/>
      <c r="O99" s="2"/>
      <c r="P99" s="2"/>
      <c r="Q99" s="2"/>
      <c r="R99" s="2"/>
      <c r="S99" s="2"/>
      <c r="T99" s="2"/>
      <c r="U99" s="2"/>
      <c r="V99" s="2"/>
      <c r="W99" s="2" t="s">
        <v>0</v>
      </c>
      <c r="X99" s="2"/>
      <c r="Y99" s="2"/>
      <c r="Z99" s="2"/>
      <c r="AB99" s="2"/>
      <c r="AC99" s="2" t="s">
        <v>83</v>
      </c>
      <c r="AD99" s="2"/>
      <c r="AE99" s="2" t="s">
        <v>74</v>
      </c>
      <c r="AF99" s="2"/>
      <c r="AG99" s="2"/>
      <c r="AH99" s="2"/>
      <c r="AI99" s="2"/>
    </row>
    <row r="100" spans="1:35" x14ac:dyDescent="0.25">
      <c r="A100" s="2" t="s">
        <v>82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 t="s">
        <v>9</v>
      </c>
      <c r="N100" s="2"/>
      <c r="O100" s="2"/>
      <c r="P100" s="2"/>
      <c r="Q100" s="2"/>
      <c r="R100" s="2"/>
      <c r="S100" s="2"/>
      <c r="T100" s="2"/>
      <c r="U100" s="2"/>
      <c r="V100" s="2"/>
      <c r="W100" s="2" t="s">
        <v>0</v>
      </c>
      <c r="X100" s="2"/>
      <c r="Y100" s="2"/>
      <c r="Z100" s="2"/>
      <c r="AB100" s="2"/>
      <c r="AC100" s="2" t="s">
        <v>81</v>
      </c>
      <c r="AD100" s="2"/>
      <c r="AE100" s="2" t="s">
        <v>74</v>
      </c>
      <c r="AF100" s="2"/>
      <c r="AG100" s="2"/>
      <c r="AH100" s="2"/>
      <c r="AI100" s="2"/>
    </row>
    <row r="101" spans="1:35" x14ac:dyDescent="0.25">
      <c r="A101" s="2" t="s">
        <v>80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 t="s">
        <v>9</v>
      </c>
      <c r="N101" s="2"/>
      <c r="O101" s="2"/>
      <c r="P101" s="2"/>
      <c r="Q101" s="2"/>
      <c r="R101" s="2"/>
      <c r="S101" s="2"/>
      <c r="T101" s="2"/>
      <c r="U101" s="2"/>
      <c r="V101" s="2"/>
      <c r="W101" s="2" t="s">
        <v>0</v>
      </c>
      <c r="X101" s="2"/>
      <c r="Y101" s="2"/>
      <c r="Z101" s="2"/>
      <c r="AB101" s="2"/>
      <c r="AC101" s="2" t="s">
        <v>79</v>
      </c>
      <c r="AD101" s="2"/>
      <c r="AE101" s="2" t="s">
        <v>74</v>
      </c>
      <c r="AF101" s="2"/>
      <c r="AG101" s="2"/>
      <c r="AH101" s="2"/>
      <c r="AI101" s="2"/>
    </row>
    <row r="102" spans="1:35" x14ac:dyDescent="0.25">
      <c r="A102" s="2" t="s">
        <v>78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 t="s">
        <v>9</v>
      </c>
      <c r="N102" s="2"/>
      <c r="O102" s="2"/>
      <c r="P102" s="2"/>
      <c r="Q102" s="2"/>
      <c r="R102" s="2"/>
      <c r="S102" s="2"/>
      <c r="T102" s="2"/>
      <c r="U102" s="2"/>
      <c r="V102" s="2"/>
      <c r="W102" s="2" t="s">
        <v>0</v>
      </c>
      <c r="X102" s="2"/>
      <c r="Y102" s="2"/>
      <c r="Z102" s="2"/>
      <c r="AB102" s="2"/>
      <c r="AC102" s="2" t="s">
        <v>77</v>
      </c>
      <c r="AD102" s="2"/>
      <c r="AE102" s="2" t="s">
        <v>74</v>
      </c>
      <c r="AF102" s="2"/>
      <c r="AG102" s="2"/>
      <c r="AH102" s="2"/>
      <c r="AI102" s="2"/>
    </row>
    <row r="103" spans="1:35" x14ac:dyDescent="0.25">
      <c r="A103" s="2" t="s">
        <v>76</v>
      </c>
      <c r="B103" s="3" t="str">
        <f>IF($W103="South Africa",VLOOKUP($A103,'South Africa'!$A$2:$G$288,2),"not available")</f>
        <v>Kornet Spruit @ Maghaleen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 t="s">
        <v>9</v>
      </c>
      <c r="N103" s="2" t="str">
        <f>IF(IF($W103="South Africa",VLOOKUP($A103,'South Africa'!$A$2:$G$288,1),"not available")=$A103,"X","not OK")</f>
        <v>X</v>
      </c>
      <c r="O103" s="2"/>
      <c r="P103" s="2"/>
      <c r="Q103" s="2"/>
      <c r="R103" s="2"/>
      <c r="S103" s="2"/>
      <c r="T103" s="2"/>
      <c r="U103" s="2"/>
      <c r="V103" s="2"/>
      <c r="W103" s="2" t="s">
        <v>0</v>
      </c>
      <c r="X103" s="2">
        <f>IF($W103="South Africa",VLOOKUP($A103,'South Africa'!$A$2:$G$288,3),"not available")</f>
        <v>2990</v>
      </c>
      <c r="Y103" s="2">
        <f>IF($W103="South Africa",VLOOKUP($A103,'South Africa'!$A$2:$G$288,4),"not available")</f>
        <v>-30.15972</v>
      </c>
      <c r="Z103" s="2">
        <f>IF($W103="South Africa",VLOOKUP($A103,'South Africa'!$A$2:$G$288,5),"not available")</f>
        <v>27.40138</v>
      </c>
      <c r="AB103" s="2" t="str">
        <f>IF($W103="South Africa",VLOOKUP($A103,'South Africa'!$A$2:$G$288,6),"not available")</f>
        <v>1935-11-14 to 2021-07-22</v>
      </c>
      <c r="AC103" s="2" t="s">
        <v>75</v>
      </c>
      <c r="AD103" s="2"/>
      <c r="AE103" s="2" t="s">
        <v>74</v>
      </c>
      <c r="AF103" s="2"/>
      <c r="AG103" s="2"/>
      <c r="AH103" s="2"/>
      <c r="AI103" s="2"/>
    </row>
    <row r="105" spans="1:35" x14ac:dyDescent="0.25">
      <c r="A105" s="2" t="s">
        <v>73</v>
      </c>
      <c r="B105" s="3" t="str">
        <f>IF($W105="South Africa",VLOOKUP($A105,'South Africa'!$A$2:$G$288,2),"not available")</f>
        <v>Wonderboom Spruit @ Diepkloof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 t="s">
        <v>9</v>
      </c>
      <c r="N105" s="2" t="str">
        <f>IF(IF($W105="South Africa",VLOOKUP($A105,'South Africa'!$A$2:$G$288,1),"not available")=$A105,"X","not OK")</f>
        <v>X</v>
      </c>
      <c r="O105" s="2"/>
      <c r="P105" s="2"/>
      <c r="Q105" s="2"/>
      <c r="R105" s="2"/>
      <c r="S105" s="2"/>
      <c r="T105" s="2"/>
      <c r="U105" s="2"/>
      <c r="V105" s="2"/>
      <c r="W105" s="2" t="s">
        <v>0</v>
      </c>
      <c r="X105" s="2">
        <f>IF($W105="South Africa",VLOOKUP($A105,'South Africa'!$A$2:$G$288,3),"not available")</f>
        <v>2388</v>
      </c>
      <c r="Y105" s="2">
        <f>IF($W105="South Africa",VLOOKUP($A105,'South Africa'!$A$2:$G$288,4),"not available")</f>
        <v>-31.001110000000001</v>
      </c>
      <c r="Z105" s="2">
        <f>IF($W105="South Africa",VLOOKUP($A105,'South Africa'!$A$2:$G$288,5),"not available")</f>
        <v>26.35305</v>
      </c>
      <c r="AB105" s="2" t="str">
        <f>IF($W105="South Africa",VLOOKUP($A105,'South Africa'!$A$2:$G$288,6),"not available")</f>
        <v>1912-10-01 to 2021-07-29</v>
      </c>
      <c r="AC105" s="2" t="s">
        <v>72</v>
      </c>
      <c r="AD105" s="2"/>
      <c r="AE105" s="2" t="s">
        <v>63</v>
      </c>
      <c r="AF105" s="2"/>
      <c r="AG105" s="2"/>
      <c r="AH105" s="2"/>
      <c r="AI105" s="2"/>
    </row>
    <row r="106" spans="1:35" x14ac:dyDescent="0.25">
      <c r="A106" s="2" t="s">
        <v>71</v>
      </c>
      <c r="B106" s="3" t="str">
        <f>IF($W106="South Africa",VLOOKUP($A106,'South Africa'!$A$2:$G$288,2),"not available")</f>
        <v>Orange River @ Aliwal-North</v>
      </c>
      <c r="C106" s="2"/>
      <c r="D106" s="2"/>
      <c r="E106" s="2"/>
      <c r="F106" s="2"/>
      <c r="G106" s="2"/>
      <c r="H106" s="2"/>
      <c r="I106" s="2"/>
      <c r="J106" s="2"/>
      <c r="K106" s="2"/>
      <c r="L106" s="2" t="s">
        <v>9</v>
      </c>
      <c r="M106" s="2" t="s">
        <v>9</v>
      </c>
      <c r="N106" s="2" t="str">
        <f>IF(IF($W106="South Africa",VLOOKUP($A106,'South Africa'!$A$2:$G$288,1),"not available")=$A106,"X","not OK")</f>
        <v>X</v>
      </c>
      <c r="O106" s="2"/>
      <c r="P106" s="2"/>
      <c r="Q106" s="2"/>
      <c r="R106" s="2"/>
      <c r="S106" s="2"/>
      <c r="T106" s="2"/>
      <c r="U106" s="2"/>
      <c r="V106" s="2"/>
      <c r="W106" s="2" t="s">
        <v>0</v>
      </c>
      <c r="X106" s="2">
        <f>IF($W106="South Africa",VLOOKUP($A106,'South Africa'!$A$2:$G$288,3),"not available")</f>
        <v>36975</v>
      </c>
      <c r="Y106" s="2">
        <f>IF($W106="South Africa",VLOOKUP($A106,'South Africa'!$A$2:$G$288,4),"not available")</f>
        <v>-30.678329999999999</v>
      </c>
      <c r="Z106" s="2">
        <f>IF($W106="South Africa",VLOOKUP($A106,'South Africa'!$A$2:$G$288,5),"not available")</f>
        <v>26.716380000000001</v>
      </c>
      <c r="AB106" s="2" t="str">
        <f>IF($W106="South Africa",VLOOKUP($A106,'South Africa'!$A$2:$G$288,6),"not available")</f>
        <v>1907-08-11 to 2021-07-29</v>
      </c>
      <c r="AC106" s="2" t="s">
        <v>70</v>
      </c>
      <c r="AD106" s="2"/>
      <c r="AE106" s="2" t="s">
        <v>63</v>
      </c>
      <c r="AF106" s="2"/>
      <c r="AG106" s="2"/>
      <c r="AH106" s="2"/>
      <c r="AI106" s="2"/>
    </row>
    <row r="107" spans="1:35" x14ac:dyDescent="0.25">
      <c r="A107" s="2" t="s">
        <v>69</v>
      </c>
      <c r="B107" s="3" t="str">
        <f>IF($W107="South Africa",VLOOKUP($A107,'South Africa'!$A$2:$G$288,2),"not available")</f>
        <v>Stormberg Spruit @ Molteno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 t="s">
        <v>9</v>
      </c>
      <c r="N107" s="2" t="str">
        <f>IF(IF($W107="South Africa",VLOOKUP($A107,'South Africa'!$A$2:$G$288,1),"not available")=$A107,"X","not OK")</f>
        <v>X</v>
      </c>
      <c r="O107" s="2"/>
      <c r="P107" s="2"/>
      <c r="Q107" s="2"/>
      <c r="R107" s="2"/>
      <c r="S107" s="2"/>
      <c r="T107" s="2"/>
      <c r="U107" s="2"/>
      <c r="V107" s="2"/>
      <c r="W107" s="2" t="s">
        <v>0</v>
      </c>
      <c r="X107" s="2">
        <f>IF($W107="South Africa",VLOOKUP($A107,'South Africa'!$A$2:$G$288,3),"not available")</f>
        <v>341</v>
      </c>
      <c r="Y107" s="2">
        <f>IF($W107="South Africa",VLOOKUP($A107,'South Africa'!$A$2:$G$288,4),"not available")</f>
        <v>-31.400230000000001</v>
      </c>
      <c r="Z107" s="2">
        <f>IF($W107="South Africa",VLOOKUP($A107,'South Africa'!$A$2:$G$288,5),"not available")</f>
        <v>26.371009999999998</v>
      </c>
      <c r="AB107" s="2" t="str">
        <f>IF($W107="South Africa",VLOOKUP($A107,'South Africa'!$A$2:$G$288,6),"not available")</f>
        <v>1925-02-13 to 1981-07-01</v>
      </c>
      <c r="AC107" s="2" t="s">
        <v>68</v>
      </c>
      <c r="AD107" s="2"/>
      <c r="AE107" s="2" t="s">
        <v>63</v>
      </c>
      <c r="AF107" s="2"/>
      <c r="AG107" s="2"/>
      <c r="AH107" s="2"/>
      <c r="AI107" s="2"/>
    </row>
    <row r="108" spans="1:35" x14ac:dyDescent="0.25">
      <c r="A108" s="2" t="s">
        <v>67</v>
      </c>
      <c r="B108" s="3" t="str">
        <f>IF($W108="South Africa",VLOOKUP($A108,'South Africa'!$A$2:$G$288,2),"not available")</f>
        <v>Kraai River @ Roodewal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 t="s">
        <v>9</v>
      </c>
      <c r="N108" s="2" t="str">
        <f>IF(IF($W108="South Africa",VLOOKUP($A108,'South Africa'!$A$2:$G$288,1),"not available")=$A108,"X","not OK")</f>
        <v>X</v>
      </c>
      <c r="O108" s="2"/>
      <c r="P108" s="2"/>
      <c r="Q108" s="2"/>
      <c r="R108" s="2"/>
      <c r="S108" s="2"/>
      <c r="T108" s="2"/>
      <c r="U108" s="2"/>
      <c r="V108" s="2"/>
      <c r="W108" s="2" t="s">
        <v>0</v>
      </c>
      <c r="X108" s="2">
        <f>IF($W108="South Africa",VLOOKUP($A108,'South Africa'!$A$2:$G$288,3),"not available")</f>
        <v>8664</v>
      </c>
      <c r="Y108" s="2">
        <f>IF($W108="South Africa",VLOOKUP($A108,'South Africa'!$A$2:$G$288,4),"not available")</f>
        <v>-30.830549999999999</v>
      </c>
      <c r="Z108" s="2">
        <f>IF($W108="South Africa",VLOOKUP($A108,'South Africa'!$A$2:$G$288,5),"not available")</f>
        <v>26.920549999999999</v>
      </c>
      <c r="AB108" s="2" t="str">
        <f>IF($W108="South Africa",VLOOKUP($A108,'South Africa'!$A$2:$G$288,6),"not available")</f>
        <v>1965-10-06 to 2021-07-29</v>
      </c>
      <c r="AC108" s="2" t="s">
        <v>66</v>
      </c>
      <c r="AD108" s="2"/>
      <c r="AE108" s="2" t="s">
        <v>63</v>
      </c>
      <c r="AF108" s="2"/>
      <c r="AG108" s="2"/>
      <c r="AH108" s="2"/>
      <c r="AI108" s="2"/>
    </row>
    <row r="109" spans="1:35" x14ac:dyDescent="0.25">
      <c r="A109" s="2" t="s">
        <v>65</v>
      </c>
      <c r="B109" s="3" t="str">
        <f>IF($W109="South Africa",VLOOKUP($A109,'South Africa'!$A$2:$G$288,2),"not available")</f>
        <v>Seekoei River @ De Eerstepoort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 t="s">
        <v>9</v>
      </c>
      <c r="N109" s="2" t="str">
        <f>IF(IF($W109="South Africa",VLOOKUP($A109,'South Africa'!$A$2:$G$288,1),"not available")=$A109,"X","not OK")</f>
        <v>X</v>
      </c>
      <c r="O109" s="2"/>
      <c r="P109" s="2"/>
      <c r="Q109" s="2"/>
      <c r="R109" s="2"/>
      <c r="S109" s="2"/>
      <c r="T109" s="2"/>
      <c r="U109" s="2"/>
      <c r="V109" s="2"/>
      <c r="W109" s="2" t="s">
        <v>0</v>
      </c>
      <c r="X109" s="2">
        <f>IF($W109="South Africa",VLOOKUP($A109,'South Africa'!$A$2:$G$288,3),"not available")</f>
        <v>8266</v>
      </c>
      <c r="Y109" s="2">
        <f>IF($W109="South Africa",VLOOKUP($A109,'South Africa'!$A$2:$G$288,4),"not available")</f>
        <v>-30.53472</v>
      </c>
      <c r="Z109" s="2">
        <f>IF($W109="South Africa",VLOOKUP($A109,'South Africa'!$A$2:$G$288,5),"not available")</f>
        <v>24.962499999999999</v>
      </c>
      <c r="AB109" s="2" t="str">
        <f>IF($W109="South Africa",VLOOKUP($A109,'South Africa'!$A$2:$G$288,6),"not available")</f>
        <v>1980-06-22 to 2021-06-30</v>
      </c>
      <c r="AC109" s="2" t="s">
        <v>64</v>
      </c>
      <c r="AD109" s="2"/>
      <c r="AE109" s="2" t="s">
        <v>63</v>
      </c>
      <c r="AF109" s="2"/>
      <c r="AG109" s="2"/>
      <c r="AH109" s="2"/>
      <c r="AI109" s="2"/>
    </row>
    <row r="110" spans="1:35" x14ac:dyDescent="0.25">
      <c r="A110" s="2" t="s">
        <v>62</v>
      </c>
      <c r="B110" s="3" t="str">
        <f>IF($W110="South Africa",VLOOKUP($A110,'South Africa'!$A$2:$G$288,2),"not available")</f>
        <v>Renoster River @ Bonekraal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 t="s">
        <v>9</v>
      </c>
      <c r="N110" s="2" t="str">
        <f>IF(IF($W110="South Africa",VLOOKUP($A110,'South Africa'!$A$2:$G$288,1),"not available")=$A110,"X","not OK")</f>
        <v>X</v>
      </c>
      <c r="O110" s="2"/>
      <c r="P110" s="2"/>
      <c r="Q110" s="2"/>
      <c r="R110" s="2"/>
      <c r="S110" s="2"/>
      <c r="T110" s="2"/>
      <c r="U110" s="2"/>
      <c r="V110" s="2"/>
      <c r="W110" s="2" t="s">
        <v>0</v>
      </c>
      <c r="X110" s="2">
        <f>IF($W110="South Africa",VLOOKUP($A110,'South Africa'!$A$2:$G$288,3),"not available")</f>
        <v>1658</v>
      </c>
      <c r="Y110" s="2">
        <f>IF($W110="South Africa",VLOOKUP($A110,'South Africa'!$A$2:$G$288,4),"not available")</f>
        <v>-31.815470000000001</v>
      </c>
      <c r="Z110" s="2">
        <f>IF($W110="South Africa",VLOOKUP($A110,'South Africa'!$A$2:$G$288,5),"not available")</f>
        <v>20.578050000000001</v>
      </c>
      <c r="AB110" s="2" t="str">
        <f>IF($W110="South Africa",VLOOKUP($A110,'South Africa'!$A$2:$G$288,6),"not available")</f>
        <v>1958-06-01 to 2021-09-21</v>
      </c>
      <c r="AC110" s="2" t="s">
        <v>61</v>
      </c>
      <c r="AD110" s="2"/>
      <c r="AE110" s="2" t="s">
        <v>52</v>
      </c>
      <c r="AF110" s="2"/>
      <c r="AG110" s="2"/>
      <c r="AH110" s="2"/>
      <c r="AI110" s="2"/>
    </row>
    <row r="111" spans="1:35" x14ac:dyDescent="0.25">
      <c r="A111" s="2" t="s">
        <v>60</v>
      </c>
      <c r="B111" s="3" t="str">
        <f>IF($W111="South Africa",VLOOKUP($A111,'South Africa'!$A$2:$G$288,2),"not available")</f>
        <v>Renoster River @ Leeuwenkuil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 t="s">
        <v>9</v>
      </c>
      <c r="N111" s="2" t="str">
        <f>IF(IF($W111="South Africa",VLOOKUP($A111,'South Africa'!$A$2:$G$288,1),"not available")=$A111,"X","not OK")</f>
        <v>X</v>
      </c>
      <c r="O111" s="2"/>
      <c r="P111" s="2"/>
      <c r="Q111" s="2"/>
      <c r="R111" s="2"/>
      <c r="S111" s="2"/>
      <c r="T111" s="2"/>
      <c r="U111" s="2"/>
      <c r="V111" s="2"/>
      <c r="W111" s="2" t="s">
        <v>0</v>
      </c>
      <c r="X111" s="2">
        <f>IF($W111="South Africa",VLOOKUP($A111,'South Africa'!$A$2:$G$288,3),"not available")</f>
        <v>8938</v>
      </c>
      <c r="Y111" s="2">
        <f>IF($W111="South Africa",VLOOKUP($A111,'South Africa'!$A$2:$G$288,4),"not available")</f>
        <v>-31.437159999999999</v>
      </c>
      <c r="Z111" s="2">
        <f>IF($W111="South Africa",VLOOKUP($A111,'South Africa'!$A$2:$G$288,5),"not available")</f>
        <v>20.474160000000001</v>
      </c>
      <c r="AB111" s="2" t="str">
        <f>IF($W111="South Africa",VLOOKUP($A111,'South Africa'!$A$2:$G$288,6),"not available")</f>
        <v>1973-03-03 to 2021-09-21</v>
      </c>
      <c r="AC111" s="2" t="s">
        <v>59</v>
      </c>
      <c r="AD111" s="2"/>
      <c r="AE111" s="2" t="s">
        <v>52</v>
      </c>
      <c r="AF111" s="2"/>
      <c r="AG111" s="2"/>
      <c r="AH111" s="2"/>
      <c r="AI111" s="2"/>
    </row>
    <row r="112" spans="1:35" x14ac:dyDescent="0.25">
      <c r="A112" s="2" t="s">
        <v>58</v>
      </c>
      <c r="B112" s="3" t="str">
        <f>IF($W112="South Africa",VLOOKUP($A112,'South Africa'!$A$2:$G$288,2),"not available")</f>
        <v>Sak River at Zandheuvel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 t="s">
        <v>9</v>
      </c>
      <c r="N112" s="2"/>
      <c r="O112" s="2"/>
      <c r="P112" s="2"/>
      <c r="Q112" s="2"/>
      <c r="R112" s="2"/>
      <c r="S112" s="2"/>
      <c r="T112" s="2"/>
      <c r="U112" s="2"/>
      <c r="V112" s="2"/>
      <c r="W112" s="2" t="s">
        <v>0</v>
      </c>
      <c r="X112" s="2">
        <f>IF($W112="South Africa",VLOOKUP($A112,'South Africa'!$A$2:$G$288,3),"not available")</f>
        <v>0</v>
      </c>
      <c r="Y112" s="2">
        <f>IF($W112="South Africa",VLOOKUP($A112,'South Africa'!$A$2:$G$288,4),"not available")</f>
        <v>-31.48556</v>
      </c>
      <c r="Z112" s="2">
        <f>IF($W112="South Africa",VLOOKUP($A112,'South Africa'!$A$2:$G$288,5),"not available")</f>
        <v>20.86185</v>
      </c>
      <c r="AB112" s="2" t="str">
        <f>IF($W112="South Africa",VLOOKUP($A112,'South Africa'!$A$2:$G$288,6),"not available")</f>
        <v>2020-11-17 to 2021-09-21</v>
      </c>
      <c r="AC112" s="2" t="s">
        <v>57</v>
      </c>
      <c r="AD112" s="2"/>
      <c r="AE112" s="2" t="s">
        <v>52</v>
      </c>
      <c r="AF112" s="2"/>
      <c r="AG112" s="2"/>
      <c r="AH112" s="2"/>
      <c r="AI112" s="2"/>
    </row>
    <row r="113" spans="1:35" x14ac:dyDescent="0.25">
      <c r="A113" s="2" t="s">
        <v>56</v>
      </c>
      <c r="B113" s="3" t="str">
        <f>IF($W113="South Africa",VLOOKUP($A113,'South Africa'!$A$2:$G$288,2),"not available")</f>
        <v>Brak River @ Bavers Poort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 t="s">
        <v>9</v>
      </c>
      <c r="N113" s="2"/>
      <c r="O113" s="2"/>
      <c r="P113" s="2"/>
      <c r="Q113" s="2"/>
      <c r="R113" s="2"/>
      <c r="S113" s="2"/>
      <c r="T113" s="2"/>
      <c r="U113" s="2"/>
      <c r="V113" s="2"/>
      <c r="W113" s="2" t="s">
        <v>0</v>
      </c>
      <c r="X113" s="2">
        <f>IF($W113="South Africa",VLOOKUP($A113,'South Africa'!$A$2:$G$288,3),"not available")</f>
        <v>6440</v>
      </c>
      <c r="Y113" s="2">
        <f>IF($W113="South Africa",VLOOKUP($A113,'South Africa'!$A$2:$G$288,4),"not available")</f>
        <v>-30.123629999999999</v>
      </c>
      <c r="Z113" s="2">
        <f>IF($W113="South Africa",VLOOKUP($A113,'South Africa'!$A$2:$G$288,5),"not available")</f>
        <v>23.57565</v>
      </c>
      <c r="AB113" s="2" t="str">
        <f>IF($W113="South Africa",VLOOKUP($A113,'South Africa'!$A$2:$G$288,6),"not available")</f>
        <v>1926-02-01 to 1948-06-30</v>
      </c>
      <c r="AC113" s="2" t="s">
        <v>55</v>
      </c>
      <c r="AD113" s="2"/>
      <c r="AE113" s="2" t="s">
        <v>52</v>
      </c>
      <c r="AF113" s="2"/>
      <c r="AG113" s="2"/>
      <c r="AH113" s="2"/>
      <c r="AI113" s="2"/>
    </row>
    <row r="114" spans="1:35" x14ac:dyDescent="0.25">
      <c r="A114" s="2" t="s">
        <v>54</v>
      </c>
      <c r="B114" s="3" t="str">
        <f>IF($W114="South Africa",VLOOKUP($A114,'South Africa'!$A$2:$G$288,2),"not available")</f>
        <v>Orange River @ Sendelingsdrif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 t="s">
        <v>9</v>
      </c>
      <c r="N114" s="2"/>
      <c r="O114" s="2"/>
      <c r="P114" s="2"/>
      <c r="Q114" s="2"/>
      <c r="R114" s="2"/>
      <c r="S114" s="2"/>
      <c r="T114" s="2"/>
      <c r="U114" s="2"/>
      <c r="V114" s="2"/>
      <c r="W114" s="2" t="s">
        <v>0</v>
      </c>
      <c r="X114" s="2">
        <f>IF($W114="South Africa",VLOOKUP($A114,'South Africa'!$A$2:$G$288,3),"not available")</f>
        <v>985370</v>
      </c>
      <c r="Y114" s="2">
        <f>IF($W114="South Africa",VLOOKUP($A114,'South Africa'!$A$2:$G$288,4),"not available")</f>
        <v>-28.07583</v>
      </c>
      <c r="Z114" s="2">
        <f>IF($W114="South Africa",VLOOKUP($A114,'South Africa'!$A$2:$G$288,5),"not available")</f>
        <v>16.898330000000001</v>
      </c>
      <c r="AB114" s="2" t="str">
        <f>IF($W114="South Africa",VLOOKUP($A114,'South Africa'!$A$2:$G$288,6),"not available")</f>
        <v>2014-05-13 to 2021-08-18</v>
      </c>
      <c r="AC114" s="2" t="s">
        <v>53</v>
      </c>
      <c r="AD114" s="2"/>
      <c r="AE114" s="2" t="s">
        <v>52</v>
      </c>
      <c r="AF114" s="2"/>
      <c r="AG114" s="2"/>
      <c r="AH114" s="2"/>
      <c r="AI114" s="2"/>
    </row>
    <row r="115" spans="1:35" x14ac:dyDescent="0.25">
      <c r="A115" s="2" t="s">
        <v>51</v>
      </c>
      <c r="B115" s="3" t="str">
        <f>IF($W115="South Africa",VLOOKUP($A115,'South Africa'!$A$2:$G$288,2),"not available")</f>
        <v>Mareetsane River @ Neverset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 t="s">
        <v>9</v>
      </c>
      <c r="N115" s="2" t="str">
        <f>IF(IF($W115="South Africa",VLOOKUP($A115,'South Africa'!$A$2:$G$288,1),"not available")=$A115,"X","not OK")</f>
        <v>X</v>
      </c>
      <c r="O115" s="2"/>
      <c r="P115" s="2"/>
      <c r="Q115" s="2"/>
      <c r="R115" s="2"/>
      <c r="S115" s="2"/>
      <c r="T115" s="2"/>
      <c r="U115" s="2"/>
      <c r="V115" s="2"/>
      <c r="W115" s="2" t="s">
        <v>0</v>
      </c>
      <c r="X115" s="2">
        <f>IF($W115="South Africa",VLOOKUP($A115,'South Africa'!$A$2:$G$288,3),"not available")</f>
        <v>566</v>
      </c>
      <c r="Y115" s="2">
        <f>IF($W115="South Africa",VLOOKUP($A115,'South Africa'!$A$2:$G$288,4),"not available")</f>
        <v>-26.087759999999999</v>
      </c>
      <c r="Z115" s="2">
        <f>IF($W115="South Africa",VLOOKUP($A115,'South Africa'!$A$2:$G$288,5),"not available")</f>
        <v>25.284890000000001</v>
      </c>
      <c r="AB115" s="2" t="str">
        <f>IF($W115="South Africa",VLOOKUP($A115,'South Africa'!$A$2:$G$288,6),"not available")</f>
        <v>1905-10-01 to 1964-10-01</v>
      </c>
      <c r="AC115" s="2" t="s">
        <v>50</v>
      </c>
      <c r="AD115" s="2"/>
      <c r="AE115" s="2" t="s">
        <v>32</v>
      </c>
      <c r="AF115" s="2"/>
      <c r="AG115" s="2"/>
      <c r="AH115" s="2"/>
      <c r="AI115" s="2"/>
    </row>
    <row r="116" spans="1:35" x14ac:dyDescent="0.25">
      <c r="A116" s="2" t="s">
        <v>49</v>
      </c>
      <c r="B116" s="3" t="str">
        <f>IF($W116="South Africa",VLOOKUP($A116,'South Africa'!$A$2:$G$288,2),"not available")</f>
        <v>Molopo River @ Rietvallei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 t="s">
        <v>9</v>
      </c>
      <c r="N116" s="2" t="str">
        <f>IF(IF($W116="South Africa",VLOOKUP($A116,'South Africa'!$A$2:$G$288,1),"not available")=$A116,"X","not OK")</f>
        <v>X</v>
      </c>
      <c r="O116" s="2"/>
      <c r="P116" s="2"/>
      <c r="Q116" s="2"/>
      <c r="R116" s="2"/>
      <c r="S116" s="2"/>
      <c r="T116" s="2"/>
      <c r="U116" s="2"/>
      <c r="V116" s="2"/>
      <c r="W116" s="2" t="s">
        <v>0</v>
      </c>
      <c r="X116" s="2">
        <f>IF($W116="South Africa",VLOOKUP($A116,'South Africa'!$A$2:$G$288,3),"not available")</f>
        <v>241</v>
      </c>
      <c r="Y116" s="2">
        <f>IF($W116="South Africa",VLOOKUP($A116,'South Africa'!$A$2:$G$288,4),"not available")</f>
        <v>-25.856390000000001</v>
      </c>
      <c r="Z116" s="2">
        <f>IF($W116="South Africa",VLOOKUP($A116,'South Africa'!$A$2:$G$288,5),"not available")</f>
        <v>25.86561</v>
      </c>
      <c r="AB116" s="2" t="str">
        <f>IF($W116="South Africa",VLOOKUP($A116,'South Africa'!$A$2:$G$288,6),"not available")</f>
        <v>1964-03-10 to 2021-04-15</v>
      </c>
      <c r="AC116" s="2" t="s">
        <v>48</v>
      </c>
      <c r="AD116" s="2"/>
      <c r="AE116" s="2" t="s">
        <v>32</v>
      </c>
      <c r="AF116" s="2"/>
      <c r="AG116" s="2"/>
      <c r="AH116" s="2"/>
      <c r="AI116" s="2"/>
    </row>
    <row r="117" spans="1:35" ht="30" x14ac:dyDescent="0.25">
      <c r="A117" s="2" t="s">
        <v>47</v>
      </c>
      <c r="B117" s="3" t="s">
        <v>46</v>
      </c>
      <c r="C117" s="2" t="s">
        <v>14</v>
      </c>
      <c r="D117" s="2"/>
      <c r="E117" s="2"/>
      <c r="F117" s="2"/>
      <c r="G117" s="2"/>
      <c r="H117" s="2"/>
      <c r="I117" s="2"/>
      <c r="J117" s="2"/>
      <c r="K117" s="2" t="s">
        <v>9</v>
      </c>
      <c r="L117" s="2"/>
      <c r="M117" s="2" t="s">
        <v>9</v>
      </c>
      <c r="N117" s="2" t="str">
        <f>IF(IF($W117="South Africa",VLOOKUP($A117,'South Africa'!$A$2:$G$288,1),"not available")=$A117,"X","not OK")</f>
        <v>X</v>
      </c>
      <c r="O117" s="2"/>
      <c r="P117" s="2"/>
      <c r="Q117" s="2"/>
      <c r="R117" s="2"/>
      <c r="S117" s="2"/>
      <c r="T117" s="2"/>
      <c r="U117" s="2"/>
      <c r="V117" s="2"/>
      <c r="W117" s="2" t="s">
        <v>0</v>
      </c>
      <c r="X117" s="2"/>
      <c r="Y117" s="2">
        <v>-25.877189999999999</v>
      </c>
      <c r="Z117" s="2">
        <v>25.60003</v>
      </c>
      <c r="AB117" s="2" t="str">
        <f>IF($W117="South Africa",VLOOKUP($A117,'South Africa'!$A$2:$G$288,6),"not available")</f>
        <v>1995-10-04 to 2019-06-25</v>
      </c>
      <c r="AC117" s="2" t="s">
        <v>45</v>
      </c>
      <c r="AD117" s="2"/>
      <c r="AE117" s="2" t="s">
        <v>32</v>
      </c>
      <c r="AF117" s="2"/>
      <c r="AG117" s="2"/>
      <c r="AH117" s="2"/>
      <c r="AI117" s="2"/>
    </row>
    <row r="118" spans="1:35" x14ac:dyDescent="0.25">
      <c r="A118" s="2" t="s">
        <v>44</v>
      </c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 t="s">
        <v>9</v>
      </c>
      <c r="N118" s="2"/>
      <c r="O118" s="2"/>
      <c r="P118" s="2"/>
      <c r="Q118" s="2"/>
      <c r="R118" s="2"/>
      <c r="S118" s="2"/>
      <c r="T118" s="2"/>
      <c r="U118" s="2"/>
      <c r="V118" s="2"/>
      <c r="W118" s="2" t="s">
        <v>0</v>
      </c>
      <c r="X118" s="2"/>
      <c r="Y118" s="2"/>
      <c r="Z118" s="2"/>
      <c r="AB118" s="2"/>
      <c r="AC118" s="2" t="s">
        <v>43</v>
      </c>
      <c r="AD118" s="2"/>
      <c r="AE118" s="2" t="s">
        <v>32</v>
      </c>
      <c r="AF118" s="2"/>
      <c r="AG118" s="2"/>
      <c r="AH118" s="2"/>
      <c r="AI118" s="2"/>
    </row>
    <row r="119" spans="1:35" x14ac:dyDescent="0.25">
      <c r="A119" s="2" t="s">
        <v>42</v>
      </c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 t="s">
        <v>9</v>
      </c>
      <c r="N119" s="2"/>
      <c r="O119" s="2"/>
      <c r="P119" s="2"/>
      <c r="Q119" s="2"/>
      <c r="R119" s="2"/>
      <c r="S119" s="2"/>
      <c r="T119" s="2"/>
      <c r="U119" s="2"/>
      <c r="V119" s="2"/>
      <c r="W119" s="2" t="s">
        <v>0</v>
      </c>
      <c r="X119" s="2"/>
      <c r="Y119" s="2"/>
      <c r="Z119" s="2"/>
      <c r="AB119" s="2"/>
      <c r="AC119" s="2" t="s">
        <v>41</v>
      </c>
      <c r="AD119" s="2"/>
      <c r="AE119" s="2" t="s">
        <v>32</v>
      </c>
      <c r="AF119" s="2"/>
      <c r="AG119" s="2"/>
      <c r="AH119" s="2"/>
      <c r="AI119" s="2"/>
    </row>
    <row r="120" spans="1:35" x14ac:dyDescent="0.25">
      <c r="A120" s="2" t="s">
        <v>40</v>
      </c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 t="s">
        <v>9</v>
      </c>
      <c r="N120" s="2"/>
      <c r="O120" s="2"/>
      <c r="P120" s="2"/>
      <c r="Q120" s="2"/>
      <c r="R120" s="2"/>
      <c r="S120" s="2"/>
      <c r="T120" s="2"/>
      <c r="U120" s="2"/>
      <c r="V120" s="2"/>
      <c r="W120" s="2" t="s">
        <v>0</v>
      </c>
      <c r="X120" s="2"/>
      <c r="Y120" s="2"/>
      <c r="Z120" s="2"/>
      <c r="AB120" s="2"/>
      <c r="AC120" s="2" t="s">
        <v>39</v>
      </c>
      <c r="AD120" s="2"/>
      <c r="AE120" s="2" t="s">
        <v>32</v>
      </c>
      <c r="AF120" s="2"/>
      <c r="AG120" s="2"/>
      <c r="AH120" s="2"/>
      <c r="AI120" s="2"/>
    </row>
    <row r="121" spans="1:35" x14ac:dyDescent="0.25">
      <c r="A121" s="2" t="s">
        <v>38</v>
      </c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 t="s">
        <v>9</v>
      </c>
      <c r="N121" s="2"/>
      <c r="O121" s="2"/>
      <c r="P121" s="2"/>
      <c r="Q121" s="2"/>
      <c r="R121" s="2"/>
      <c r="S121" s="2"/>
      <c r="T121" s="2"/>
      <c r="U121" s="2"/>
      <c r="V121" s="2"/>
      <c r="W121" s="2" t="s">
        <v>0</v>
      </c>
      <c r="X121" s="2"/>
      <c r="Y121" s="2"/>
      <c r="Z121" s="2"/>
      <c r="AB121" s="2"/>
      <c r="AC121" s="2" t="s">
        <v>37</v>
      </c>
      <c r="AD121" s="2"/>
      <c r="AE121" s="2" t="s">
        <v>32</v>
      </c>
      <c r="AF121" s="2"/>
      <c r="AG121" s="2"/>
      <c r="AH121" s="2"/>
      <c r="AI121" s="2"/>
    </row>
    <row r="122" spans="1:35" x14ac:dyDescent="0.25">
      <c r="A122" s="2" t="s">
        <v>36</v>
      </c>
      <c r="B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 t="s">
        <v>9</v>
      </c>
      <c r="N122" s="2"/>
      <c r="O122" s="2"/>
      <c r="P122" s="2"/>
      <c r="Q122" s="2"/>
      <c r="R122" s="2"/>
      <c r="S122" s="2"/>
      <c r="T122" s="2"/>
      <c r="U122" s="2"/>
      <c r="V122" s="2"/>
      <c r="W122" s="2" t="s">
        <v>0</v>
      </c>
      <c r="X122" s="2"/>
      <c r="Y122" s="2"/>
      <c r="Z122" s="2"/>
      <c r="AB122" s="2"/>
      <c r="AC122" s="2" t="s">
        <v>35</v>
      </c>
      <c r="AD122" s="2"/>
      <c r="AE122" s="2" t="s">
        <v>32</v>
      </c>
      <c r="AF122" s="2"/>
      <c r="AG122" s="2"/>
      <c r="AH122" s="2"/>
      <c r="AI122" s="2"/>
    </row>
    <row r="123" spans="1:35" x14ac:dyDescent="0.25">
      <c r="A123" s="2" t="s">
        <v>34</v>
      </c>
      <c r="B123" s="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 t="s">
        <v>9</v>
      </c>
      <c r="N123" s="2"/>
      <c r="O123" s="2"/>
      <c r="P123" s="2"/>
      <c r="Q123" s="2"/>
      <c r="R123" s="2"/>
      <c r="S123" s="2"/>
      <c r="T123" s="2"/>
      <c r="U123" s="2"/>
      <c r="V123" s="2"/>
      <c r="W123" s="2" t="s">
        <v>0</v>
      </c>
      <c r="X123" s="2"/>
      <c r="Y123" s="2"/>
      <c r="Z123" s="2"/>
      <c r="AB123" s="2"/>
      <c r="AC123" s="2" t="s">
        <v>33</v>
      </c>
      <c r="AD123" s="2"/>
      <c r="AE123" s="2" t="s">
        <v>32</v>
      </c>
      <c r="AF123" s="2"/>
      <c r="AG123" s="2"/>
      <c r="AH123" s="2"/>
      <c r="AI123" s="2"/>
    </row>
    <row r="124" spans="1:35" x14ac:dyDescent="0.25">
      <c r="A124" s="2" t="s">
        <v>31</v>
      </c>
      <c r="B124" s="3" t="s">
        <v>30</v>
      </c>
      <c r="C124" s="2"/>
      <c r="D124" s="2"/>
      <c r="E124" s="2"/>
      <c r="F124" s="2"/>
      <c r="G124" s="2"/>
      <c r="H124" s="2"/>
      <c r="I124" s="2"/>
      <c r="J124" s="2"/>
      <c r="K124" s="2" t="s">
        <v>9</v>
      </c>
      <c r="L124" s="2"/>
      <c r="M124" s="2"/>
      <c r="N124" s="2" t="str">
        <f>IF(IF($W124="South Africa",VLOOKUP($A124,'South Africa'!$A$2:$G$288,1),"not available")=$A124,"X","not OK")</f>
        <v>X</v>
      </c>
      <c r="O124" s="2"/>
      <c r="P124" s="2"/>
      <c r="Q124" s="2"/>
      <c r="R124" s="2"/>
      <c r="S124" s="2"/>
      <c r="T124" s="2"/>
      <c r="U124" s="2"/>
      <c r="V124" s="2"/>
      <c r="W124" s="2" t="s">
        <v>0</v>
      </c>
      <c r="X124" s="2"/>
      <c r="Y124" s="2">
        <v>-29.651710000000001</v>
      </c>
      <c r="Z124" s="2">
        <v>22.745909999999999</v>
      </c>
      <c r="AB124" s="2" t="str">
        <f>IF($W124="South Africa",VLOOKUP($A124,'South Africa'!$A$2:$G$288,6),"not available")</f>
        <v>1959-05-01 to 2021-09-01</v>
      </c>
      <c r="AC124" s="2"/>
      <c r="AD124" s="2"/>
      <c r="AE124" s="2"/>
      <c r="AF124" s="2"/>
      <c r="AG124" s="2"/>
      <c r="AH124" s="2"/>
      <c r="AI124" s="2"/>
    </row>
    <row r="125" spans="1:35" ht="30" x14ac:dyDescent="0.25">
      <c r="A125" s="2" t="s">
        <v>29</v>
      </c>
      <c r="B125" s="3" t="s">
        <v>28</v>
      </c>
      <c r="C125" s="2" t="s">
        <v>19</v>
      </c>
      <c r="D125" s="2"/>
      <c r="E125" s="2"/>
      <c r="F125" s="2"/>
      <c r="G125" s="2"/>
      <c r="H125" s="2"/>
      <c r="I125" s="2"/>
      <c r="J125" s="2"/>
      <c r="K125" s="2" t="s">
        <v>9</v>
      </c>
      <c r="L125" s="2" t="s">
        <v>9</v>
      </c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 t="s">
        <v>0</v>
      </c>
      <c r="X125" s="2"/>
      <c r="Y125" s="2">
        <v>-29.030069999999998</v>
      </c>
      <c r="Z125" s="2">
        <v>22.187280000000001</v>
      </c>
      <c r="AB125" s="2"/>
      <c r="AC125" s="2"/>
      <c r="AD125" s="2"/>
      <c r="AE125" s="2"/>
      <c r="AF125" s="2"/>
      <c r="AG125" s="2"/>
      <c r="AH125" s="2"/>
      <c r="AI125" s="2"/>
    </row>
    <row r="126" spans="1:35" x14ac:dyDescent="0.25">
      <c r="A126" s="2" t="s">
        <v>27</v>
      </c>
      <c r="B126" s="3" t="s">
        <v>26</v>
      </c>
      <c r="C126" s="2" t="s">
        <v>14</v>
      </c>
      <c r="D126" s="2"/>
      <c r="E126" s="2"/>
      <c r="F126" s="2"/>
      <c r="G126" s="2"/>
      <c r="H126" s="2"/>
      <c r="I126" s="2"/>
      <c r="J126" s="2"/>
      <c r="K126" s="2" t="s">
        <v>9</v>
      </c>
      <c r="L126" s="2" t="s">
        <v>9</v>
      </c>
      <c r="M126" s="2"/>
      <c r="N126" s="2" t="str">
        <f>IF(IF($W126="South Africa",VLOOKUP($A126,'South Africa'!$A$2:$G$288,1),"not available")=$A126,"X","not OK")</f>
        <v>X</v>
      </c>
      <c r="O126" s="2"/>
      <c r="P126" s="2"/>
      <c r="Q126" s="2"/>
      <c r="R126" s="2"/>
      <c r="S126" s="2"/>
      <c r="T126" s="2"/>
      <c r="U126" s="2"/>
      <c r="V126" s="2"/>
      <c r="W126" s="2" t="s">
        <v>0</v>
      </c>
      <c r="X126" s="2"/>
      <c r="Y126" s="2">
        <v>-28.457899999999999</v>
      </c>
      <c r="Z126" s="2">
        <v>21.239229999999999</v>
      </c>
      <c r="AB126" s="2" t="str">
        <f>IF($W126="South Africa",VLOOKUP($A126,'South Africa'!$A$2:$G$288,6),"not available")</f>
        <v>1936-10-01 to 2021-09-01</v>
      </c>
      <c r="AC126" s="2"/>
      <c r="AD126" s="2"/>
      <c r="AE126" s="2"/>
      <c r="AF126" s="2"/>
      <c r="AG126" s="2"/>
      <c r="AH126" s="2"/>
      <c r="AI126" s="2"/>
    </row>
    <row r="127" spans="1:35" x14ac:dyDescent="0.25">
      <c r="A127" s="2" t="s">
        <v>25</v>
      </c>
      <c r="B127" s="3" t="s">
        <v>24</v>
      </c>
      <c r="C127" s="2" t="s">
        <v>14</v>
      </c>
      <c r="D127" s="2"/>
      <c r="E127" s="2"/>
      <c r="F127" s="2"/>
      <c r="G127" s="2"/>
      <c r="H127" s="2"/>
      <c r="I127" s="2"/>
      <c r="J127" s="2"/>
      <c r="K127" s="2" t="s">
        <v>9</v>
      </c>
      <c r="L127" s="2"/>
      <c r="M127" s="2"/>
      <c r="N127" s="2" t="str">
        <f>IF(IF($W127="South Africa",VLOOKUP($A127,'South Africa'!$A$2:$G$288,1),"not available")=$A127,"X","not OK")</f>
        <v>X</v>
      </c>
      <c r="O127" s="2"/>
      <c r="P127" s="2"/>
      <c r="Q127" s="2"/>
      <c r="R127" s="2"/>
      <c r="S127" s="2"/>
      <c r="T127" s="2"/>
      <c r="U127" s="2"/>
      <c r="V127" s="2"/>
      <c r="W127" s="2" t="s">
        <v>0</v>
      </c>
      <c r="X127" s="2"/>
      <c r="Y127" s="2">
        <v>-28.51277</v>
      </c>
      <c r="Z127" s="2">
        <v>20.18694</v>
      </c>
      <c r="AB127" s="2" t="str">
        <f>IF($W127="South Africa",VLOOKUP($A127,'South Africa'!$A$2:$G$288,6),"not available")</f>
        <v>2014-01-29 to 2021-09-02</v>
      </c>
      <c r="AC127" s="2"/>
      <c r="AD127" s="2"/>
      <c r="AE127" s="2"/>
      <c r="AF127" s="2"/>
      <c r="AG127" s="2"/>
      <c r="AH127" s="2"/>
      <c r="AI127" s="2"/>
    </row>
    <row r="128" spans="1:35" x14ac:dyDescent="0.25">
      <c r="A128" s="2" t="s">
        <v>23</v>
      </c>
      <c r="B128" s="3" t="s">
        <v>22</v>
      </c>
      <c r="C128" s="2" t="s">
        <v>14</v>
      </c>
      <c r="D128" s="2"/>
      <c r="E128" s="2"/>
      <c r="F128" s="2"/>
      <c r="G128" s="2"/>
      <c r="H128" s="2"/>
      <c r="I128" s="2"/>
      <c r="J128" s="2"/>
      <c r="K128" s="2" t="s">
        <v>9</v>
      </c>
      <c r="L128" s="2"/>
      <c r="M128" s="2"/>
      <c r="N128" s="2" t="str">
        <f>IF(IF($W128="South Africa",VLOOKUP($A128,'South Africa'!$A$2:$G$288,1),"not available")=$A128,"X","not OK")</f>
        <v>X</v>
      </c>
      <c r="O128" s="2"/>
      <c r="P128" s="2"/>
      <c r="Q128" s="2"/>
      <c r="R128" s="2"/>
      <c r="S128" s="2"/>
      <c r="T128" s="2"/>
      <c r="U128" s="2"/>
      <c r="V128" s="2"/>
      <c r="W128" s="2" t="s">
        <v>0</v>
      </c>
      <c r="X128" s="2"/>
      <c r="Y128" s="2">
        <v>-26.73828</v>
      </c>
      <c r="Z128" s="2">
        <v>27.59197</v>
      </c>
      <c r="AB128" s="2" t="str">
        <f>IF($W128="South Africa",VLOOKUP($A128,'South Africa'!$A$2:$G$288,6),"not available")</f>
        <v>1996-10-17 to 2021-09-28</v>
      </c>
      <c r="AC128" s="2"/>
      <c r="AD128" s="2"/>
      <c r="AE128" s="2"/>
      <c r="AF128" s="2"/>
      <c r="AG128" s="2"/>
      <c r="AH128" s="2"/>
      <c r="AI128" s="2"/>
    </row>
    <row r="129" spans="1:35" x14ac:dyDescent="0.25">
      <c r="A129" s="2" t="s">
        <v>21</v>
      </c>
      <c r="B129" s="3" t="s">
        <v>20</v>
      </c>
      <c r="C129" s="2" t="s">
        <v>19</v>
      </c>
      <c r="D129" s="2"/>
      <c r="E129" s="2"/>
      <c r="F129" s="2"/>
      <c r="G129" s="2"/>
      <c r="H129" s="2"/>
      <c r="I129" s="2"/>
      <c r="J129" s="2"/>
      <c r="K129" s="2" t="s">
        <v>9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 t="s">
        <v>0</v>
      </c>
      <c r="X129" s="2"/>
      <c r="Y129" s="2">
        <v>-28.884720000000002</v>
      </c>
      <c r="Z129" s="2">
        <v>25.955829999999999</v>
      </c>
      <c r="AB129" s="2"/>
      <c r="AC129" s="2"/>
      <c r="AD129" s="2"/>
      <c r="AE129" s="2"/>
      <c r="AF129" s="2"/>
      <c r="AG129" s="2"/>
      <c r="AH129" s="2"/>
      <c r="AI129" s="2"/>
    </row>
    <row r="130" spans="1:35" x14ac:dyDescent="0.25">
      <c r="A130" s="2" t="s">
        <v>18</v>
      </c>
      <c r="B130" s="3" t="s">
        <v>17</v>
      </c>
      <c r="C130" s="2" t="s">
        <v>14</v>
      </c>
      <c r="D130" s="2"/>
      <c r="E130" s="2"/>
      <c r="F130" s="2"/>
      <c r="G130" s="2"/>
      <c r="H130" s="2"/>
      <c r="I130" s="2"/>
      <c r="J130" s="2"/>
      <c r="K130" s="2" t="s">
        <v>9</v>
      </c>
      <c r="L130" s="2"/>
      <c r="M130" s="2"/>
      <c r="N130" s="2" t="str">
        <f>IF(IF($W130="South Africa",VLOOKUP($A130,'South Africa'!$A$2:$G$288,1),"not available")=$A130,"X","not OK")</f>
        <v>X</v>
      </c>
      <c r="O130" s="2"/>
      <c r="P130" s="2"/>
      <c r="Q130" s="2"/>
      <c r="R130" s="2"/>
      <c r="S130" s="2"/>
      <c r="T130" s="2"/>
      <c r="U130" s="2"/>
      <c r="V130" s="2"/>
      <c r="W130" s="2" t="s">
        <v>0</v>
      </c>
      <c r="X130" s="2"/>
      <c r="Y130" s="2">
        <v>-27.934999999999999</v>
      </c>
      <c r="Z130" s="2">
        <v>26.12444</v>
      </c>
      <c r="AB130" s="2" t="str">
        <f>IF($W130="South Africa",VLOOKUP($A130,'South Africa'!$A$2:$G$288,6),"not available")</f>
        <v>1968-09-05 to 2021-04-13</v>
      </c>
      <c r="AC130" s="2"/>
      <c r="AD130" s="2"/>
      <c r="AE130" s="2"/>
      <c r="AF130" s="2"/>
      <c r="AG130" s="2"/>
      <c r="AH130" s="2"/>
      <c r="AI130" s="2"/>
    </row>
    <row r="131" spans="1:35" ht="30" x14ac:dyDescent="0.25">
      <c r="A131" s="2" t="s">
        <v>16</v>
      </c>
      <c r="B131" s="3" t="s">
        <v>15</v>
      </c>
      <c r="C131" s="2" t="s">
        <v>14</v>
      </c>
      <c r="D131" s="2"/>
      <c r="E131" s="2"/>
      <c r="F131" s="2"/>
      <c r="G131" s="2"/>
      <c r="H131" s="2"/>
      <c r="I131" s="2"/>
      <c r="J131" s="2"/>
      <c r="K131" s="2" t="s">
        <v>9</v>
      </c>
      <c r="L131" s="2" t="s">
        <v>9</v>
      </c>
      <c r="M131" s="2"/>
      <c r="N131" s="2" t="str">
        <f>IF(IF($W131="South Africa",VLOOKUP($A131,'South Africa'!$A$2:$G$288,1),"not available")=$A131,"X","not OK")</f>
        <v>X</v>
      </c>
      <c r="O131" s="2"/>
      <c r="P131" s="2"/>
      <c r="Q131" s="2"/>
      <c r="R131" s="2"/>
      <c r="S131" s="2"/>
      <c r="T131" s="2"/>
      <c r="U131" s="2"/>
      <c r="V131" s="2"/>
      <c r="W131" s="2" t="s">
        <v>0</v>
      </c>
      <c r="X131" s="2"/>
      <c r="Y131" s="2">
        <v>-27.43083</v>
      </c>
      <c r="Z131" s="2">
        <v>28.52638</v>
      </c>
      <c r="AB131" s="2" t="str">
        <f>IF($W131="South Africa",VLOOKUP($A131,'South Africa'!$A$2:$G$288,6),"not available")</f>
        <v>1985-03-21 to 2021-04-08</v>
      </c>
      <c r="AC131" s="2"/>
      <c r="AD131" s="2"/>
      <c r="AE131" s="2"/>
      <c r="AF131" s="2"/>
      <c r="AG131" s="2"/>
      <c r="AH131" s="2"/>
      <c r="AI131" s="2"/>
    </row>
    <row r="132" spans="1:35" x14ac:dyDescent="0.25">
      <c r="A132" s="2" t="s">
        <v>13</v>
      </c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 t="s">
        <v>9</v>
      </c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 t="s">
        <v>0</v>
      </c>
      <c r="X132" s="2"/>
      <c r="Y132" s="2"/>
      <c r="Z132" s="2"/>
      <c r="AB132" s="2"/>
      <c r="AC132" s="2"/>
      <c r="AD132" s="2"/>
      <c r="AE132" s="2"/>
      <c r="AF132" s="2"/>
      <c r="AG132" s="2"/>
      <c r="AH132" s="2"/>
      <c r="AI132" s="2"/>
    </row>
    <row r="133" spans="1:35" x14ac:dyDescent="0.25">
      <c r="A133" s="2" t="s">
        <v>12</v>
      </c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 t="s">
        <v>9</v>
      </c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 t="s">
        <v>0</v>
      </c>
      <c r="X133" s="2"/>
      <c r="Y133" s="2"/>
      <c r="Z133" s="2"/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2" t="s">
        <v>11</v>
      </c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 t="s">
        <v>9</v>
      </c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 t="s">
        <v>0</v>
      </c>
      <c r="X134" s="2"/>
      <c r="Y134" s="2"/>
      <c r="Z134" s="2"/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2" t="s">
        <v>10</v>
      </c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 t="s">
        <v>9</v>
      </c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 t="s">
        <v>0</v>
      </c>
      <c r="X135" s="2"/>
      <c r="Y135" s="2"/>
      <c r="Z135" s="2"/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2" t="s">
        <v>8</v>
      </c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 t="s">
        <v>0</v>
      </c>
      <c r="X136" s="2"/>
      <c r="Y136" s="2"/>
      <c r="Z136" s="2"/>
      <c r="AB136" s="2"/>
      <c r="AC136" s="2"/>
      <c r="AD136" s="2"/>
      <c r="AE136" s="2"/>
      <c r="AF136" s="2"/>
      <c r="AG136" s="2"/>
      <c r="AH136" s="2"/>
      <c r="AI136" s="2"/>
    </row>
    <row r="137" spans="1:35" x14ac:dyDescent="0.25">
      <c r="A137" s="2" t="s">
        <v>7</v>
      </c>
      <c r="B137" s="3" t="str">
        <f>IF($W137="South Africa",VLOOKUP($A137,'South Africa'!$A$2:$G$288,2),"not available")</f>
        <v>Brak River @ Bavers Poort</v>
      </c>
      <c r="C137" s="2"/>
      <c r="D137" s="2"/>
      <c r="E137" s="2"/>
      <c r="F137" s="2"/>
      <c r="G137" s="2"/>
      <c r="H137" s="2"/>
      <c r="I137" s="2"/>
      <c r="J137" s="2" t="s">
        <v>6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 t="s">
        <v>0</v>
      </c>
      <c r="X137" s="2">
        <f>IF($W137="South Africa",VLOOKUP($A137,'South Africa'!$A$2:$G$288,3),"not available")</f>
        <v>6440</v>
      </c>
      <c r="Y137" s="2">
        <f>IF($W137="South Africa",VLOOKUP($A137,'South Africa'!$A$2:$G$288,4),"not available")</f>
        <v>-30.123629999999999</v>
      </c>
      <c r="Z137" s="2">
        <f>IF($W137="South Africa",VLOOKUP($A137,'South Africa'!$A$2:$G$288,5),"not available")</f>
        <v>23.57565</v>
      </c>
      <c r="AB137" s="2" t="str">
        <f>IF($W137="South Africa",VLOOKUP($A137,'South Africa'!$A$2:$G$288,6),"not available")</f>
        <v>1926-02-01 to 1948-06-30</v>
      </c>
      <c r="AC137" s="2"/>
      <c r="AD137" s="2"/>
      <c r="AE137" s="2"/>
      <c r="AF137" s="2"/>
      <c r="AG137" s="2"/>
      <c r="AH137" s="2"/>
      <c r="AI137" s="2"/>
    </row>
    <row r="138" spans="1:35" x14ac:dyDescent="0.25">
      <c r="A138" s="2" t="s">
        <v>5</v>
      </c>
      <c r="B138" s="3" t="str">
        <f>IF($W138="South Africa",VLOOKUP($A138,'South Africa'!$A$2:$G$288,2),"not available")</f>
        <v>Orange River @ Alexander Bay- Ernst</v>
      </c>
      <c r="C138" s="2"/>
      <c r="D138" s="2"/>
      <c r="E138" s="2"/>
      <c r="F138" s="2"/>
      <c r="G138" s="2"/>
      <c r="H138" s="2"/>
      <c r="I138" s="2"/>
      <c r="J138" s="2" t="s">
        <v>4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 t="s">
        <v>0</v>
      </c>
      <c r="X138" s="2">
        <f>IF($W138="South Africa",VLOOKUP($A138,'South Africa'!$A$2:$G$288,3),"not available")</f>
        <v>989640</v>
      </c>
      <c r="Y138" s="2">
        <f>IF($W138="South Africa",VLOOKUP($A138,'South Africa'!$A$2:$G$288,4),"not available")</f>
        <v>-28.566459999999999</v>
      </c>
      <c r="Z138" s="2">
        <f>IF($W138="South Africa",VLOOKUP($A138,'South Africa'!$A$2:$G$288,5),"not available")</f>
        <v>16.507400000000001</v>
      </c>
      <c r="AB138" s="2" t="str">
        <f>IF($W138="South Africa",VLOOKUP($A138,'South Africa'!$A$2:$G$288,6),"not available")</f>
        <v>1993-10-26 to 2009-06-25</v>
      </c>
      <c r="AC138" s="2"/>
      <c r="AD138" s="2"/>
      <c r="AE138" s="2"/>
      <c r="AF138" s="2"/>
      <c r="AG138" s="2"/>
      <c r="AH138" s="2"/>
      <c r="AI138" s="2"/>
    </row>
    <row r="139" spans="1:35" x14ac:dyDescent="0.25">
      <c r="A139" s="2" t="s">
        <v>3</v>
      </c>
      <c r="B139" s="3" t="str">
        <f>IF($W139="South Africa",VLOOKUP($A139,'South Africa'!$A$2:$G$288,2),"not available")</f>
        <v>Molopo River @ Rietvallei</v>
      </c>
      <c r="C139" s="2"/>
      <c r="D139" s="2"/>
      <c r="E139" s="2"/>
      <c r="F139" s="2"/>
      <c r="G139" s="2"/>
      <c r="H139" s="2"/>
      <c r="I139" s="2"/>
      <c r="J139" s="2" t="s">
        <v>1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 t="s">
        <v>0</v>
      </c>
      <c r="X139" s="2">
        <f>IF($W139="South Africa",VLOOKUP($A139,'South Africa'!$A$2:$G$288,3),"not available")</f>
        <v>241</v>
      </c>
      <c r="Y139" s="2">
        <f>IF($W139="South Africa",VLOOKUP($A139,'South Africa'!$A$2:$G$288,4),"not available")</f>
        <v>-25.856390000000001</v>
      </c>
      <c r="Z139" s="2">
        <f>IF($W139="South Africa",VLOOKUP($A139,'South Africa'!$A$2:$G$288,5),"not available")</f>
        <v>25.86561</v>
      </c>
      <c r="AB139" s="2" t="str">
        <f>IF($W139="South Africa",VLOOKUP($A139,'South Africa'!$A$2:$G$288,6),"not available")</f>
        <v>1964-03-10 to 2021-04-15</v>
      </c>
      <c r="AC139" s="2"/>
      <c r="AD139" s="2"/>
      <c r="AE139" s="2"/>
      <c r="AF139" s="2"/>
      <c r="AG139" s="2"/>
      <c r="AH139" s="2"/>
      <c r="AI139" s="2"/>
    </row>
    <row r="140" spans="1:35" x14ac:dyDescent="0.25">
      <c r="A140" s="2" t="s">
        <v>2</v>
      </c>
      <c r="B140" s="3" t="str">
        <f>IF($W140="South Africa",VLOOKUP($A140,'South Africa'!$A$2:$G$288,2),"not available")</f>
        <v>Molopo River @ Rietvallei</v>
      </c>
      <c r="C140" s="2"/>
      <c r="D140" s="2"/>
      <c r="E140" s="2"/>
      <c r="F140" s="2"/>
      <c r="G140" s="2"/>
      <c r="H140" s="2"/>
      <c r="I140" s="2"/>
      <c r="J140" s="2" t="s">
        <v>1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 t="s">
        <v>0</v>
      </c>
      <c r="X140" s="2">
        <f>IF($W140="South Africa",VLOOKUP($A140,'South Africa'!$A$2:$G$288,3),"not available")</f>
        <v>241</v>
      </c>
      <c r="Y140" s="2">
        <f>IF($W140="South Africa",VLOOKUP($A140,'South Africa'!$A$2:$G$288,4),"not available")</f>
        <v>-25.856390000000001</v>
      </c>
      <c r="Z140" s="2">
        <f>IF($W140="South Africa",VLOOKUP($A140,'South Africa'!$A$2:$G$288,5),"not available")</f>
        <v>25.86561</v>
      </c>
      <c r="AB140" s="2" t="str">
        <f>IF($W140="South Africa",VLOOKUP($A140,'South Africa'!$A$2:$G$288,6),"not available")</f>
        <v>1964-03-10 to 2021-04-15</v>
      </c>
      <c r="AC140" s="2"/>
      <c r="AD140" s="2"/>
      <c r="AE140" s="2"/>
      <c r="AF140" s="2"/>
      <c r="AG140" s="2"/>
      <c r="AH140" s="2"/>
      <c r="AI140" s="2"/>
    </row>
    <row r="141" spans="1:35" x14ac:dyDescent="0.25">
      <c r="A141" s="2"/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B141" s="2"/>
      <c r="AC141" s="2"/>
      <c r="AD141" s="2"/>
      <c r="AE141" s="2"/>
      <c r="AF141" s="2"/>
      <c r="AG141" s="2"/>
      <c r="AH141" s="2"/>
      <c r="AI141" s="2"/>
    </row>
    <row r="142" spans="1:35" x14ac:dyDescent="0.25">
      <c r="A142" s="2"/>
      <c r="B142" s="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B142" s="2"/>
      <c r="AC142" s="2"/>
      <c r="AD142" s="2"/>
      <c r="AE142" s="2"/>
      <c r="AF142" s="2"/>
      <c r="AG142" s="2"/>
      <c r="AH142" s="2"/>
      <c r="AI142" s="2"/>
    </row>
    <row r="143" spans="1:35" x14ac:dyDescent="0.25">
      <c r="A143" s="2"/>
      <c r="B143" s="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25">
      <c r="A144" s="2"/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25">
      <c r="A145" s="2"/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25">
      <c r="A146" s="2"/>
      <c r="B146" s="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2"/>
      <c r="B147" s="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2"/>
      <c r="B148" s="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2"/>
      <c r="B149" s="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B149" s="2"/>
      <c r="AC149" s="2"/>
      <c r="AD149" s="2"/>
      <c r="AE149" s="2"/>
      <c r="AF149" s="2"/>
      <c r="AG149" s="2"/>
      <c r="AH149" s="2"/>
      <c r="AI149" s="2"/>
    </row>
    <row r="150" spans="1:35" x14ac:dyDescent="0.25">
      <c r="A150" s="2"/>
      <c r="B150" s="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25">
      <c r="A151" s="2"/>
      <c r="B151" s="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25">
      <c r="A152" s="2"/>
      <c r="B152" s="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25">
      <c r="A153" s="2"/>
      <c r="B153" s="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B153" s="2"/>
      <c r="AC153" s="2"/>
      <c r="AD153" s="2"/>
      <c r="AE153" s="2"/>
      <c r="AF153" s="2"/>
      <c r="AG153" s="2"/>
      <c r="AH153" s="2"/>
      <c r="AI153" s="2"/>
    </row>
    <row r="154" spans="1:35" x14ac:dyDescent="0.25">
      <c r="A154" s="2"/>
      <c r="B154" s="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B154" s="2"/>
      <c r="AC154" s="2"/>
      <c r="AD154" s="2"/>
      <c r="AE154" s="2"/>
      <c r="AF154" s="2"/>
      <c r="AG154" s="2"/>
      <c r="AH154" s="2"/>
      <c r="AI154" s="2"/>
    </row>
    <row r="155" spans="1:35" x14ac:dyDescent="0.25">
      <c r="A155" s="2"/>
      <c r="B155" s="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2"/>
      <c r="B156" s="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2"/>
      <c r="B157" s="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2"/>
      <c r="B158" s="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B158" s="2"/>
      <c r="AC158" s="2"/>
      <c r="AD158" s="2"/>
      <c r="AE158" s="2"/>
      <c r="AF158" s="2"/>
      <c r="AG158" s="2"/>
      <c r="AH158" s="2"/>
      <c r="AI158" s="2"/>
    </row>
    <row r="159" spans="1:35" x14ac:dyDescent="0.25">
      <c r="A159" s="2"/>
      <c r="B159" s="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2"/>
      <c r="AC159" s="2"/>
      <c r="AD159" s="2"/>
      <c r="AE159" s="2"/>
      <c r="AF159" s="2"/>
      <c r="AG159" s="2"/>
      <c r="AH159" s="2"/>
      <c r="AI159" s="2"/>
    </row>
    <row r="160" spans="1:35" x14ac:dyDescent="0.25">
      <c r="A160" s="2"/>
      <c r="B160" s="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B160" s="2"/>
      <c r="AC160" s="2"/>
      <c r="AD160" s="2"/>
      <c r="AE160" s="2"/>
      <c r="AF160" s="2"/>
      <c r="AG160" s="2"/>
      <c r="AH160" s="2"/>
      <c r="AI160" s="2"/>
    </row>
  </sheetData>
  <hyperlinks>
    <hyperlink ref="L7" r:id="rId1" xr:uid="{C70DD5F9-9A8D-4BF7-B759-4DC56048BD05}"/>
    <hyperlink ref="L4" r:id="rId2" xr:uid="{3AEFC3D8-D605-4D73-8BDD-736D055DD830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69327-21D1-4C8C-8234-0E3743E6BE51}">
  <dimension ref="A1"/>
  <sheetViews>
    <sheetView workbookViewId="0">
      <selection activeCell="N23" sqref="N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D8B16-4872-4D28-B28B-A0D694DE7FCC}">
  <dimension ref="A1"/>
  <sheetViews>
    <sheetView topLeftCell="A19" zoomScale="200" zoomScaleNormal="200" workbookViewId="0">
      <selection activeCell="N23" sqref="N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DDCEB-B749-4E93-AA41-6F9E48F05121}">
  <dimension ref="A1"/>
  <sheetViews>
    <sheetView topLeftCell="A19" zoomScale="200" zoomScaleNormal="200" workbookViewId="0">
      <selection activeCell="N23" sqref="N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54772-7B75-4E65-AAAB-93EB961505FC}">
  <dimension ref="A1:J306"/>
  <sheetViews>
    <sheetView topLeftCell="A19" workbookViewId="0">
      <selection activeCell="C33" sqref="C33"/>
    </sheetView>
  </sheetViews>
  <sheetFormatPr defaultRowHeight="15" x14ac:dyDescent="0.25"/>
  <cols>
    <col min="2" max="2" width="36.140625" customWidth="1"/>
  </cols>
  <sheetData>
    <row r="1" spans="1:10" x14ac:dyDescent="0.25">
      <c r="A1" s="23" t="s">
        <v>1126</v>
      </c>
      <c r="B1" t="s">
        <v>1131</v>
      </c>
      <c r="C1" t="s">
        <v>1130</v>
      </c>
      <c r="D1" t="s">
        <v>1129</v>
      </c>
      <c r="E1" t="s">
        <v>1128</v>
      </c>
      <c r="F1" t="s">
        <v>1127</v>
      </c>
      <c r="I1" s="23" t="s">
        <v>1126</v>
      </c>
    </row>
    <row r="2" spans="1:10" x14ac:dyDescent="0.25">
      <c r="A2" t="s">
        <v>236</v>
      </c>
      <c r="B2" t="s">
        <v>1094</v>
      </c>
      <c r="C2">
        <v>8193</v>
      </c>
      <c r="D2">
        <v>-26.942440000000001</v>
      </c>
      <c r="E2">
        <v>29.26388</v>
      </c>
      <c r="F2" t="s">
        <v>1125</v>
      </c>
      <c r="I2" s="21" t="s">
        <v>236</v>
      </c>
      <c r="J2" t="s">
        <v>14</v>
      </c>
    </row>
    <row r="3" spans="1:10" x14ac:dyDescent="0.25">
      <c r="A3" t="s">
        <v>155</v>
      </c>
      <c r="B3" t="s">
        <v>1124</v>
      </c>
      <c r="C3">
        <v>4152</v>
      </c>
      <c r="D3">
        <v>-27.169750000000001</v>
      </c>
      <c r="E3">
        <v>29.233309999999999</v>
      </c>
      <c r="F3" t="s">
        <v>1123</v>
      </c>
      <c r="I3" s="22" t="s">
        <v>155</v>
      </c>
      <c r="J3" t="s">
        <v>14</v>
      </c>
    </row>
    <row r="4" spans="1:10" x14ac:dyDescent="0.25">
      <c r="A4" t="s">
        <v>1121</v>
      </c>
      <c r="B4" t="s">
        <v>1088</v>
      </c>
      <c r="C4">
        <v>18616</v>
      </c>
      <c r="D4">
        <v>-27.010770000000001</v>
      </c>
      <c r="E4">
        <v>28.625800000000002</v>
      </c>
      <c r="F4" t="s">
        <v>1122</v>
      </c>
      <c r="I4" s="21" t="s">
        <v>1121</v>
      </c>
      <c r="J4" t="s">
        <v>14</v>
      </c>
    </row>
    <row r="5" spans="1:10" x14ac:dyDescent="0.25">
      <c r="A5" t="s">
        <v>1118</v>
      </c>
      <c r="B5" t="s">
        <v>1120</v>
      </c>
      <c r="C5">
        <v>901</v>
      </c>
      <c r="D5">
        <v>-26.62792</v>
      </c>
      <c r="E5">
        <v>29.024529999999999</v>
      </c>
      <c r="F5" t="s">
        <v>1119</v>
      </c>
      <c r="I5" s="22" t="s">
        <v>1118</v>
      </c>
      <c r="J5" t="s">
        <v>14</v>
      </c>
    </row>
    <row r="6" spans="1:10" x14ac:dyDescent="0.25">
      <c r="A6" t="s">
        <v>1116</v>
      </c>
      <c r="B6" t="s">
        <v>1082</v>
      </c>
      <c r="C6">
        <v>336</v>
      </c>
      <c r="D6">
        <v>-26.85425</v>
      </c>
      <c r="E6">
        <v>29.325310000000002</v>
      </c>
      <c r="F6" t="s">
        <v>1117</v>
      </c>
      <c r="I6" s="21" t="s">
        <v>1116</v>
      </c>
      <c r="J6" t="s">
        <v>14</v>
      </c>
    </row>
    <row r="7" spans="1:10" x14ac:dyDescent="0.25">
      <c r="A7" t="s">
        <v>1113</v>
      </c>
      <c r="B7" t="s">
        <v>1115</v>
      </c>
      <c r="C7">
        <v>1104</v>
      </c>
      <c r="D7">
        <v>-26.77589</v>
      </c>
      <c r="E7">
        <v>29.541499999999999</v>
      </c>
      <c r="F7" t="s">
        <v>1114</v>
      </c>
      <c r="I7" s="22" t="s">
        <v>1113</v>
      </c>
      <c r="J7" t="s">
        <v>14</v>
      </c>
    </row>
    <row r="8" spans="1:10" x14ac:dyDescent="0.25">
      <c r="A8" t="s">
        <v>1110</v>
      </c>
      <c r="B8" t="s">
        <v>1112</v>
      </c>
      <c r="C8">
        <v>4720</v>
      </c>
      <c r="D8">
        <v>-26.841080000000002</v>
      </c>
      <c r="E8">
        <v>29.72336</v>
      </c>
      <c r="F8" t="s">
        <v>1111</v>
      </c>
      <c r="I8" s="21" t="s">
        <v>1110</v>
      </c>
      <c r="J8" t="s">
        <v>14</v>
      </c>
    </row>
    <row r="9" spans="1:10" x14ac:dyDescent="0.25">
      <c r="A9" t="s">
        <v>1107</v>
      </c>
      <c r="B9" t="s">
        <v>1109</v>
      </c>
      <c r="C9">
        <v>2212</v>
      </c>
      <c r="D9">
        <v>-26.861329999999999</v>
      </c>
      <c r="E9">
        <v>28.884609999999999</v>
      </c>
      <c r="F9" t="s">
        <v>1108</v>
      </c>
      <c r="I9" s="22" t="s">
        <v>1107</v>
      </c>
      <c r="J9" t="s">
        <v>14</v>
      </c>
    </row>
    <row r="10" spans="1:10" x14ac:dyDescent="0.25">
      <c r="A10" t="s">
        <v>1104</v>
      </c>
      <c r="B10" t="s">
        <v>1106</v>
      </c>
      <c r="C10">
        <v>476</v>
      </c>
      <c r="D10">
        <v>-26.91658</v>
      </c>
      <c r="E10">
        <v>28.436610000000002</v>
      </c>
      <c r="F10" t="s">
        <v>1105</v>
      </c>
      <c r="I10" s="21" t="s">
        <v>1104</v>
      </c>
      <c r="J10" t="s">
        <v>14</v>
      </c>
    </row>
    <row r="11" spans="1:10" x14ac:dyDescent="0.25">
      <c r="A11" t="s">
        <v>1101</v>
      </c>
      <c r="B11" t="s">
        <v>1103</v>
      </c>
      <c r="C11">
        <v>344</v>
      </c>
      <c r="D11">
        <v>-27.074380000000001</v>
      </c>
      <c r="E11">
        <v>28.565300000000001</v>
      </c>
      <c r="F11" t="s">
        <v>1102</v>
      </c>
      <c r="I11" s="22" t="s">
        <v>1101</v>
      </c>
      <c r="J11" t="s">
        <v>14</v>
      </c>
    </row>
    <row r="12" spans="1:10" x14ac:dyDescent="0.25">
      <c r="A12" t="s">
        <v>1098</v>
      </c>
      <c r="B12" t="s">
        <v>1100</v>
      </c>
      <c r="C12">
        <v>18597</v>
      </c>
      <c r="D12">
        <v>-27.019380000000002</v>
      </c>
      <c r="E12">
        <v>28.645499999999998</v>
      </c>
      <c r="F12" t="s">
        <v>1099</v>
      </c>
      <c r="I12" s="21" t="s">
        <v>1098</v>
      </c>
      <c r="J12" t="s">
        <v>14</v>
      </c>
    </row>
    <row r="13" spans="1:10" x14ac:dyDescent="0.25">
      <c r="A13" t="s">
        <v>1095</v>
      </c>
      <c r="B13" t="s">
        <v>1097</v>
      </c>
      <c r="C13">
        <v>15500</v>
      </c>
      <c r="D13">
        <v>-27.002310000000001</v>
      </c>
      <c r="E13">
        <v>28.765280000000001</v>
      </c>
      <c r="F13" t="s">
        <v>1096</v>
      </c>
      <c r="I13" s="22" t="s">
        <v>1095</v>
      </c>
      <c r="J13" t="s">
        <v>14</v>
      </c>
    </row>
    <row r="14" spans="1:10" x14ac:dyDescent="0.25">
      <c r="A14" t="s">
        <v>1092</v>
      </c>
      <c r="B14" t="s">
        <v>1094</v>
      </c>
      <c r="C14">
        <v>8193</v>
      </c>
      <c r="D14">
        <v>-26.942409999999999</v>
      </c>
      <c r="E14">
        <v>29.263909999999999</v>
      </c>
      <c r="F14" t="s">
        <v>1093</v>
      </c>
      <c r="I14" s="21" t="s">
        <v>1092</v>
      </c>
      <c r="J14" t="s">
        <v>14</v>
      </c>
    </row>
    <row r="15" spans="1:10" x14ac:dyDescent="0.25">
      <c r="A15" t="s">
        <v>1089</v>
      </c>
      <c r="B15" t="s">
        <v>1091</v>
      </c>
      <c r="C15">
        <v>4152</v>
      </c>
      <c r="D15">
        <v>-27.174469999999999</v>
      </c>
      <c r="E15">
        <v>29.235720000000001</v>
      </c>
      <c r="F15" t="s">
        <v>1090</v>
      </c>
      <c r="I15" s="22" t="s">
        <v>1089</v>
      </c>
      <c r="J15" t="s">
        <v>14</v>
      </c>
    </row>
    <row r="16" spans="1:10" x14ac:dyDescent="0.25">
      <c r="A16" t="s">
        <v>1086</v>
      </c>
      <c r="B16" t="s">
        <v>1088</v>
      </c>
      <c r="C16">
        <v>18616</v>
      </c>
      <c r="D16">
        <v>-27.023140000000001</v>
      </c>
      <c r="E16">
        <v>28.593889999999998</v>
      </c>
      <c r="F16" t="s">
        <v>1087</v>
      </c>
      <c r="I16" s="21" t="s">
        <v>1086</v>
      </c>
      <c r="J16" t="s">
        <v>14</v>
      </c>
    </row>
    <row r="17" spans="1:10" x14ac:dyDescent="0.25">
      <c r="A17" t="s">
        <v>1083</v>
      </c>
      <c r="B17" t="s">
        <v>1085</v>
      </c>
      <c r="C17">
        <v>1332</v>
      </c>
      <c r="D17">
        <v>-26.780750000000001</v>
      </c>
      <c r="E17">
        <v>29.80697</v>
      </c>
      <c r="F17" t="s">
        <v>1084</v>
      </c>
      <c r="I17" s="22" t="s">
        <v>1083</v>
      </c>
      <c r="J17" t="s">
        <v>14</v>
      </c>
    </row>
    <row r="18" spans="1:10" x14ac:dyDescent="0.25">
      <c r="A18" t="s">
        <v>1080</v>
      </c>
      <c r="B18" t="s">
        <v>1082</v>
      </c>
      <c r="C18">
        <v>328</v>
      </c>
      <c r="D18">
        <v>-26.84883</v>
      </c>
      <c r="E18">
        <v>29.31522</v>
      </c>
      <c r="F18" t="s">
        <v>1081</v>
      </c>
      <c r="I18" s="21" t="s">
        <v>1080</v>
      </c>
      <c r="J18" t="s">
        <v>14</v>
      </c>
    </row>
    <row r="19" spans="1:10" x14ac:dyDescent="0.25">
      <c r="A19" t="s">
        <v>200</v>
      </c>
      <c r="B19" t="s">
        <v>1079</v>
      </c>
      <c r="C19">
        <v>3595</v>
      </c>
      <c r="D19">
        <v>-26.644279999999998</v>
      </c>
      <c r="E19">
        <v>27.090330000000002</v>
      </c>
      <c r="F19" t="s">
        <v>1078</v>
      </c>
      <c r="I19" s="22" t="s">
        <v>200</v>
      </c>
      <c r="J19" t="s">
        <v>14</v>
      </c>
    </row>
    <row r="20" spans="1:10" x14ac:dyDescent="0.25">
      <c r="A20" t="s">
        <v>1076</v>
      </c>
      <c r="B20" t="s">
        <v>964</v>
      </c>
      <c r="C20">
        <v>5782</v>
      </c>
      <c r="D20">
        <v>-26.852689999999999</v>
      </c>
      <c r="E20">
        <v>26.634360000000001</v>
      </c>
      <c r="F20" t="s">
        <v>1077</v>
      </c>
      <c r="I20" s="21" t="s">
        <v>1076</v>
      </c>
      <c r="J20" t="s">
        <v>14</v>
      </c>
    </row>
    <row r="21" spans="1:10" x14ac:dyDescent="0.25">
      <c r="A21" t="s">
        <v>125</v>
      </c>
      <c r="B21" t="s">
        <v>958</v>
      </c>
      <c r="C21">
        <v>38660</v>
      </c>
      <c r="D21">
        <v>-26.820219999999999</v>
      </c>
      <c r="E21">
        <v>28.063300000000002</v>
      </c>
      <c r="F21" t="s">
        <v>1075</v>
      </c>
      <c r="I21" s="22" t="s">
        <v>125</v>
      </c>
      <c r="J21" t="s">
        <v>14</v>
      </c>
    </row>
    <row r="22" spans="1:10" x14ac:dyDescent="0.25">
      <c r="A22" t="s">
        <v>142</v>
      </c>
      <c r="B22" t="s">
        <v>1074</v>
      </c>
      <c r="C22">
        <v>3474</v>
      </c>
      <c r="D22">
        <v>-26.670750000000002</v>
      </c>
      <c r="E22">
        <v>28.030439999999999</v>
      </c>
      <c r="F22" t="s">
        <v>1073</v>
      </c>
      <c r="I22" s="21" t="s">
        <v>142</v>
      </c>
      <c r="J22" t="s">
        <v>14</v>
      </c>
    </row>
    <row r="23" spans="1:10" x14ac:dyDescent="0.25">
      <c r="A23" t="s">
        <v>131</v>
      </c>
      <c r="B23" t="s">
        <v>1072</v>
      </c>
      <c r="C23">
        <v>1121</v>
      </c>
      <c r="D23">
        <v>-26.728670000000001</v>
      </c>
      <c r="E23">
        <v>27.718</v>
      </c>
      <c r="F23" t="s">
        <v>1071</v>
      </c>
      <c r="I23" s="22" t="s">
        <v>131</v>
      </c>
      <c r="J23" t="s">
        <v>14</v>
      </c>
    </row>
    <row r="24" spans="1:10" x14ac:dyDescent="0.25">
      <c r="A24" t="s">
        <v>1068</v>
      </c>
      <c r="B24" t="s">
        <v>1070</v>
      </c>
      <c r="C24">
        <v>1335</v>
      </c>
      <c r="D24">
        <v>-26.25272</v>
      </c>
      <c r="E24">
        <v>27.160270000000001</v>
      </c>
      <c r="F24" t="s">
        <v>1069</v>
      </c>
      <c r="I24" s="21" t="s">
        <v>1068</v>
      </c>
      <c r="J24" t="s">
        <v>14</v>
      </c>
    </row>
    <row r="25" spans="1:10" x14ac:dyDescent="0.25">
      <c r="A25" t="s">
        <v>1065</v>
      </c>
      <c r="B25" t="s">
        <v>1067</v>
      </c>
      <c r="C25">
        <v>63640</v>
      </c>
      <c r="D25">
        <v>-27.010110000000001</v>
      </c>
      <c r="E25">
        <v>26.698080000000001</v>
      </c>
      <c r="F25" t="s">
        <v>1066</v>
      </c>
      <c r="I25" s="22" t="s">
        <v>1065</v>
      </c>
      <c r="J25" t="s">
        <v>14</v>
      </c>
    </row>
    <row r="26" spans="1:10" x14ac:dyDescent="0.25">
      <c r="A26" t="s">
        <v>1063</v>
      </c>
      <c r="B26" t="s">
        <v>943</v>
      </c>
      <c r="C26">
        <v>47345</v>
      </c>
      <c r="D26">
        <v>-26.735800000000001</v>
      </c>
      <c r="E26">
        <v>27.608270000000001</v>
      </c>
      <c r="F26" t="s">
        <v>1064</v>
      </c>
      <c r="I26" s="21" t="s">
        <v>1063</v>
      </c>
      <c r="J26" t="s">
        <v>14</v>
      </c>
    </row>
    <row r="27" spans="1:10" x14ac:dyDescent="0.25">
      <c r="A27" t="s">
        <v>1061</v>
      </c>
      <c r="B27" t="s">
        <v>1049</v>
      </c>
      <c r="C27">
        <v>1535</v>
      </c>
      <c r="D27">
        <v>-26.28969</v>
      </c>
      <c r="E27">
        <v>26.839110000000002</v>
      </c>
      <c r="F27" t="s">
        <v>1062</v>
      </c>
      <c r="I27" s="22" t="s">
        <v>1061</v>
      </c>
      <c r="J27" t="s">
        <v>14</v>
      </c>
    </row>
    <row r="28" spans="1:10" x14ac:dyDescent="0.25">
      <c r="A28" t="s">
        <v>1058</v>
      </c>
      <c r="B28" t="s">
        <v>1060</v>
      </c>
      <c r="C28">
        <v>44665</v>
      </c>
      <c r="D28">
        <v>-26.689689999999999</v>
      </c>
      <c r="E28">
        <v>27.93608</v>
      </c>
      <c r="F28" t="s">
        <v>1059</v>
      </c>
      <c r="I28" s="21" t="s">
        <v>1058</v>
      </c>
      <c r="J28" t="s">
        <v>14</v>
      </c>
    </row>
    <row r="29" spans="1:10" x14ac:dyDescent="0.25">
      <c r="A29" t="s">
        <v>129</v>
      </c>
      <c r="B29" t="s">
        <v>1057</v>
      </c>
      <c r="C29">
        <v>825</v>
      </c>
      <c r="D29">
        <v>-26.824380000000001</v>
      </c>
      <c r="E29">
        <v>27.925519999999999</v>
      </c>
      <c r="F29" t="s">
        <v>1055</v>
      </c>
      <c r="I29" s="22" t="s">
        <v>129</v>
      </c>
      <c r="J29" t="s">
        <v>14</v>
      </c>
    </row>
    <row r="30" spans="1:10" x14ac:dyDescent="0.25">
      <c r="A30" t="s">
        <v>1054</v>
      </c>
      <c r="B30" t="s">
        <v>1056</v>
      </c>
      <c r="C30">
        <v>2250</v>
      </c>
      <c r="D30">
        <v>-26.643799999999999</v>
      </c>
      <c r="E30">
        <v>27.964379999999998</v>
      </c>
      <c r="F30" t="s">
        <v>1055</v>
      </c>
      <c r="I30" s="21" t="s">
        <v>1054</v>
      </c>
      <c r="J30" t="s">
        <v>14</v>
      </c>
    </row>
    <row r="31" spans="1:10" x14ac:dyDescent="0.25">
      <c r="A31" t="s">
        <v>1052</v>
      </c>
      <c r="B31" t="s">
        <v>961</v>
      </c>
      <c r="C31">
        <v>81593</v>
      </c>
      <c r="D31">
        <v>-27.480720000000002</v>
      </c>
      <c r="E31">
        <v>26.221329999999998</v>
      </c>
      <c r="F31" t="s">
        <v>1053</v>
      </c>
      <c r="I31" s="22" t="s">
        <v>1052</v>
      </c>
      <c r="J31" t="s">
        <v>14</v>
      </c>
    </row>
    <row r="32" spans="1:10" x14ac:dyDescent="0.25">
      <c r="A32" t="s">
        <v>198</v>
      </c>
      <c r="B32" t="s">
        <v>1051</v>
      </c>
      <c r="C32">
        <v>49120</v>
      </c>
      <c r="D32">
        <v>-26.970559999999999</v>
      </c>
      <c r="E32">
        <v>27.209669999999999</v>
      </c>
      <c r="F32" t="s">
        <v>1050</v>
      </c>
      <c r="I32" s="21" t="s">
        <v>198</v>
      </c>
      <c r="J32" t="s">
        <v>14</v>
      </c>
    </row>
    <row r="33" spans="1:10" x14ac:dyDescent="0.25">
      <c r="A33" t="s">
        <v>1047</v>
      </c>
      <c r="B33" t="s">
        <v>1049</v>
      </c>
      <c r="C33">
        <v>1545</v>
      </c>
      <c r="D33">
        <v>-26.311330000000002</v>
      </c>
      <c r="E33">
        <v>26.837160000000001</v>
      </c>
      <c r="F33" t="s">
        <v>1048</v>
      </c>
      <c r="I33" s="22" t="s">
        <v>1047</v>
      </c>
      <c r="J33" t="s">
        <v>14</v>
      </c>
    </row>
    <row r="34" spans="1:10" x14ac:dyDescent="0.25">
      <c r="A34" t="s">
        <v>1044</v>
      </c>
      <c r="B34" t="s">
        <v>1046</v>
      </c>
      <c r="C34">
        <v>46</v>
      </c>
      <c r="D34">
        <v>-26.18383</v>
      </c>
      <c r="E34">
        <v>27.818269999999998</v>
      </c>
      <c r="F34" t="s">
        <v>1045</v>
      </c>
      <c r="I34" s="21" t="s">
        <v>1044</v>
      </c>
      <c r="J34" t="s">
        <v>14</v>
      </c>
    </row>
    <row r="35" spans="1:10" x14ac:dyDescent="0.25">
      <c r="A35" t="s">
        <v>1042</v>
      </c>
      <c r="B35" t="s">
        <v>941</v>
      </c>
      <c r="C35">
        <v>1726</v>
      </c>
      <c r="D35">
        <v>-26.45411</v>
      </c>
      <c r="E35">
        <v>28.0855</v>
      </c>
      <c r="F35" t="s">
        <v>1043</v>
      </c>
      <c r="I35" s="22" t="s">
        <v>1042</v>
      </c>
      <c r="J35" t="s">
        <v>14</v>
      </c>
    </row>
    <row r="36" spans="1:10" x14ac:dyDescent="0.25">
      <c r="A36" t="s">
        <v>1039</v>
      </c>
      <c r="B36" t="s">
        <v>1041</v>
      </c>
      <c r="C36">
        <v>79886</v>
      </c>
      <c r="D36">
        <v>-27.397770000000001</v>
      </c>
      <c r="E36">
        <v>26.505549999999999</v>
      </c>
      <c r="F36" t="s">
        <v>1040</v>
      </c>
      <c r="I36" s="21" t="s">
        <v>1039</v>
      </c>
      <c r="J36" t="s">
        <v>14</v>
      </c>
    </row>
    <row r="37" spans="1:10" x14ac:dyDescent="0.25">
      <c r="A37" t="s">
        <v>1036</v>
      </c>
      <c r="B37" t="s">
        <v>1038</v>
      </c>
      <c r="C37">
        <v>83</v>
      </c>
      <c r="D37">
        <v>-26.224409999999999</v>
      </c>
      <c r="E37">
        <v>27.73969</v>
      </c>
      <c r="F37" t="s">
        <v>1037</v>
      </c>
      <c r="I37" s="22" t="s">
        <v>1036</v>
      </c>
      <c r="J37" t="s">
        <v>14</v>
      </c>
    </row>
    <row r="38" spans="1:10" x14ac:dyDescent="0.25">
      <c r="A38" t="s">
        <v>1033</v>
      </c>
      <c r="B38" t="s">
        <v>1035</v>
      </c>
      <c r="C38">
        <v>167</v>
      </c>
      <c r="D38">
        <v>-26.28472</v>
      </c>
      <c r="E38">
        <v>27.679970000000001</v>
      </c>
      <c r="F38" t="s">
        <v>1034</v>
      </c>
      <c r="I38" s="21" t="s">
        <v>1033</v>
      </c>
      <c r="J38" t="s">
        <v>14</v>
      </c>
    </row>
    <row r="39" spans="1:10" x14ac:dyDescent="0.25">
      <c r="A39" t="s">
        <v>1030</v>
      </c>
      <c r="B39" t="s">
        <v>1032</v>
      </c>
      <c r="C39">
        <v>178</v>
      </c>
      <c r="D39">
        <v>-26.288830000000001</v>
      </c>
      <c r="E39">
        <v>27.669219999999999</v>
      </c>
      <c r="F39" t="s">
        <v>1031</v>
      </c>
      <c r="I39" s="22" t="s">
        <v>1030</v>
      </c>
      <c r="J39" t="s">
        <v>14</v>
      </c>
    </row>
    <row r="40" spans="1:10" x14ac:dyDescent="0.25">
      <c r="A40" t="s">
        <v>1027</v>
      </c>
      <c r="B40" t="s">
        <v>1029</v>
      </c>
      <c r="C40">
        <v>26</v>
      </c>
      <c r="D40">
        <v>-26.23302</v>
      </c>
      <c r="E40">
        <v>27.668859999999999</v>
      </c>
      <c r="F40" t="s">
        <v>1028</v>
      </c>
      <c r="I40" s="21" t="s">
        <v>1027</v>
      </c>
      <c r="J40" t="s">
        <v>14</v>
      </c>
    </row>
    <row r="41" spans="1:10" x14ac:dyDescent="0.25">
      <c r="A41" t="s">
        <v>1024</v>
      </c>
      <c r="B41" t="s">
        <v>1026</v>
      </c>
      <c r="C41">
        <v>4</v>
      </c>
      <c r="D41">
        <v>-26.233830000000001</v>
      </c>
      <c r="E41">
        <v>27.652190000000001</v>
      </c>
      <c r="F41" t="s">
        <v>1025</v>
      </c>
      <c r="I41" s="22" t="s">
        <v>1024</v>
      </c>
      <c r="J41" t="s">
        <v>14</v>
      </c>
    </row>
    <row r="42" spans="1:10" x14ac:dyDescent="0.25">
      <c r="A42" t="s">
        <v>1021</v>
      </c>
      <c r="B42" t="s">
        <v>1023</v>
      </c>
      <c r="C42">
        <v>31</v>
      </c>
      <c r="D42">
        <v>-26.248329999999999</v>
      </c>
      <c r="E42">
        <v>27.589690000000001</v>
      </c>
      <c r="F42" t="s">
        <v>1022</v>
      </c>
      <c r="I42" s="21" t="s">
        <v>1021</v>
      </c>
      <c r="J42" t="s">
        <v>14</v>
      </c>
    </row>
    <row r="43" spans="1:10" x14ac:dyDescent="0.25">
      <c r="A43" t="s">
        <v>1019</v>
      </c>
      <c r="B43" t="s">
        <v>1018</v>
      </c>
      <c r="C43">
        <v>920</v>
      </c>
      <c r="D43">
        <v>-26.323830000000001</v>
      </c>
      <c r="E43">
        <v>27.414380000000001</v>
      </c>
      <c r="F43" t="s">
        <v>1020</v>
      </c>
      <c r="I43" s="22" t="s">
        <v>1019</v>
      </c>
      <c r="J43" t="s">
        <v>14</v>
      </c>
    </row>
    <row r="44" spans="1:10" x14ac:dyDescent="0.25">
      <c r="A44" t="s">
        <v>1016</v>
      </c>
      <c r="B44" t="s">
        <v>1018</v>
      </c>
      <c r="C44">
        <v>964</v>
      </c>
      <c r="D44">
        <v>-26.317219999999999</v>
      </c>
      <c r="E44">
        <v>27.392160000000001</v>
      </c>
      <c r="F44" t="s">
        <v>1017</v>
      </c>
      <c r="I44" s="21" t="s">
        <v>1016</v>
      </c>
      <c r="J44" t="s">
        <v>14</v>
      </c>
    </row>
    <row r="45" spans="1:10" x14ac:dyDescent="0.25">
      <c r="A45" t="s">
        <v>1013</v>
      </c>
      <c r="B45" t="s">
        <v>1015</v>
      </c>
      <c r="C45">
        <v>21</v>
      </c>
      <c r="D45">
        <v>-26.43722</v>
      </c>
      <c r="E45">
        <v>27.32686</v>
      </c>
      <c r="F45" t="s">
        <v>1014</v>
      </c>
      <c r="I45" s="22" t="s">
        <v>1013</v>
      </c>
      <c r="J45" t="s">
        <v>14</v>
      </c>
    </row>
    <row r="46" spans="1:10" x14ac:dyDescent="0.25">
      <c r="A46" t="s">
        <v>1010</v>
      </c>
      <c r="B46" t="s">
        <v>1012</v>
      </c>
      <c r="C46">
        <v>18</v>
      </c>
      <c r="D46">
        <v>-26.41441</v>
      </c>
      <c r="E46">
        <v>27.40277</v>
      </c>
      <c r="F46" t="s">
        <v>1011</v>
      </c>
      <c r="I46" s="21" t="s">
        <v>1010</v>
      </c>
      <c r="J46" t="s">
        <v>14</v>
      </c>
    </row>
    <row r="47" spans="1:10" x14ac:dyDescent="0.25">
      <c r="A47" t="s">
        <v>1007</v>
      </c>
      <c r="B47" t="s">
        <v>1009</v>
      </c>
      <c r="C47">
        <v>1333</v>
      </c>
      <c r="D47">
        <v>-26.369409999999998</v>
      </c>
      <c r="E47">
        <v>27.254660000000001</v>
      </c>
      <c r="F47" t="s">
        <v>1008</v>
      </c>
      <c r="I47" s="22" t="s">
        <v>1007</v>
      </c>
      <c r="J47" t="s">
        <v>14</v>
      </c>
    </row>
    <row r="48" spans="1:10" x14ac:dyDescent="0.25">
      <c r="A48" t="s">
        <v>1004</v>
      </c>
      <c r="B48" t="s">
        <v>1006</v>
      </c>
      <c r="C48">
        <v>7.6</v>
      </c>
      <c r="D48">
        <v>-26.37969</v>
      </c>
      <c r="E48">
        <v>27.09966</v>
      </c>
      <c r="F48" t="s">
        <v>1005</v>
      </c>
      <c r="I48" s="21" t="s">
        <v>1004</v>
      </c>
      <c r="J48" t="s">
        <v>14</v>
      </c>
    </row>
    <row r="49" spans="1:10" x14ac:dyDescent="0.25">
      <c r="A49" t="s">
        <v>1001</v>
      </c>
      <c r="B49" t="s">
        <v>1003</v>
      </c>
      <c r="C49">
        <v>71</v>
      </c>
      <c r="D49">
        <v>-26.4605</v>
      </c>
      <c r="E49">
        <v>27.054659999999998</v>
      </c>
      <c r="F49" t="s">
        <v>1002</v>
      </c>
      <c r="I49" s="22" t="s">
        <v>1001</v>
      </c>
      <c r="J49" t="s">
        <v>14</v>
      </c>
    </row>
    <row r="50" spans="1:10" x14ac:dyDescent="0.25">
      <c r="A50" t="s">
        <v>998</v>
      </c>
      <c r="B50" t="s">
        <v>1000</v>
      </c>
      <c r="C50">
        <v>112</v>
      </c>
      <c r="D50">
        <v>-26.25863</v>
      </c>
      <c r="E50">
        <v>27.812190000000001</v>
      </c>
      <c r="F50" t="s">
        <v>999</v>
      </c>
      <c r="I50" s="21" t="s">
        <v>998</v>
      </c>
      <c r="J50" t="s">
        <v>14</v>
      </c>
    </row>
    <row r="51" spans="1:10" x14ac:dyDescent="0.25">
      <c r="A51" t="s">
        <v>995</v>
      </c>
      <c r="B51" t="s">
        <v>997</v>
      </c>
      <c r="D51">
        <v>-26.450500000000002</v>
      </c>
      <c r="E51">
        <v>27.14547</v>
      </c>
      <c r="F51" t="s">
        <v>996</v>
      </c>
      <c r="I51" s="22" t="s">
        <v>995</v>
      </c>
      <c r="J51" t="s">
        <v>14</v>
      </c>
    </row>
    <row r="52" spans="1:10" x14ac:dyDescent="0.25">
      <c r="A52" t="s">
        <v>196</v>
      </c>
      <c r="B52" t="s">
        <v>994</v>
      </c>
      <c r="C52">
        <v>79903</v>
      </c>
      <c r="D52">
        <v>-27.389720000000001</v>
      </c>
      <c r="E52">
        <v>26.46388</v>
      </c>
      <c r="F52" t="s">
        <v>993</v>
      </c>
      <c r="I52" s="21" t="s">
        <v>196</v>
      </c>
      <c r="J52" t="s">
        <v>14</v>
      </c>
    </row>
    <row r="53" spans="1:10" x14ac:dyDescent="0.25">
      <c r="A53" t="s">
        <v>990</v>
      </c>
      <c r="B53" t="s">
        <v>992</v>
      </c>
      <c r="C53">
        <v>1.4</v>
      </c>
      <c r="D53">
        <v>-26.405799999999999</v>
      </c>
      <c r="E53">
        <v>27.600770000000001</v>
      </c>
      <c r="F53" t="s">
        <v>991</v>
      </c>
      <c r="I53" s="22" t="s">
        <v>990</v>
      </c>
      <c r="J53" t="s">
        <v>14</v>
      </c>
    </row>
    <row r="54" spans="1:10" x14ac:dyDescent="0.25">
      <c r="A54" t="s">
        <v>987</v>
      </c>
      <c r="B54" t="s">
        <v>989</v>
      </c>
      <c r="C54">
        <v>860</v>
      </c>
      <c r="D54">
        <v>-27.37</v>
      </c>
      <c r="E54">
        <v>26.350829999999998</v>
      </c>
      <c r="F54" t="s">
        <v>988</v>
      </c>
      <c r="I54" s="21" t="s">
        <v>987</v>
      </c>
      <c r="J54" t="s">
        <v>14</v>
      </c>
    </row>
    <row r="55" spans="1:10" x14ac:dyDescent="0.25">
      <c r="A55" t="s">
        <v>984</v>
      </c>
      <c r="B55" t="s">
        <v>986</v>
      </c>
      <c r="C55">
        <v>1101</v>
      </c>
      <c r="D55">
        <v>-27.491379999999999</v>
      </c>
      <c r="E55">
        <v>26.074439999999999</v>
      </c>
      <c r="F55" t="s">
        <v>985</v>
      </c>
      <c r="I55" s="22" t="s">
        <v>984</v>
      </c>
      <c r="J55" t="s">
        <v>14</v>
      </c>
    </row>
    <row r="56" spans="1:10" x14ac:dyDescent="0.25">
      <c r="A56" t="s">
        <v>981</v>
      </c>
      <c r="B56" t="s">
        <v>983</v>
      </c>
      <c r="C56">
        <v>1895</v>
      </c>
      <c r="D56">
        <v>-27.560639999999999</v>
      </c>
      <c r="E56">
        <v>26.233499999999999</v>
      </c>
      <c r="F56" t="s">
        <v>982</v>
      </c>
      <c r="I56" s="21" t="s">
        <v>981</v>
      </c>
      <c r="J56" t="s">
        <v>14</v>
      </c>
    </row>
    <row r="57" spans="1:10" x14ac:dyDescent="0.25">
      <c r="A57" t="s">
        <v>978</v>
      </c>
      <c r="B57" t="s">
        <v>980</v>
      </c>
      <c r="C57">
        <v>1511</v>
      </c>
      <c r="D57">
        <v>-26.37022</v>
      </c>
      <c r="E57">
        <v>27.24811</v>
      </c>
      <c r="F57" t="s">
        <v>979</v>
      </c>
      <c r="I57" s="22" t="s">
        <v>978</v>
      </c>
      <c r="J57" t="s">
        <v>14</v>
      </c>
    </row>
    <row r="58" spans="1:10" x14ac:dyDescent="0.25">
      <c r="A58" t="s">
        <v>144</v>
      </c>
      <c r="B58" t="s">
        <v>977</v>
      </c>
      <c r="C58">
        <v>3124</v>
      </c>
      <c r="D58">
        <v>-26.640499999999999</v>
      </c>
      <c r="E58">
        <v>28.229970000000002</v>
      </c>
      <c r="F58" t="s">
        <v>976</v>
      </c>
      <c r="I58" s="21" t="s">
        <v>144</v>
      </c>
      <c r="J58" t="s">
        <v>14</v>
      </c>
    </row>
    <row r="59" spans="1:10" x14ac:dyDescent="0.25">
      <c r="A59" t="s">
        <v>973</v>
      </c>
      <c r="B59" t="s">
        <v>975</v>
      </c>
      <c r="C59">
        <v>2205</v>
      </c>
      <c r="D59">
        <v>-26.61994</v>
      </c>
      <c r="E59">
        <v>27.980519999999999</v>
      </c>
      <c r="F59" t="s">
        <v>974</v>
      </c>
      <c r="I59" s="22" t="s">
        <v>973</v>
      </c>
      <c r="J59" t="s">
        <v>14</v>
      </c>
    </row>
    <row r="60" spans="1:10" x14ac:dyDescent="0.25">
      <c r="A60" t="s">
        <v>970</v>
      </c>
      <c r="B60" t="s">
        <v>972</v>
      </c>
      <c r="C60">
        <v>5969</v>
      </c>
      <c r="D60">
        <v>-26.984719999999999</v>
      </c>
      <c r="E60">
        <v>26.632280000000002</v>
      </c>
      <c r="F60" t="s">
        <v>971</v>
      </c>
      <c r="I60" s="21" t="s">
        <v>970</v>
      </c>
      <c r="J60" t="s">
        <v>14</v>
      </c>
    </row>
    <row r="61" spans="1:10" x14ac:dyDescent="0.25">
      <c r="A61" t="s">
        <v>967</v>
      </c>
      <c r="B61" t="s">
        <v>969</v>
      </c>
      <c r="D61">
        <v>-26.874379999999999</v>
      </c>
      <c r="E61">
        <v>26.658249999999999</v>
      </c>
      <c r="F61" t="s">
        <v>968</v>
      </c>
      <c r="I61" s="22" t="s">
        <v>967</v>
      </c>
      <c r="J61" t="s">
        <v>14</v>
      </c>
    </row>
    <row r="62" spans="1:10" x14ac:dyDescent="0.25">
      <c r="A62" t="s">
        <v>194</v>
      </c>
      <c r="B62" t="s">
        <v>966</v>
      </c>
      <c r="C62">
        <v>5740</v>
      </c>
      <c r="D62">
        <v>-26.880500000000001</v>
      </c>
      <c r="E62">
        <v>26.964279999999999</v>
      </c>
      <c r="F62" t="s">
        <v>965</v>
      </c>
      <c r="I62" s="21" t="s">
        <v>194</v>
      </c>
      <c r="J62" t="s">
        <v>14</v>
      </c>
    </row>
    <row r="63" spans="1:10" x14ac:dyDescent="0.25">
      <c r="A63" t="s">
        <v>962</v>
      </c>
      <c r="B63" t="s">
        <v>964</v>
      </c>
      <c r="C63">
        <v>5782</v>
      </c>
      <c r="D63">
        <v>-26.85266</v>
      </c>
      <c r="E63">
        <v>26.634360000000001</v>
      </c>
      <c r="F63" t="s">
        <v>963</v>
      </c>
      <c r="I63" s="22" t="s">
        <v>962</v>
      </c>
      <c r="J63" t="s">
        <v>14</v>
      </c>
    </row>
    <row r="64" spans="1:10" x14ac:dyDescent="0.25">
      <c r="A64" t="s">
        <v>959</v>
      </c>
      <c r="B64" t="s">
        <v>961</v>
      </c>
      <c r="C64">
        <v>81593</v>
      </c>
      <c r="D64">
        <v>-27.480720000000002</v>
      </c>
      <c r="E64">
        <v>26.221329999999998</v>
      </c>
      <c r="F64" t="s">
        <v>960</v>
      </c>
      <c r="I64" s="21" t="s">
        <v>959</v>
      </c>
      <c r="J64" t="s">
        <v>14</v>
      </c>
    </row>
    <row r="65" spans="1:10" x14ac:dyDescent="0.25">
      <c r="A65" t="s">
        <v>956</v>
      </c>
      <c r="B65" t="s">
        <v>958</v>
      </c>
      <c r="C65">
        <v>38660</v>
      </c>
      <c r="D65">
        <v>-26.820219999999999</v>
      </c>
      <c r="E65">
        <v>28.063310000000001</v>
      </c>
      <c r="F65" t="s">
        <v>957</v>
      </c>
      <c r="I65" s="22" t="s">
        <v>956</v>
      </c>
      <c r="J65" t="s">
        <v>14</v>
      </c>
    </row>
    <row r="66" spans="1:10" x14ac:dyDescent="0.25">
      <c r="A66" t="s">
        <v>953</v>
      </c>
      <c r="B66" t="s">
        <v>955</v>
      </c>
      <c r="D66">
        <v>-26.510639999999999</v>
      </c>
      <c r="E66">
        <v>28.350750000000001</v>
      </c>
      <c r="F66" t="s">
        <v>954</v>
      </c>
      <c r="I66" s="21" t="s">
        <v>953</v>
      </c>
      <c r="J66" t="s">
        <v>14</v>
      </c>
    </row>
    <row r="67" spans="1:10" x14ac:dyDescent="0.25">
      <c r="A67" t="s">
        <v>950</v>
      </c>
      <c r="B67" t="s">
        <v>952</v>
      </c>
      <c r="C67">
        <v>864</v>
      </c>
      <c r="D67">
        <v>-26.450780000000002</v>
      </c>
      <c r="E67">
        <v>28.08933</v>
      </c>
      <c r="F67" t="s">
        <v>951</v>
      </c>
      <c r="I67" s="22" t="s">
        <v>950</v>
      </c>
      <c r="J67" t="s">
        <v>14</v>
      </c>
    </row>
    <row r="68" spans="1:10" x14ac:dyDescent="0.25">
      <c r="A68" t="s">
        <v>947</v>
      </c>
      <c r="B68" t="s">
        <v>949</v>
      </c>
      <c r="D68">
        <v>-26.38025</v>
      </c>
      <c r="E68">
        <v>28.070799999999998</v>
      </c>
      <c r="F68" t="s">
        <v>948</v>
      </c>
      <c r="I68" s="21" t="s">
        <v>947</v>
      </c>
      <c r="J68" t="s">
        <v>14</v>
      </c>
    </row>
    <row r="69" spans="1:10" x14ac:dyDescent="0.25">
      <c r="A69" t="s">
        <v>944</v>
      </c>
      <c r="B69" t="s">
        <v>946</v>
      </c>
      <c r="C69">
        <v>818</v>
      </c>
      <c r="D69">
        <v>-26.916060000000002</v>
      </c>
      <c r="E69">
        <v>26.817219999999999</v>
      </c>
      <c r="F69" t="s">
        <v>945</v>
      </c>
      <c r="I69" s="22" t="s">
        <v>944</v>
      </c>
      <c r="J69" t="s">
        <v>14</v>
      </c>
    </row>
    <row r="70" spans="1:10" x14ac:dyDescent="0.25">
      <c r="A70" t="s">
        <v>23</v>
      </c>
      <c r="B70" t="s">
        <v>943</v>
      </c>
      <c r="C70">
        <v>47350</v>
      </c>
      <c r="D70">
        <v>-26.73828</v>
      </c>
      <c r="E70">
        <v>27.59197</v>
      </c>
      <c r="F70" t="s">
        <v>942</v>
      </c>
      <c r="I70" s="21" t="s">
        <v>23</v>
      </c>
      <c r="J70" t="s">
        <v>14</v>
      </c>
    </row>
    <row r="71" spans="1:10" x14ac:dyDescent="0.25">
      <c r="A71" t="s">
        <v>135</v>
      </c>
      <c r="B71" t="s">
        <v>941</v>
      </c>
      <c r="C71">
        <v>1726</v>
      </c>
      <c r="D71">
        <v>-26.453690000000002</v>
      </c>
      <c r="E71">
        <v>28.08578</v>
      </c>
      <c r="F71" t="s">
        <v>940</v>
      </c>
      <c r="I71" s="22" t="s">
        <v>135</v>
      </c>
      <c r="J71" t="s">
        <v>14</v>
      </c>
    </row>
    <row r="72" spans="1:10" x14ac:dyDescent="0.25">
      <c r="A72" t="s">
        <v>937</v>
      </c>
      <c r="B72" t="s">
        <v>939</v>
      </c>
      <c r="C72">
        <v>745</v>
      </c>
      <c r="D72">
        <v>-26.360330000000001</v>
      </c>
      <c r="E72">
        <v>28.510169999999999</v>
      </c>
      <c r="F72" t="s">
        <v>938</v>
      </c>
      <c r="I72" s="21" t="s">
        <v>937</v>
      </c>
      <c r="J72" t="s">
        <v>14</v>
      </c>
    </row>
    <row r="73" spans="1:10" x14ac:dyDescent="0.25">
      <c r="A73" t="s">
        <v>934</v>
      </c>
      <c r="B73" t="s">
        <v>936</v>
      </c>
      <c r="C73">
        <v>840</v>
      </c>
      <c r="D73">
        <v>-26.39058</v>
      </c>
      <c r="E73">
        <v>28.49728</v>
      </c>
      <c r="F73" t="s">
        <v>935</v>
      </c>
      <c r="I73" s="22" t="s">
        <v>934</v>
      </c>
      <c r="J73" t="s">
        <v>14</v>
      </c>
    </row>
    <row r="74" spans="1:10" x14ac:dyDescent="0.25">
      <c r="A74" t="s">
        <v>931</v>
      </c>
      <c r="B74" t="s">
        <v>933</v>
      </c>
      <c r="C74">
        <v>1030</v>
      </c>
      <c r="D74">
        <v>-26.428000000000001</v>
      </c>
      <c r="E74">
        <v>28.503329999999998</v>
      </c>
      <c r="F74" t="s">
        <v>932</v>
      </c>
      <c r="I74" s="21" t="s">
        <v>931</v>
      </c>
      <c r="J74" t="s">
        <v>14</v>
      </c>
    </row>
    <row r="75" spans="1:10" x14ac:dyDescent="0.25">
      <c r="A75" t="s">
        <v>928</v>
      </c>
      <c r="B75" t="s">
        <v>930</v>
      </c>
      <c r="D75">
        <v>-26.437940000000001</v>
      </c>
      <c r="E75">
        <v>28.466390000000001</v>
      </c>
      <c r="F75" t="s">
        <v>929</v>
      </c>
      <c r="I75" s="22" t="s">
        <v>928</v>
      </c>
      <c r="J75" t="s">
        <v>14</v>
      </c>
    </row>
    <row r="76" spans="1:10" x14ac:dyDescent="0.25">
      <c r="A76" t="s">
        <v>925</v>
      </c>
      <c r="B76" t="s">
        <v>927</v>
      </c>
      <c r="C76">
        <v>3356</v>
      </c>
      <c r="D76">
        <v>-26.69408</v>
      </c>
      <c r="E76">
        <v>28.107309999999998</v>
      </c>
      <c r="F76" t="s">
        <v>926</v>
      </c>
      <c r="I76" s="21" t="s">
        <v>925</v>
      </c>
      <c r="J76" t="s">
        <v>14</v>
      </c>
    </row>
    <row r="77" spans="1:10" x14ac:dyDescent="0.25">
      <c r="A77" t="s">
        <v>922</v>
      </c>
      <c r="B77" t="s">
        <v>924</v>
      </c>
      <c r="D77">
        <v>-26.731470000000002</v>
      </c>
      <c r="E77">
        <v>27.99183</v>
      </c>
      <c r="F77" t="s">
        <v>923</v>
      </c>
      <c r="I77" s="22" t="s">
        <v>922</v>
      </c>
      <c r="J77" t="s">
        <v>14</v>
      </c>
    </row>
    <row r="78" spans="1:10" x14ac:dyDescent="0.25">
      <c r="A78" t="s">
        <v>919</v>
      </c>
      <c r="B78" t="s">
        <v>921</v>
      </c>
      <c r="D78">
        <v>-27.071380000000001</v>
      </c>
      <c r="E78">
        <v>26.758330000000001</v>
      </c>
      <c r="F78" t="s">
        <v>920</v>
      </c>
      <c r="I78" s="21" t="s">
        <v>919</v>
      </c>
      <c r="J78" t="s">
        <v>14</v>
      </c>
    </row>
    <row r="79" spans="1:10" x14ac:dyDescent="0.25">
      <c r="A79" t="s">
        <v>916</v>
      </c>
      <c r="B79" t="s">
        <v>918</v>
      </c>
      <c r="D79">
        <v>-26.834389999999999</v>
      </c>
      <c r="E79">
        <v>26.809560000000001</v>
      </c>
      <c r="F79" t="s">
        <v>917</v>
      </c>
      <c r="I79" s="22" t="s">
        <v>916</v>
      </c>
      <c r="J79" t="s">
        <v>14</v>
      </c>
    </row>
    <row r="80" spans="1:10" x14ac:dyDescent="0.25">
      <c r="A80" t="s">
        <v>913</v>
      </c>
      <c r="B80" t="s">
        <v>915</v>
      </c>
      <c r="D80">
        <v>-26.846270000000001</v>
      </c>
      <c r="E80">
        <v>26.833320000000001</v>
      </c>
      <c r="F80" t="s">
        <v>914</v>
      </c>
      <c r="I80" s="21" t="s">
        <v>913</v>
      </c>
      <c r="J80" t="s">
        <v>14</v>
      </c>
    </row>
    <row r="81" spans="1:10" x14ac:dyDescent="0.25">
      <c r="A81" t="s">
        <v>910</v>
      </c>
      <c r="B81" t="s">
        <v>912</v>
      </c>
      <c r="D81">
        <v>-26.493410000000001</v>
      </c>
      <c r="E81">
        <v>27.130769999999998</v>
      </c>
      <c r="F81" t="s">
        <v>911</v>
      </c>
      <c r="I81" s="22" t="s">
        <v>910</v>
      </c>
      <c r="J81" t="s">
        <v>14</v>
      </c>
    </row>
    <row r="82" spans="1:10" x14ac:dyDescent="0.25">
      <c r="A82" t="s">
        <v>907</v>
      </c>
      <c r="B82" t="s">
        <v>909</v>
      </c>
      <c r="C82">
        <v>22512</v>
      </c>
      <c r="D82">
        <v>-27.725159999999999</v>
      </c>
      <c r="E82">
        <v>24.708200000000001</v>
      </c>
      <c r="F82" t="s">
        <v>908</v>
      </c>
      <c r="I82" s="21" t="s">
        <v>907</v>
      </c>
      <c r="J82" t="s">
        <v>14</v>
      </c>
    </row>
    <row r="83" spans="1:10" x14ac:dyDescent="0.25">
      <c r="A83" t="s">
        <v>167</v>
      </c>
      <c r="B83" t="s">
        <v>906</v>
      </c>
      <c r="C83">
        <v>10740</v>
      </c>
      <c r="D83">
        <v>-27.573499999999999</v>
      </c>
      <c r="E83">
        <v>24.745979999999999</v>
      </c>
      <c r="F83" t="s">
        <v>905</v>
      </c>
      <c r="I83" s="22" t="s">
        <v>167</v>
      </c>
      <c r="J83" t="s">
        <v>14</v>
      </c>
    </row>
    <row r="84" spans="1:10" x14ac:dyDescent="0.25">
      <c r="A84" t="s">
        <v>902</v>
      </c>
      <c r="B84" t="s">
        <v>904</v>
      </c>
      <c r="C84">
        <v>10204</v>
      </c>
      <c r="D84">
        <v>-27.559889999999999</v>
      </c>
      <c r="E84">
        <v>24.706250000000001</v>
      </c>
      <c r="F84" t="s">
        <v>903</v>
      </c>
      <c r="I84" s="21" t="s">
        <v>902</v>
      </c>
      <c r="J84" t="s">
        <v>14</v>
      </c>
    </row>
    <row r="85" spans="1:10" x14ac:dyDescent="0.25">
      <c r="A85" t="s">
        <v>899</v>
      </c>
      <c r="B85" t="s">
        <v>901</v>
      </c>
      <c r="C85">
        <v>9259</v>
      </c>
      <c r="D85">
        <v>-27.199079999999999</v>
      </c>
      <c r="E85">
        <v>25.330439999999999</v>
      </c>
      <c r="F85" t="s">
        <v>900</v>
      </c>
      <c r="I85" s="22" t="s">
        <v>899</v>
      </c>
      <c r="J85" t="s">
        <v>14</v>
      </c>
    </row>
    <row r="86" spans="1:10" x14ac:dyDescent="0.25">
      <c r="A86" t="s">
        <v>896</v>
      </c>
      <c r="B86" t="s">
        <v>898</v>
      </c>
      <c r="D86">
        <v>-26.618010000000002</v>
      </c>
      <c r="E86">
        <v>25.576840000000001</v>
      </c>
      <c r="F86" t="s">
        <v>897</v>
      </c>
      <c r="I86" s="21" t="s">
        <v>896</v>
      </c>
      <c r="J86" t="s">
        <v>14</v>
      </c>
    </row>
    <row r="87" spans="1:10" x14ac:dyDescent="0.25">
      <c r="A87" t="s">
        <v>893</v>
      </c>
      <c r="B87" t="s">
        <v>895</v>
      </c>
      <c r="C87">
        <v>23900</v>
      </c>
      <c r="D87">
        <v>-27.903199999999998</v>
      </c>
      <c r="E87">
        <v>24.61514</v>
      </c>
      <c r="F87" t="s">
        <v>894</v>
      </c>
      <c r="I87" s="22" t="s">
        <v>893</v>
      </c>
      <c r="J87" t="s">
        <v>14</v>
      </c>
    </row>
    <row r="88" spans="1:10" x14ac:dyDescent="0.25">
      <c r="A88" t="s">
        <v>890</v>
      </c>
      <c r="B88" t="s">
        <v>892</v>
      </c>
      <c r="C88">
        <v>28145</v>
      </c>
      <c r="D88">
        <v>-28.16291</v>
      </c>
      <c r="E88">
        <v>24.470690000000001</v>
      </c>
      <c r="F88" t="s">
        <v>891</v>
      </c>
      <c r="I88" s="21" t="s">
        <v>890</v>
      </c>
      <c r="J88" t="s">
        <v>14</v>
      </c>
    </row>
    <row r="89" spans="1:10" x14ac:dyDescent="0.25">
      <c r="A89" t="s">
        <v>887</v>
      </c>
      <c r="B89" t="s">
        <v>889</v>
      </c>
      <c r="C89">
        <v>30810</v>
      </c>
      <c r="D89">
        <v>-28.386510000000001</v>
      </c>
      <c r="E89">
        <v>24.297070000000001</v>
      </c>
      <c r="F89" t="s">
        <v>888</v>
      </c>
      <c r="I89" s="22" t="s">
        <v>887</v>
      </c>
      <c r="J89" t="s">
        <v>14</v>
      </c>
    </row>
    <row r="90" spans="1:10" x14ac:dyDescent="0.25">
      <c r="A90" t="s">
        <v>884</v>
      </c>
      <c r="B90" t="s">
        <v>886</v>
      </c>
      <c r="C90">
        <v>10390</v>
      </c>
      <c r="D90">
        <v>-27.47212</v>
      </c>
      <c r="E90">
        <v>24.930430000000001</v>
      </c>
      <c r="F90" t="s">
        <v>885</v>
      </c>
      <c r="I90" s="21" t="s">
        <v>884</v>
      </c>
      <c r="J90" t="s">
        <v>14</v>
      </c>
    </row>
    <row r="91" spans="1:10" x14ac:dyDescent="0.25">
      <c r="A91" t="s">
        <v>881</v>
      </c>
      <c r="B91" t="s">
        <v>883</v>
      </c>
      <c r="C91">
        <v>5590</v>
      </c>
      <c r="D91">
        <v>-28.473880000000001</v>
      </c>
      <c r="E91">
        <v>26.683330000000002</v>
      </c>
      <c r="F91" t="s">
        <v>882</v>
      </c>
      <c r="I91" s="22" t="s">
        <v>881</v>
      </c>
      <c r="J91" t="s">
        <v>14</v>
      </c>
    </row>
    <row r="92" spans="1:10" x14ac:dyDescent="0.25">
      <c r="A92" t="s">
        <v>185</v>
      </c>
      <c r="B92" t="s">
        <v>874</v>
      </c>
      <c r="C92">
        <v>17599</v>
      </c>
      <c r="D92">
        <v>-27.84027</v>
      </c>
      <c r="E92">
        <v>25.904720000000001</v>
      </c>
      <c r="F92" t="s">
        <v>880</v>
      </c>
      <c r="I92" s="21" t="s">
        <v>185</v>
      </c>
      <c r="J92" t="s">
        <v>14</v>
      </c>
    </row>
    <row r="93" spans="1:10" x14ac:dyDescent="0.25">
      <c r="A93" t="s">
        <v>877</v>
      </c>
      <c r="B93" t="s">
        <v>879</v>
      </c>
      <c r="C93">
        <v>5407</v>
      </c>
      <c r="D93">
        <v>-28.113050000000001</v>
      </c>
      <c r="E93">
        <v>26.90916</v>
      </c>
      <c r="F93" t="s">
        <v>878</v>
      </c>
      <c r="I93" s="22" t="s">
        <v>877</v>
      </c>
      <c r="J93" t="s">
        <v>14</v>
      </c>
    </row>
    <row r="94" spans="1:10" x14ac:dyDescent="0.25">
      <c r="A94" t="s">
        <v>18</v>
      </c>
      <c r="B94" t="s">
        <v>876</v>
      </c>
      <c r="C94">
        <v>15935</v>
      </c>
      <c r="D94">
        <v>-27.934999999999999</v>
      </c>
      <c r="E94">
        <v>26.12444</v>
      </c>
      <c r="F94" t="s">
        <v>875</v>
      </c>
      <c r="I94" s="21" t="s">
        <v>18</v>
      </c>
      <c r="J94" t="s">
        <v>14</v>
      </c>
    </row>
    <row r="95" spans="1:10" x14ac:dyDescent="0.25">
      <c r="A95" t="s">
        <v>872</v>
      </c>
      <c r="B95" t="s">
        <v>874</v>
      </c>
      <c r="C95">
        <v>17599</v>
      </c>
      <c r="D95">
        <v>-27.845549999999999</v>
      </c>
      <c r="E95">
        <v>25.90888</v>
      </c>
      <c r="F95" t="s">
        <v>873</v>
      </c>
      <c r="I95" s="22" t="s">
        <v>872</v>
      </c>
      <c r="J95" t="s">
        <v>14</v>
      </c>
    </row>
    <row r="96" spans="1:10" x14ac:dyDescent="0.25">
      <c r="A96" t="s">
        <v>869</v>
      </c>
      <c r="B96" t="s">
        <v>871</v>
      </c>
      <c r="C96">
        <v>7006</v>
      </c>
      <c r="D96">
        <v>-28.144439999999999</v>
      </c>
      <c r="E96">
        <v>26.418050000000001</v>
      </c>
      <c r="F96" t="s">
        <v>870</v>
      </c>
      <c r="I96" s="21" t="s">
        <v>869</v>
      </c>
      <c r="J96" t="s">
        <v>14</v>
      </c>
    </row>
    <row r="97" spans="1:10" x14ac:dyDescent="0.25">
      <c r="A97" t="s">
        <v>866</v>
      </c>
      <c r="B97" t="s">
        <v>868</v>
      </c>
      <c r="C97">
        <v>6976</v>
      </c>
      <c r="D97">
        <v>-28.11722</v>
      </c>
      <c r="E97">
        <v>26.719159999999999</v>
      </c>
      <c r="F97" t="s">
        <v>867</v>
      </c>
      <c r="I97" s="22" t="s">
        <v>866</v>
      </c>
      <c r="J97" t="s">
        <v>14</v>
      </c>
    </row>
    <row r="98" spans="1:10" x14ac:dyDescent="0.25">
      <c r="A98" t="s">
        <v>863</v>
      </c>
      <c r="B98" t="s">
        <v>865</v>
      </c>
      <c r="C98">
        <v>586</v>
      </c>
      <c r="D98">
        <v>-28.11666</v>
      </c>
      <c r="E98">
        <v>26.725269999999998</v>
      </c>
      <c r="F98" t="s">
        <v>864</v>
      </c>
      <c r="I98" s="21" t="s">
        <v>863</v>
      </c>
      <c r="J98" t="s">
        <v>14</v>
      </c>
    </row>
    <row r="99" spans="1:10" x14ac:dyDescent="0.25">
      <c r="A99" t="s">
        <v>861</v>
      </c>
      <c r="B99" t="s">
        <v>803</v>
      </c>
      <c r="C99">
        <v>10900</v>
      </c>
      <c r="D99">
        <v>-29.447559999999999</v>
      </c>
      <c r="E99">
        <v>25.08792</v>
      </c>
      <c r="F99" t="s">
        <v>862</v>
      </c>
      <c r="I99" s="22" t="s">
        <v>861</v>
      </c>
      <c r="J99" t="s">
        <v>14</v>
      </c>
    </row>
    <row r="100" spans="1:10" x14ac:dyDescent="0.25">
      <c r="A100" t="s">
        <v>858</v>
      </c>
      <c r="B100" t="s">
        <v>860</v>
      </c>
      <c r="C100">
        <v>940</v>
      </c>
      <c r="D100">
        <v>-29.404509999999998</v>
      </c>
      <c r="E100">
        <v>26.107679999999998</v>
      </c>
      <c r="F100" t="s">
        <v>859</v>
      </c>
      <c r="I100" s="21" t="s">
        <v>858</v>
      </c>
      <c r="J100" t="s">
        <v>14</v>
      </c>
    </row>
    <row r="101" spans="1:10" x14ac:dyDescent="0.25">
      <c r="A101" t="s">
        <v>856</v>
      </c>
      <c r="B101" t="s">
        <v>820</v>
      </c>
      <c r="C101">
        <v>1650</v>
      </c>
      <c r="D101">
        <v>-29.160830000000001</v>
      </c>
      <c r="E101">
        <v>26.572220000000002</v>
      </c>
      <c r="F101" t="s">
        <v>857</v>
      </c>
      <c r="I101" s="22" t="s">
        <v>856</v>
      </c>
      <c r="J101" t="s">
        <v>14</v>
      </c>
    </row>
    <row r="102" spans="1:10" x14ac:dyDescent="0.25">
      <c r="A102" t="s">
        <v>854</v>
      </c>
      <c r="B102" t="s">
        <v>800</v>
      </c>
      <c r="C102">
        <v>4917</v>
      </c>
      <c r="D102">
        <v>-28.845369999999999</v>
      </c>
      <c r="E102">
        <v>26.189630000000001</v>
      </c>
      <c r="F102" t="s">
        <v>855</v>
      </c>
      <c r="I102" s="21" t="s">
        <v>854</v>
      </c>
      <c r="J102" t="s">
        <v>14</v>
      </c>
    </row>
    <row r="103" spans="1:10" x14ac:dyDescent="0.25">
      <c r="A103" t="s">
        <v>851</v>
      </c>
      <c r="B103" t="s">
        <v>853</v>
      </c>
      <c r="C103">
        <v>3088</v>
      </c>
      <c r="D103">
        <v>-29.044530000000002</v>
      </c>
      <c r="E103">
        <v>26.406300000000002</v>
      </c>
      <c r="F103" t="s">
        <v>852</v>
      </c>
      <c r="I103" s="22" t="s">
        <v>851</v>
      </c>
      <c r="J103" t="s">
        <v>14</v>
      </c>
    </row>
    <row r="104" spans="1:10" x14ac:dyDescent="0.25">
      <c r="A104" t="s">
        <v>849</v>
      </c>
      <c r="B104" t="s">
        <v>788</v>
      </c>
      <c r="C104">
        <v>697</v>
      </c>
      <c r="D104">
        <v>-28.984439999999999</v>
      </c>
      <c r="E104">
        <v>26.341660000000001</v>
      </c>
      <c r="F104" t="s">
        <v>850</v>
      </c>
      <c r="I104" s="21" t="s">
        <v>849</v>
      </c>
      <c r="J104" t="s">
        <v>14</v>
      </c>
    </row>
    <row r="105" spans="1:10" x14ac:dyDescent="0.25">
      <c r="A105" t="s">
        <v>846</v>
      </c>
      <c r="B105" t="s">
        <v>848</v>
      </c>
      <c r="C105">
        <v>348</v>
      </c>
      <c r="D105">
        <v>-29.144159999999999</v>
      </c>
      <c r="E105">
        <v>26.318049999999999</v>
      </c>
      <c r="F105" t="s">
        <v>847</v>
      </c>
      <c r="I105" s="22" t="s">
        <v>846</v>
      </c>
      <c r="J105" t="s">
        <v>14</v>
      </c>
    </row>
    <row r="106" spans="1:10" x14ac:dyDescent="0.25">
      <c r="A106" t="s">
        <v>843</v>
      </c>
      <c r="B106" t="s">
        <v>845</v>
      </c>
      <c r="C106">
        <v>593</v>
      </c>
      <c r="D106">
        <v>-29.812539999999998</v>
      </c>
      <c r="E106">
        <v>26.211849999999998</v>
      </c>
      <c r="F106" t="s">
        <v>844</v>
      </c>
      <c r="I106" s="21" t="s">
        <v>843</v>
      </c>
      <c r="J106" t="s">
        <v>14</v>
      </c>
    </row>
    <row r="107" spans="1:10" x14ac:dyDescent="0.25">
      <c r="A107" t="s">
        <v>840</v>
      </c>
      <c r="B107" t="s">
        <v>842</v>
      </c>
      <c r="C107">
        <v>191</v>
      </c>
      <c r="D107">
        <v>-29.902539999999998</v>
      </c>
      <c r="E107">
        <v>26.21462</v>
      </c>
      <c r="F107" t="s">
        <v>841</v>
      </c>
      <c r="I107" s="22" t="s">
        <v>840</v>
      </c>
      <c r="J107" t="s">
        <v>14</v>
      </c>
    </row>
    <row r="108" spans="1:10" x14ac:dyDescent="0.25">
      <c r="A108" t="s">
        <v>837</v>
      </c>
      <c r="B108" t="s">
        <v>839</v>
      </c>
      <c r="C108">
        <v>1849</v>
      </c>
      <c r="D108">
        <v>-29.834479999999999</v>
      </c>
      <c r="E108">
        <v>25.646550000000001</v>
      </c>
      <c r="F108" t="s">
        <v>838</v>
      </c>
      <c r="I108" s="21" t="s">
        <v>837</v>
      </c>
      <c r="J108" t="s">
        <v>14</v>
      </c>
    </row>
    <row r="109" spans="1:10" x14ac:dyDescent="0.25">
      <c r="A109" t="s">
        <v>834</v>
      </c>
      <c r="B109" t="s">
        <v>836</v>
      </c>
      <c r="C109">
        <v>260</v>
      </c>
      <c r="D109">
        <v>-29.811990000000002</v>
      </c>
      <c r="E109">
        <v>26.337409999999998</v>
      </c>
      <c r="F109" t="s">
        <v>835</v>
      </c>
      <c r="I109" s="22" t="s">
        <v>834</v>
      </c>
      <c r="J109" t="s">
        <v>14</v>
      </c>
    </row>
    <row r="110" spans="1:10" x14ac:dyDescent="0.25">
      <c r="A110" t="s">
        <v>831</v>
      </c>
      <c r="B110" t="s">
        <v>833</v>
      </c>
      <c r="C110">
        <v>2372</v>
      </c>
      <c r="D110">
        <v>-29.658049999999999</v>
      </c>
      <c r="E110">
        <v>25.972770000000001</v>
      </c>
      <c r="F110" t="s">
        <v>832</v>
      </c>
      <c r="I110" s="21" t="s">
        <v>831</v>
      </c>
      <c r="J110" t="s">
        <v>14</v>
      </c>
    </row>
    <row r="111" spans="1:10" x14ac:dyDescent="0.25">
      <c r="A111" t="s">
        <v>829</v>
      </c>
      <c r="B111" t="s">
        <v>797</v>
      </c>
      <c r="C111">
        <v>15011</v>
      </c>
      <c r="D111">
        <v>-28.988700000000001</v>
      </c>
      <c r="E111">
        <v>25.082930000000001</v>
      </c>
      <c r="F111" t="s">
        <v>830</v>
      </c>
      <c r="I111" s="22" t="s">
        <v>829</v>
      </c>
      <c r="J111" t="s">
        <v>14</v>
      </c>
    </row>
    <row r="112" spans="1:10" x14ac:dyDescent="0.25">
      <c r="A112" t="s">
        <v>826</v>
      </c>
      <c r="B112" t="s">
        <v>828</v>
      </c>
      <c r="C112">
        <v>31233</v>
      </c>
      <c r="D112">
        <v>-29.0425</v>
      </c>
      <c r="E112">
        <v>24.599160000000001</v>
      </c>
      <c r="F112" t="s">
        <v>827</v>
      </c>
      <c r="I112" s="21" t="s">
        <v>826</v>
      </c>
      <c r="J112" t="s">
        <v>14</v>
      </c>
    </row>
    <row r="113" spans="1:10" x14ac:dyDescent="0.25">
      <c r="A113" t="s">
        <v>823</v>
      </c>
      <c r="B113" t="s">
        <v>825</v>
      </c>
      <c r="C113">
        <v>6400</v>
      </c>
      <c r="D113">
        <v>-28.807880000000001</v>
      </c>
      <c r="E113">
        <v>26.11185</v>
      </c>
      <c r="F113" t="s">
        <v>824</v>
      </c>
      <c r="I113" s="22" t="s">
        <v>823</v>
      </c>
      <c r="J113" t="s">
        <v>14</v>
      </c>
    </row>
    <row r="114" spans="1:10" x14ac:dyDescent="0.25">
      <c r="A114" t="s">
        <v>120</v>
      </c>
      <c r="B114" t="s">
        <v>822</v>
      </c>
      <c r="C114">
        <v>33351</v>
      </c>
      <c r="D114">
        <v>-28.960360000000001</v>
      </c>
      <c r="E114">
        <v>24.242069999999998</v>
      </c>
      <c r="F114" t="s">
        <v>821</v>
      </c>
      <c r="I114" s="21" t="s">
        <v>120</v>
      </c>
      <c r="J114" t="s">
        <v>14</v>
      </c>
    </row>
    <row r="115" spans="1:10" x14ac:dyDescent="0.25">
      <c r="A115" t="s">
        <v>818</v>
      </c>
      <c r="B115" t="s">
        <v>820</v>
      </c>
      <c r="D115">
        <v>-29.050360000000001</v>
      </c>
      <c r="E115">
        <v>26.462129999999998</v>
      </c>
      <c r="F115" t="s">
        <v>819</v>
      </c>
      <c r="I115" s="22" t="s">
        <v>818</v>
      </c>
      <c r="J115" t="s">
        <v>14</v>
      </c>
    </row>
    <row r="116" spans="1:10" x14ac:dyDescent="0.25">
      <c r="A116" t="s">
        <v>118</v>
      </c>
      <c r="B116" t="s">
        <v>817</v>
      </c>
      <c r="C116">
        <v>17315</v>
      </c>
      <c r="D116">
        <v>-29.043690000000002</v>
      </c>
      <c r="E116">
        <v>24.640409999999999</v>
      </c>
      <c r="F116" t="s">
        <v>816</v>
      </c>
      <c r="I116" s="21" t="s">
        <v>118</v>
      </c>
      <c r="J116" t="s">
        <v>14</v>
      </c>
    </row>
    <row r="117" spans="1:10" x14ac:dyDescent="0.25">
      <c r="A117" t="s">
        <v>813</v>
      </c>
      <c r="B117" t="s">
        <v>815</v>
      </c>
      <c r="D117">
        <v>-30.038640000000001</v>
      </c>
      <c r="E117">
        <v>25.778220000000001</v>
      </c>
      <c r="F117" t="s">
        <v>814</v>
      </c>
      <c r="I117" s="22" t="s">
        <v>813</v>
      </c>
      <c r="J117" t="s">
        <v>14</v>
      </c>
    </row>
    <row r="118" spans="1:10" x14ac:dyDescent="0.25">
      <c r="A118" t="s">
        <v>810</v>
      </c>
      <c r="B118" t="s">
        <v>812</v>
      </c>
      <c r="C118">
        <v>38</v>
      </c>
      <c r="D118">
        <v>-29.285830000000001</v>
      </c>
      <c r="E118">
        <v>26.920829999999999</v>
      </c>
      <c r="F118" t="s">
        <v>811</v>
      </c>
      <c r="I118" s="21" t="s">
        <v>810</v>
      </c>
      <c r="J118" t="s">
        <v>14</v>
      </c>
    </row>
    <row r="119" spans="1:10" x14ac:dyDescent="0.25">
      <c r="A119" t="s">
        <v>807</v>
      </c>
      <c r="B119" t="s">
        <v>809</v>
      </c>
      <c r="C119">
        <v>181</v>
      </c>
      <c r="D119">
        <v>-29.286110000000001</v>
      </c>
      <c r="E119">
        <v>26.76361</v>
      </c>
      <c r="F119" t="s">
        <v>808</v>
      </c>
      <c r="I119" s="22" t="s">
        <v>807</v>
      </c>
      <c r="J119" t="s">
        <v>14</v>
      </c>
    </row>
    <row r="120" spans="1:10" x14ac:dyDescent="0.25">
      <c r="A120" t="s">
        <v>804</v>
      </c>
      <c r="B120" t="s">
        <v>806</v>
      </c>
      <c r="C120">
        <v>17313</v>
      </c>
      <c r="D120">
        <v>-29.02861</v>
      </c>
      <c r="E120">
        <v>24.63833</v>
      </c>
      <c r="F120" t="s">
        <v>805</v>
      </c>
      <c r="I120" s="21" t="s">
        <v>804</v>
      </c>
      <c r="J120" t="s">
        <v>14</v>
      </c>
    </row>
    <row r="121" spans="1:10" x14ac:dyDescent="0.25">
      <c r="A121" t="s">
        <v>801</v>
      </c>
      <c r="B121" t="s">
        <v>803</v>
      </c>
      <c r="C121">
        <v>10900</v>
      </c>
      <c r="D121">
        <v>-29.447559999999999</v>
      </c>
      <c r="E121">
        <v>25.08792</v>
      </c>
      <c r="F121" t="s">
        <v>802</v>
      </c>
      <c r="I121" s="22" t="s">
        <v>801</v>
      </c>
      <c r="J121" t="s">
        <v>14</v>
      </c>
    </row>
    <row r="122" spans="1:10" x14ac:dyDescent="0.25">
      <c r="A122" t="s">
        <v>798</v>
      </c>
      <c r="B122" t="s">
        <v>800</v>
      </c>
      <c r="C122">
        <v>4039</v>
      </c>
      <c r="D122">
        <v>-28.845369999999999</v>
      </c>
      <c r="E122">
        <v>26.189630000000001</v>
      </c>
      <c r="F122" t="s">
        <v>799</v>
      </c>
      <c r="I122" s="21" t="s">
        <v>798</v>
      </c>
      <c r="J122" t="s">
        <v>14</v>
      </c>
    </row>
    <row r="123" spans="1:10" x14ac:dyDescent="0.25">
      <c r="A123" t="s">
        <v>795</v>
      </c>
      <c r="B123" t="s">
        <v>797</v>
      </c>
      <c r="C123">
        <v>15011</v>
      </c>
      <c r="D123">
        <v>-28.988700000000001</v>
      </c>
      <c r="E123">
        <v>25.082930000000001</v>
      </c>
      <c r="F123" t="s">
        <v>796</v>
      </c>
      <c r="I123" s="22" t="s">
        <v>795</v>
      </c>
      <c r="J123" t="s">
        <v>14</v>
      </c>
    </row>
    <row r="124" spans="1:10" x14ac:dyDescent="0.25">
      <c r="A124" t="s">
        <v>792</v>
      </c>
      <c r="B124" t="s">
        <v>794</v>
      </c>
      <c r="C124">
        <v>34602</v>
      </c>
      <c r="D124">
        <v>-29.032769999999999</v>
      </c>
      <c r="E124">
        <v>23.982769999999999</v>
      </c>
      <c r="F124" t="s">
        <v>793</v>
      </c>
      <c r="I124" s="21" t="s">
        <v>792</v>
      </c>
      <c r="J124" t="s">
        <v>14</v>
      </c>
    </row>
    <row r="125" spans="1:10" x14ac:dyDescent="0.25">
      <c r="A125" t="s">
        <v>789</v>
      </c>
      <c r="B125" t="s">
        <v>791</v>
      </c>
      <c r="C125">
        <v>4542</v>
      </c>
      <c r="D125">
        <v>-28.948609999999999</v>
      </c>
      <c r="E125">
        <v>26.321110000000001</v>
      </c>
      <c r="F125" t="s">
        <v>790</v>
      </c>
      <c r="I125" s="22" t="s">
        <v>789</v>
      </c>
      <c r="J125" t="s">
        <v>14</v>
      </c>
    </row>
    <row r="126" spans="1:10" x14ac:dyDescent="0.25">
      <c r="A126" t="s">
        <v>786</v>
      </c>
      <c r="B126" t="s">
        <v>788</v>
      </c>
      <c r="C126">
        <v>688</v>
      </c>
      <c r="D126">
        <v>-28.966660000000001</v>
      </c>
      <c r="E126">
        <v>26.33277</v>
      </c>
      <c r="F126" t="s">
        <v>787</v>
      </c>
      <c r="I126" s="21" t="s">
        <v>786</v>
      </c>
      <c r="J126" t="s">
        <v>14</v>
      </c>
    </row>
    <row r="127" spans="1:10" x14ac:dyDescent="0.25">
      <c r="A127" t="s">
        <v>783</v>
      </c>
      <c r="B127" t="s">
        <v>785</v>
      </c>
      <c r="D127">
        <v>-29.37555</v>
      </c>
      <c r="E127">
        <v>26.66555</v>
      </c>
      <c r="F127" t="s">
        <v>784</v>
      </c>
      <c r="I127" s="22" t="s">
        <v>783</v>
      </c>
      <c r="J127" t="s">
        <v>14</v>
      </c>
    </row>
    <row r="128" spans="1:10" x14ac:dyDescent="0.25">
      <c r="A128" t="s">
        <v>178</v>
      </c>
      <c r="B128" t="s">
        <v>773</v>
      </c>
      <c r="C128">
        <v>5674</v>
      </c>
      <c r="D128">
        <v>-27.441379999999999</v>
      </c>
      <c r="E128">
        <v>26.98583</v>
      </c>
      <c r="F128" t="s">
        <v>782</v>
      </c>
      <c r="I128" s="21" t="s">
        <v>178</v>
      </c>
      <c r="J128" t="s">
        <v>14</v>
      </c>
    </row>
    <row r="129" spans="1:10" x14ac:dyDescent="0.25">
      <c r="A129" t="s">
        <v>779</v>
      </c>
      <c r="B129" t="s">
        <v>781</v>
      </c>
      <c r="C129">
        <v>7773</v>
      </c>
      <c r="D129">
        <v>-27.398610000000001</v>
      </c>
      <c r="E129">
        <v>26.613330000000001</v>
      </c>
      <c r="F129" t="s">
        <v>780</v>
      </c>
      <c r="I129" s="22" t="s">
        <v>779</v>
      </c>
      <c r="J129" t="s">
        <v>14</v>
      </c>
    </row>
    <row r="130" spans="1:10" x14ac:dyDescent="0.25">
      <c r="A130" t="s">
        <v>176</v>
      </c>
      <c r="B130" t="s">
        <v>778</v>
      </c>
      <c r="C130">
        <v>7725</v>
      </c>
      <c r="D130">
        <v>-27.4</v>
      </c>
      <c r="E130">
        <v>26.62555</v>
      </c>
      <c r="F130" t="s">
        <v>777</v>
      </c>
      <c r="I130" s="21" t="s">
        <v>176</v>
      </c>
      <c r="J130" t="s">
        <v>14</v>
      </c>
    </row>
    <row r="131" spans="1:10" x14ac:dyDescent="0.25">
      <c r="A131" t="s">
        <v>774</v>
      </c>
      <c r="B131" t="s">
        <v>776</v>
      </c>
      <c r="C131">
        <v>931</v>
      </c>
      <c r="D131">
        <v>-27.935829999999999</v>
      </c>
      <c r="E131">
        <v>27.996379999999998</v>
      </c>
      <c r="F131" t="s">
        <v>775</v>
      </c>
      <c r="I131" s="22" t="s">
        <v>774</v>
      </c>
      <c r="J131" t="s">
        <v>14</v>
      </c>
    </row>
    <row r="132" spans="1:10" x14ac:dyDescent="0.25">
      <c r="A132" t="s">
        <v>771</v>
      </c>
      <c r="B132" t="s">
        <v>773</v>
      </c>
      <c r="C132">
        <v>5674</v>
      </c>
      <c r="D132">
        <v>-27.441379999999999</v>
      </c>
      <c r="E132">
        <v>26.98638</v>
      </c>
      <c r="F132" t="s">
        <v>772</v>
      </c>
      <c r="I132" s="21" t="s">
        <v>771</v>
      </c>
      <c r="J132" t="s">
        <v>14</v>
      </c>
    </row>
    <row r="133" spans="1:10" x14ac:dyDescent="0.25">
      <c r="A133" t="s">
        <v>768</v>
      </c>
      <c r="B133" t="s">
        <v>770</v>
      </c>
      <c r="C133">
        <v>7305</v>
      </c>
      <c r="D133">
        <v>-27.476109999999998</v>
      </c>
      <c r="E133">
        <v>26.656939999999999</v>
      </c>
      <c r="F133" t="s">
        <v>769</v>
      </c>
      <c r="I133" s="22" t="s">
        <v>768</v>
      </c>
      <c r="J133" t="s">
        <v>14</v>
      </c>
    </row>
    <row r="134" spans="1:10" x14ac:dyDescent="0.25">
      <c r="A134" t="s">
        <v>765</v>
      </c>
      <c r="B134" t="s">
        <v>767</v>
      </c>
      <c r="C134">
        <v>3562</v>
      </c>
      <c r="D134">
        <v>-27.671379999999999</v>
      </c>
      <c r="E134">
        <v>27.236940000000001</v>
      </c>
      <c r="F134" t="s">
        <v>766</v>
      </c>
      <c r="I134" s="21" t="s">
        <v>765</v>
      </c>
      <c r="J134" t="s">
        <v>14</v>
      </c>
    </row>
    <row r="135" spans="1:10" x14ac:dyDescent="0.25">
      <c r="A135" t="s">
        <v>762</v>
      </c>
      <c r="B135" t="s">
        <v>764</v>
      </c>
      <c r="C135">
        <v>1107</v>
      </c>
      <c r="D135">
        <v>-27.872499999999999</v>
      </c>
      <c r="E135">
        <v>27.914159999999999</v>
      </c>
      <c r="F135" t="s">
        <v>763</v>
      </c>
      <c r="I135" s="22" t="s">
        <v>762</v>
      </c>
      <c r="J135" t="s">
        <v>14</v>
      </c>
    </row>
    <row r="136" spans="1:10" x14ac:dyDescent="0.25">
      <c r="A136" t="s">
        <v>759</v>
      </c>
      <c r="B136" t="s">
        <v>761</v>
      </c>
      <c r="C136">
        <v>5227</v>
      </c>
      <c r="D136">
        <v>-27.265270000000001</v>
      </c>
      <c r="E136">
        <v>27.17277</v>
      </c>
      <c r="F136" t="s">
        <v>760</v>
      </c>
      <c r="I136" s="21" t="s">
        <v>759</v>
      </c>
      <c r="J136" t="s">
        <v>14</v>
      </c>
    </row>
    <row r="137" spans="1:10" x14ac:dyDescent="0.25">
      <c r="A137" t="s">
        <v>756</v>
      </c>
      <c r="B137" t="s">
        <v>758</v>
      </c>
      <c r="C137">
        <v>1085</v>
      </c>
      <c r="D137">
        <v>-27.29166</v>
      </c>
      <c r="E137">
        <v>27.2075</v>
      </c>
      <c r="F137" t="s">
        <v>757</v>
      </c>
      <c r="I137" s="22" t="s">
        <v>756</v>
      </c>
      <c r="J137" t="s">
        <v>14</v>
      </c>
    </row>
    <row r="138" spans="1:10" x14ac:dyDescent="0.25">
      <c r="A138" t="s">
        <v>174</v>
      </c>
      <c r="B138" t="s">
        <v>743</v>
      </c>
      <c r="C138">
        <v>914</v>
      </c>
      <c r="D138">
        <v>-27.356110000000001</v>
      </c>
      <c r="E138">
        <v>27.285550000000001</v>
      </c>
      <c r="F138" t="s">
        <v>755</v>
      </c>
      <c r="I138" s="21" t="s">
        <v>174</v>
      </c>
      <c r="J138" t="s">
        <v>14</v>
      </c>
    </row>
    <row r="139" spans="1:10" x14ac:dyDescent="0.25">
      <c r="A139" t="s">
        <v>752</v>
      </c>
      <c r="B139" t="s">
        <v>754</v>
      </c>
      <c r="C139">
        <v>5510</v>
      </c>
      <c r="D139">
        <v>-27.16694</v>
      </c>
      <c r="E139">
        <v>27.107500000000002</v>
      </c>
      <c r="F139" t="s">
        <v>753</v>
      </c>
      <c r="I139" s="22" t="s">
        <v>752</v>
      </c>
      <c r="J139" t="s">
        <v>14</v>
      </c>
    </row>
    <row r="140" spans="1:10" x14ac:dyDescent="0.25">
      <c r="A140" t="s">
        <v>749</v>
      </c>
      <c r="B140" t="s">
        <v>751</v>
      </c>
      <c r="C140">
        <v>5577</v>
      </c>
      <c r="D140">
        <v>-27.123049999999999</v>
      </c>
      <c r="E140">
        <v>27.109159999999999</v>
      </c>
      <c r="F140" t="s">
        <v>750</v>
      </c>
      <c r="I140" s="21" t="s">
        <v>749</v>
      </c>
      <c r="J140" t="s">
        <v>14</v>
      </c>
    </row>
    <row r="141" spans="1:10" x14ac:dyDescent="0.25">
      <c r="A141" t="s">
        <v>172</v>
      </c>
      <c r="B141" t="s">
        <v>748</v>
      </c>
      <c r="C141">
        <v>5758</v>
      </c>
      <c r="D141">
        <v>-27.046279999999999</v>
      </c>
      <c r="E141">
        <v>27.004639999999998</v>
      </c>
      <c r="F141" t="s">
        <v>747</v>
      </c>
      <c r="I141" s="22" t="s">
        <v>172</v>
      </c>
      <c r="J141" t="s">
        <v>14</v>
      </c>
    </row>
    <row r="142" spans="1:10" x14ac:dyDescent="0.25">
      <c r="A142" t="s">
        <v>744</v>
      </c>
      <c r="B142" t="s">
        <v>746</v>
      </c>
      <c r="C142">
        <v>2148</v>
      </c>
      <c r="D142">
        <v>-27.259080000000001</v>
      </c>
      <c r="E142">
        <v>27.672450000000001</v>
      </c>
      <c r="F142" t="s">
        <v>745</v>
      </c>
      <c r="I142" s="21" t="s">
        <v>744</v>
      </c>
      <c r="J142" t="s">
        <v>14</v>
      </c>
    </row>
    <row r="143" spans="1:10" x14ac:dyDescent="0.25">
      <c r="A143" t="s">
        <v>741</v>
      </c>
      <c r="B143" t="s">
        <v>743</v>
      </c>
      <c r="C143">
        <v>914</v>
      </c>
      <c r="D143">
        <v>-27.357130000000002</v>
      </c>
      <c r="E143">
        <v>27.286049999999999</v>
      </c>
      <c r="F143" t="s">
        <v>742</v>
      </c>
      <c r="I143" s="22" t="s">
        <v>741</v>
      </c>
      <c r="J143" t="s">
        <v>14</v>
      </c>
    </row>
    <row r="144" spans="1:10" x14ac:dyDescent="0.25">
      <c r="A144" t="s">
        <v>738</v>
      </c>
      <c r="B144" t="s">
        <v>740</v>
      </c>
      <c r="D144">
        <v>-27.269359999999999</v>
      </c>
      <c r="E144">
        <v>27.228539999999999</v>
      </c>
      <c r="F144" t="s">
        <v>739</v>
      </c>
      <c r="I144" s="21" t="s">
        <v>738</v>
      </c>
      <c r="J144" t="s">
        <v>14</v>
      </c>
    </row>
    <row r="145" spans="1:10" x14ac:dyDescent="0.25">
      <c r="A145" t="s">
        <v>735</v>
      </c>
      <c r="B145" t="s">
        <v>737</v>
      </c>
      <c r="D145">
        <v>-27.2163</v>
      </c>
      <c r="E145">
        <v>27.474399999999999</v>
      </c>
      <c r="F145" t="s">
        <v>736</v>
      </c>
      <c r="I145" s="22" t="s">
        <v>735</v>
      </c>
      <c r="J145" t="s">
        <v>14</v>
      </c>
    </row>
    <row r="146" spans="1:10" x14ac:dyDescent="0.25">
      <c r="A146" t="s">
        <v>153</v>
      </c>
      <c r="B146" t="s">
        <v>662</v>
      </c>
      <c r="C146">
        <v>15673</v>
      </c>
      <c r="D146">
        <v>-27.271660000000001</v>
      </c>
      <c r="E146">
        <v>28.491109999999999</v>
      </c>
      <c r="F146" t="s">
        <v>734</v>
      </c>
      <c r="I146" s="21" t="s">
        <v>153</v>
      </c>
      <c r="J146" t="s">
        <v>14</v>
      </c>
    </row>
    <row r="147" spans="1:10" x14ac:dyDescent="0.25">
      <c r="A147" t="s">
        <v>731</v>
      </c>
      <c r="B147" t="s">
        <v>733</v>
      </c>
      <c r="C147">
        <v>978</v>
      </c>
      <c r="D147">
        <v>-28.270689999999998</v>
      </c>
      <c r="E147">
        <v>29.11138</v>
      </c>
      <c r="F147" t="s">
        <v>732</v>
      </c>
      <c r="I147" s="22" t="s">
        <v>731</v>
      </c>
      <c r="J147" t="s">
        <v>14</v>
      </c>
    </row>
    <row r="148" spans="1:10" x14ac:dyDescent="0.25">
      <c r="A148" t="s">
        <v>728</v>
      </c>
      <c r="B148" t="s">
        <v>730</v>
      </c>
      <c r="C148">
        <v>806</v>
      </c>
      <c r="D148">
        <v>-27.844999999999999</v>
      </c>
      <c r="E148">
        <v>28.962219999999999</v>
      </c>
      <c r="F148" t="s">
        <v>729</v>
      </c>
      <c r="I148" s="21" t="s">
        <v>728</v>
      </c>
      <c r="J148" t="s">
        <v>14</v>
      </c>
    </row>
    <row r="149" spans="1:10" x14ac:dyDescent="0.25">
      <c r="A149" t="s">
        <v>725</v>
      </c>
      <c r="B149" t="s">
        <v>727</v>
      </c>
      <c r="C149">
        <v>3527</v>
      </c>
      <c r="D149">
        <v>-27.70045</v>
      </c>
      <c r="E149">
        <v>28.321359999999999</v>
      </c>
      <c r="F149" t="s">
        <v>726</v>
      </c>
      <c r="I149" s="22" t="s">
        <v>725</v>
      </c>
      <c r="J149" t="s">
        <v>14</v>
      </c>
    </row>
    <row r="150" spans="1:10" x14ac:dyDescent="0.25">
      <c r="A150" t="s">
        <v>722</v>
      </c>
      <c r="B150" t="s">
        <v>724</v>
      </c>
      <c r="C150">
        <v>696</v>
      </c>
      <c r="D150">
        <v>-28.375830000000001</v>
      </c>
      <c r="E150">
        <v>28.86027</v>
      </c>
      <c r="F150" t="s">
        <v>723</v>
      </c>
      <c r="I150" s="21" t="s">
        <v>722</v>
      </c>
      <c r="J150" t="s">
        <v>14</v>
      </c>
    </row>
    <row r="151" spans="1:10" x14ac:dyDescent="0.25">
      <c r="A151" t="s">
        <v>719</v>
      </c>
      <c r="B151" t="s">
        <v>721</v>
      </c>
      <c r="C151">
        <v>432</v>
      </c>
      <c r="D151">
        <v>-28.296250000000001</v>
      </c>
      <c r="E151">
        <v>28.805260000000001</v>
      </c>
      <c r="F151" t="s">
        <v>720</v>
      </c>
      <c r="I151" s="22" t="s">
        <v>719</v>
      </c>
      <c r="J151" t="s">
        <v>14</v>
      </c>
    </row>
    <row r="152" spans="1:10" x14ac:dyDescent="0.25">
      <c r="A152" t="s">
        <v>716</v>
      </c>
      <c r="B152" t="s">
        <v>718</v>
      </c>
      <c r="C152">
        <v>868</v>
      </c>
      <c r="D152">
        <v>-28.19097</v>
      </c>
      <c r="E152">
        <v>28.343859999999999</v>
      </c>
      <c r="F152" t="s">
        <v>717</v>
      </c>
      <c r="I152" s="21" t="s">
        <v>716</v>
      </c>
      <c r="J152" t="s">
        <v>14</v>
      </c>
    </row>
    <row r="153" spans="1:10" x14ac:dyDescent="0.25">
      <c r="A153" t="s">
        <v>713</v>
      </c>
      <c r="B153" t="s">
        <v>715</v>
      </c>
      <c r="C153">
        <v>465</v>
      </c>
      <c r="D153">
        <v>-28.054040000000001</v>
      </c>
      <c r="E153">
        <v>28.4922</v>
      </c>
      <c r="F153" t="s">
        <v>714</v>
      </c>
      <c r="I153" s="22" t="s">
        <v>713</v>
      </c>
      <c r="J153" t="s">
        <v>14</v>
      </c>
    </row>
    <row r="154" spans="1:10" x14ac:dyDescent="0.25">
      <c r="A154" t="s">
        <v>710</v>
      </c>
      <c r="B154" t="s">
        <v>712</v>
      </c>
      <c r="C154">
        <v>250</v>
      </c>
      <c r="D154">
        <v>-28.356380000000001</v>
      </c>
      <c r="E154">
        <v>29.091380000000001</v>
      </c>
      <c r="F154" t="s">
        <v>711</v>
      </c>
      <c r="I154" s="21" t="s">
        <v>710</v>
      </c>
      <c r="J154" t="s">
        <v>14</v>
      </c>
    </row>
    <row r="155" spans="1:10" x14ac:dyDescent="0.25">
      <c r="A155" t="s">
        <v>707</v>
      </c>
      <c r="B155" t="s">
        <v>709</v>
      </c>
      <c r="C155">
        <v>1486</v>
      </c>
      <c r="D155">
        <v>-28.161249999999999</v>
      </c>
      <c r="E155">
        <v>28.87443</v>
      </c>
      <c r="F155" t="s">
        <v>708</v>
      </c>
      <c r="I155" s="22" t="s">
        <v>707</v>
      </c>
      <c r="J155" t="s">
        <v>14</v>
      </c>
    </row>
    <row r="156" spans="1:10" x14ac:dyDescent="0.25">
      <c r="A156" t="s">
        <v>704</v>
      </c>
      <c r="B156" t="s">
        <v>706</v>
      </c>
      <c r="C156">
        <v>386</v>
      </c>
      <c r="D156">
        <v>-28.085000000000001</v>
      </c>
      <c r="E156">
        <v>28.836939999999998</v>
      </c>
      <c r="F156" t="s">
        <v>705</v>
      </c>
      <c r="I156" s="21" t="s">
        <v>704</v>
      </c>
      <c r="J156" t="s">
        <v>14</v>
      </c>
    </row>
    <row r="157" spans="1:10" x14ac:dyDescent="0.25">
      <c r="A157" t="s">
        <v>701</v>
      </c>
      <c r="B157" t="s">
        <v>703</v>
      </c>
      <c r="C157">
        <v>251</v>
      </c>
      <c r="D157">
        <v>-28.107500000000002</v>
      </c>
      <c r="E157">
        <v>28.785550000000001</v>
      </c>
      <c r="F157" t="s">
        <v>702</v>
      </c>
      <c r="I157" s="22" t="s">
        <v>701</v>
      </c>
      <c r="J157" t="s">
        <v>14</v>
      </c>
    </row>
    <row r="158" spans="1:10" x14ac:dyDescent="0.25">
      <c r="A158" t="s">
        <v>699</v>
      </c>
      <c r="B158" t="s">
        <v>668</v>
      </c>
      <c r="C158">
        <v>7497</v>
      </c>
      <c r="D158">
        <v>-27.814889999999998</v>
      </c>
      <c r="E158">
        <v>28.78304</v>
      </c>
      <c r="F158" t="s">
        <v>700</v>
      </c>
      <c r="I158" s="21" t="s">
        <v>699</v>
      </c>
      <c r="J158" t="s">
        <v>14</v>
      </c>
    </row>
    <row r="159" spans="1:10" x14ac:dyDescent="0.25">
      <c r="A159" t="s">
        <v>696</v>
      </c>
      <c r="B159" t="s">
        <v>698</v>
      </c>
      <c r="C159">
        <v>549</v>
      </c>
      <c r="D159">
        <v>-27.25825</v>
      </c>
      <c r="E159">
        <v>28.406359999999999</v>
      </c>
      <c r="F159" t="s">
        <v>697</v>
      </c>
      <c r="I159" s="22" t="s">
        <v>696</v>
      </c>
      <c r="J159" t="s">
        <v>14</v>
      </c>
    </row>
    <row r="160" spans="1:10" x14ac:dyDescent="0.25">
      <c r="A160" t="s">
        <v>693</v>
      </c>
      <c r="B160" t="s">
        <v>695</v>
      </c>
      <c r="C160">
        <v>825</v>
      </c>
      <c r="D160">
        <v>-27.129370000000002</v>
      </c>
      <c r="E160">
        <v>28.283580000000001</v>
      </c>
      <c r="F160" t="s">
        <v>694</v>
      </c>
      <c r="I160" s="21" t="s">
        <v>693</v>
      </c>
      <c r="J160" t="s">
        <v>14</v>
      </c>
    </row>
    <row r="161" spans="1:10" x14ac:dyDescent="0.25">
      <c r="A161" t="s">
        <v>690</v>
      </c>
      <c r="B161" t="s">
        <v>692</v>
      </c>
      <c r="C161">
        <v>619</v>
      </c>
      <c r="D161">
        <v>-27.65184</v>
      </c>
      <c r="E161">
        <v>28.868320000000001</v>
      </c>
      <c r="F161" t="s">
        <v>691</v>
      </c>
      <c r="I161" s="22" t="s">
        <v>690</v>
      </c>
      <c r="J161" t="s">
        <v>14</v>
      </c>
    </row>
    <row r="162" spans="1:10" x14ac:dyDescent="0.25">
      <c r="A162" t="s">
        <v>688</v>
      </c>
      <c r="B162" t="s">
        <v>659</v>
      </c>
      <c r="C162">
        <v>3578</v>
      </c>
      <c r="D162">
        <v>-27.689720000000001</v>
      </c>
      <c r="E162">
        <v>28.375</v>
      </c>
      <c r="F162" t="s">
        <v>689</v>
      </c>
      <c r="I162" s="21" t="s">
        <v>688</v>
      </c>
      <c r="J162" t="s">
        <v>14</v>
      </c>
    </row>
    <row r="163" spans="1:10" x14ac:dyDescent="0.25">
      <c r="A163" t="s">
        <v>685</v>
      </c>
      <c r="B163" t="s">
        <v>687</v>
      </c>
      <c r="C163">
        <v>177</v>
      </c>
      <c r="D163">
        <v>-27.3063</v>
      </c>
      <c r="E163">
        <v>28.485530000000001</v>
      </c>
      <c r="F163" t="s">
        <v>686</v>
      </c>
      <c r="I163" s="22" t="s">
        <v>685</v>
      </c>
      <c r="J163" t="s">
        <v>14</v>
      </c>
    </row>
    <row r="164" spans="1:10" x14ac:dyDescent="0.25">
      <c r="A164" t="s">
        <v>683</v>
      </c>
      <c r="B164" t="s">
        <v>665</v>
      </c>
      <c r="C164">
        <v>15465</v>
      </c>
      <c r="D164">
        <v>-27.29861</v>
      </c>
      <c r="E164">
        <v>28.495830000000002</v>
      </c>
      <c r="F164" t="s">
        <v>684</v>
      </c>
      <c r="I164" s="21" t="s">
        <v>683</v>
      </c>
      <c r="J164" t="s">
        <v>14</v>
      </c>
    </row>
    <row r="165" spans="1:10" x14ac:dyDescent="0.25">
      <c r="A165" t="s">
        <v>680</v>
      </c>
      <c r="B165" t="s">
        <v>682</v>
      </c>
      <c r="C165">
        <v>1656</v>
      </c>
      <c r="D165">
        <v>-28.023050000000001</v>
      </c>
      <c r="E165">
        <v>28.994720000000001</v>
      </c>
      <c r="F165" t="s">
        <v>681</v>
      </c>
      <c r="I165" s="22" t="s">
        <v>680</v>
      </c>
      <c r="J165" t="s">
        <v>14</v>
      </c>
    </row>
    <row r="166" spans="1:10" x14ac:dyDescent="0.25">
      <c r="A166" t="s">
        <v>677</v>
      </c>
      <c r="B166" t="s">
        <v>679</v>
      </c>
      <c r="C166">
        <v>10</v>
      </c>
      <c r="D166">
        <v>-28.075700000000001</v>
      </c>
      <c r="E166">
        <v>28.6997</v>
      </c>
      <c r="F166" t="s">
        <v>678</v>
      </c>
      <c r="I166" s="21" t="s">
        <v>677</v>
      </c>
      <c r="J166" t="s">
        <v>14</v>
      </c>
    </row>
    <row r="167" spans="1:10" x14ac:dyDescent="0.25">
      <c r="A167" t="s">
        <v>674</v>
      </c>
      <c r="B167" t="s">
        <v>676</v>
      </c>
      <c r="C167">
        <v>79</v>
      </c>
      <c r="D167">
        <v>-28.13222</v>
      </c>
      <c r="E167">
        <v>28.762219999999999</v>
      </c>
      <c r="F167" t="s">
        <v>675</v>
      </c>
      <c r="I167" s="22" t="s">
        <v>674</v>
      </c>
      <c r="J167" t="s">
        <v>14</v>
      </c>
    </row>
    <row r="168" spans="1:10" x14ac:dyDescent="0.25">
      <c r="A168" t="s">
        <v>16</v>
      </c>
      <c r="B168" t="s">
        <v>673</v>
      </c>
      <c r="C168">
        <v>4650</v>
      </c>
      <c r="D168">
        <v>-27.43083</v>
      </c>
      <c r="E168">
        <v>28.52638</v>
      </c>
      <c r="F168" t="s">
        <v>672</v>
      </c>
      <c r="I168" s="21" t="s">
        <v>16</v>
      </c>
      <c r="J168" t="s">
        <v>14</v>
      </c>
    </row>
    <row r="169" spans="1:10" x14ac:dyDescent="0.25">
      <c r="A169" t="s">
        <v>669</v>
      </c>
      <c r="B169" t="s">
        <v>671</v>
      </c>
      <c r="C169">
        <v>10535</v>
      </c>
      <c r="D169">
        <v>-27.301380000000002</v>
      </c>
      <c r="E169">
        <v>28.585550000000001</v>
      </c>
      <c r="F169" t="s">
        <v>670</v>
      </c>
      <c r="I169" s="22" t="s">
        <v>669</v>
      </c>
      <c r="J169" t="s">
        <v>14</v>
      </c>
    </row>
    <row r="170" spans="1:10" x14ac:dyDescent="0.25">
      <c r="A170" t="s">
        <v>666</v>
      </c>
      <c r="B170" t="s">
        <v>668</v>
      </c>
      <c r="C170">
        <v>7497</v>
      </c>
      <c r="D170">
        <v>-27.802769999999999</v>
      </c>
      <c r="E170">
        <v>28.767499999999998</v>
      </c>
      <c r="F170" t="s">
        <v>667</v>
      </c>
      <c r="I170" s="21" t="s">
        <v>666</v>
      </c>
      <c r="J170" t="s">
        <v>14</v>
      </c>
    </row>
    <row r="171" spans="1:10" x14ac:dyDescent="0.25">
      <c r="A171" t="s">
        <v>663</v>
      </c>
      <c r="B171" t="s">
        <v>665</v>
      </c>
      <c r="C171">
        <v>15465</v>
      </c>
      <c r="D171">
        <v>-27.293880000000001</v>
      </c>
      <c r="E171">
        <v>28.488880000000002</v>
      </c>
      <c r="F171" t="s">
        <v>664</v>
      </c>
      <c r="I171" s="22" t="s">
        <v>663</v>
      </c>
      <c r="J171" t="s">
        <v>14</v>
      </c>
    </row>
    <row r="172" spans="1:10" x14ac:dyDescent="0.25">
      <c r="A172" t="s">
        <v>660</v>
      </c>
      <c r="B172" t="s">
        <v>662</v>
      </c>
      <c r="D172">
        <v>-27.266310000000001</v>
      </c>
      <c r="E172">
        <v>28.488029999999998</v>
      </c>
      <c r="F172" t="s">
        <v>661</v>
      </c>
      <c r="I172" s="21" t="s">
        <v>660</v>
      </c>
      <c r="J172" t="s">
        <v>14</v>
      </c>
    </row>
    <row r="173" spans="1:10" x14ac:dyDescent="0.25">
      <c r="A173" t="s">
        <v>657</v>
      </c>
      <c r="B173" t="s">
        <v>659</v>
      </c>
      <c r="D173">
        <v>-27.689609999999998</v>
      </c>
      <c r="E173">
        <v>28.378029999999999</v>
      </c>
      <c r="F173" t="s">
        <v>658</v>
      </c>
      <c r="I173" s="22" t="s">
        <v>657</v>
      </c>
      <c r="J173" t="s">
        <v>14</v>
      </c>
    </row>
    <row r="174" spans="1:10" x14ac:dyDescent="0.25">
      <c r="A174" t="s">
        <v>654</v>
      </c>
      <c r="B174" t="s">
        <v>656</v>
      </c>
      <c r="C174">
        <v>2803</v>
      </c>
      <c r="D174">
        <v>-27.795829999999999</v>
      </c>
      <c r="E174">
        <v>28.317769999999999</v>
      </c>
      <c r="F174" t="s">
        <v>655</v>
      </c>
      <c r="I174" s="21" t="s">
        <v>654</v>
      </c>
      <c r="J174" t="s">
        <v>14</v>
      </c>
    </row>
    <row r="175" spans="1:10" x14ac:dyDescent="0.25">
      <c r="A175" t="s">
        <v>651</v>
      </c>
      <c r="B175" t="s">
        <v>653</v>
      </c>
      <c r="D175">
        <v>-28.643329999999999</v>
      </c>
      <c r="E175">
        <v>28.84027</v>
      </c>
      <c r="F175" t="s">
        <v>652</v>
      </c>
      <c r="I175" s="22" t="s">
        <v>651</v>
      </c>
      <c r="J175" t="s">
        <v>14</v>
      </c>
    </row>
    <row r="176" spans="1:10" x14ac:dyDescent="0.25">
      <c r="A176" t="s">
        <v>648</v>
      </c>
      <c r="B176" t="s">
        <v>650</v>
      </c>
      <c r="C176">
        <v>115114</v>
      </c>
      <c r="D176">
        <v>-28.09375</v>
      </c>
      <c r="E176">
        <v>24.870699999999999</v>
      </c>
      <c r="F176" t="s">
        <v>649</v>
      </c>
      <c r="I176" s="21" t="s">
        <v>648</v>
      </c>
      <c r="J176" t="s">
        <v>14</v>
      </c>
    </row>
    <row r="177" spans="1:10" x14ac:dyDescent="0.25">
      <c r="A177" t="s">
        <v>646</v>
      </c>
      <c r="B177" t="s">
        <v>629</v>
      </c>
      <c r="C177">
        <v>194860</v>
      </c>
      <c r="D177">
        <v>-29.043690000000002</v>
      </c>
      <c r="E177">
        <v>23.836780000000001</v>
      </c>
      <c r="F177" t="s">
        <v>647</v>
      </c>
      <c r="I177" s="22" t="s">
        <v>646</v>
      </c>
      <c r="J177" t="s">
        <v>14</v>
      </c>
    </row>
    <row r="178" spans="1:10" x14ac:dyDescent="0.25">
      <c r="A178" t="s">
        <v>643</v>
      </c>
      <c r="B178" t="s">
        <v>645</v>
      </c>
      <c r="C178">
        <v>121070</v>
      </c>
      <c r="D178">
        <v>-28.513439999999999</v>
      </c>
      <c r="E178">
        <v>24.69708</v>
      </c>
      <c r="F178" t="s">
        <v>644</v>
      </c>
      <c r="I178" s="21" t="s">
        <v>643</v>
      </c>
      <c r="J178" t="s">
        <v>14</v>
      </c>
    </row>
    <row r="179" spans="1:10" x14ac:dyDescent="0.25">
      <c r="A179" t="s">
        <v>640</v>
      </c>
      <c r="B179" t="s">
        <v>642</v>
      </c>
      <c r="C179">
        <v>195329</v>
      </c>
      <c r="D179">
        <v>-29.071190000000001</v>
      </c>
      <c r="E179">
        <v>23.636220000000002</v>
      </c>
      <c r="F179" t="s">
        <v>641</v>
      </c>
      <c r="I179" s="22" t="s">
        <v>640</v>
      </c>
      <c r="J179" t="s">
        <v>14</v>
      </c>
    </row>
    <row r="180" spans="1:10" x14ac:dyDescent="0.25">
      <c r="A180" t="s">
        <v>637</v>
      </c>
      <c r="B180" t="s">
        <v>639</v>
      </c>
      <c r="C180">
        <v>120982</v>
      </c>
      <c r="D180">
        <v>-28.498999999999999</v>
      </c>
      <c r="E180">
        <v>24.603190000000001</v>
      </c>
      <c r="F180" t="s">
        <v>638</v>
      </c>
      <c r="I180" s="21" t="s">
        <v>637</v>
      </c>
      <c r="J180" t="s">
        <v>14</v>
      </c>
    </row>
    <row r="181" spans="1:10" x14ac:dyDescent="0.25">
      <c r="A181" t="s">
        <v>635</v>
      </c>
      <c r="B181" t="s">
        <v>629</v>
      </c>
      <c r="C181">
        <v>194860</v>
      </c>
      <c r="D181">
        <v>-29.043690000000002</v>
      </c>
      <c r="E181">
        <v>23.836780000000001</v>
      </c>
      <c r="F181" t="s">
        <v>636</v>
      </c>
      <c r="I181" s="22" t="s">
        <v>635</v>
      </c>
      <c r="J181" t="s">
        <v>14</v>
      </c>
    </row>
    <row r="182" spans="1:10" x14ac:dyDescent="0.25">
      <c r="A182" t="s">
        <v>162</v>
      </c>
      <c r="B182" t="s">
        <v>634</v>
      </c>
      <c r="C182">
        <v>121220</v>
      </c>
      <c r="D182">
        <v>-28.516220000000001</v>
      </c>
      <c r="E182">
        <v>24.60069</v>
      </c>
      <c r="F182" t="s">
        <v>633</v>
      </c>
      <c r="I182" s="21" t="s">
        <v>162</v>
      </c>
      <c r="J182" t="s">
        <v>14</v>
      </c>
    </row>
    <row r="183" spans="1:10" x14ac:dyDescent="0.25">
      <c r="A183" t="s">
        <v>630</v>
      </c>
      <c r="B183" t="s">
        <v>632</v>
      </c>
      <c r="C183">
        <v>153065</v>
      </c>
      <c r="D183">
        <v>-28.406230000000001</v>
      </c>
      <c r="E183">
        <v>24.271239999999999</v>
      </c>
      <c r="F183" t="s">
        <v>631</v>
      </c>
      <c r="I183" s="22" t="s">
        <v>630</v>
      </c>
      <c r="J183" t="s">
        <v>14</v>
      </c>
    </row>
    <row r="184" spans="1:10" x14ac:dyDescent="0.25">
      <c r="A184" t="s">
        <v>627</v>
      </c>
      <c r="B184" t="s">
        <v>629</v>
      </c>
      <c r="C184">
        <v>194860</v>
      </c>
      <c r="D184">
        <v>-29.043690000000002</v>
      </c>
      <c r="E184">
        <v>23.836780000000001</v>
      </c>
      <c r="F184" t="s">
        <v>628</v>
      </c>
      <c r="I184" s="21" t="s">
        <v>627</v>
      </c>
      <c r="J184" t="s">
        <v>14</v>
      </c>
    </row>
    <row r="185" spans="1:10" x14ac:dyDescent="0.25">
      <c r="A185" t="s">
        <v>624</v>
      </c>
      <c r="B185" t="s">
        <v>626</v>
      </c>
      <c r="C185">
        <v>157830</v>
      </c>
      <c r="D185">
        <v>-28.711490000000001</v>
      </c>
      <c r="E185">
        <v>24.072900000000001</v>
      </c>
      <c r="F185" t="s">
        <v>625</v>
      </c>
      <c r="I185" s="22" t="s">
        <v>624</v>
      </c>
      <c r="J185" t="s">
        <v>14</v>
      </c>
    </row>
    <row r="186" spans="1:10" x14ac:dyDescent="0.25">
      <c r="A186" t="s">
        <v>621</v>
      </c>
      <c r="B186" t="s">
        <v>623</v>
      </c>
      <c r="C186">
        <v>122225</v>
      </c>
      <c r="D186">
        <v>-28.45046</v>
      </c>
      <c r="E186">
        <v>24.326429999999998</v>
      </c>
      <c r="F186" t="s">
        <v>622</v>
      </c>
      <c r="I186" s="21" t="s">
        <v>621</v>
      </c>
      <c r="J186" t="s">
        <v>14</v>
      </c>
    </row>
    <row r="187" spans="1:10" x14ac:dyDescent="0.25">
      <c r="A187" t="s">
        <v>73</v>
      </c>
      <c r="B187" t="s">
        <v>573</v>
      </c>
      <c r="C187">
        <v>2388</v>
      </c>
      <c r="D187">
        <v>-31.001110000000001</v>
      </c>
      <c r="E187">
        <v>26.35305</v>
      </c>
      <c r="F187" t="s">
        <v>620</v>
      </c>
      <c r="J187" t="s">
        <v>14</v>
      </c>
    </row>
    <row r="188" spans="1:10" x14ac:dyDescent="0.25">
      <c r="A188" t="s">
        <v>619</v>
      </c>
      <c r="B188" t="s">
        <v>617</v>
      </c>
      <c r="C188">
        <v>37020</v>
      </c>
      <c r="D188">
        <v>-30.68805</v>
      </c>
      <c r="E188">
        <v>26.697140000000001</v>
      </c>
      <c r="F188" t="s">
        <v>618</v>
      </c>
      <c r="J188" t="s">
        <v>14</v>
      </c>
    </row>
    <row r="189" spans="1:10" x14ac:dyDescent="0.25">
      <c r="A189" t="s">
        <v>71</v>
      </c>
      <c r="B189" t="s">
        <v>617</v>
      </c>
      <c r="C189">
        <v>36975</v>
      </c>
      <c r="D189">
        <v>-30.678329999999999</v>
      </c>
      <c r="E189">
        <v>26.716380000000001</v>
      </c>
      <c r="F189" t="s">
        <v>616</v>
      </c>
      <c r="J189" t="s">
        <v>14</v>
      </c>
    </row>
    <row r="190" spans="1:10" x14ac:dyDescent="0.25">
      <c r="A190" t="s">
        <v>69</v>
      </c>
      <c r="B190" t="s">
        <v>605</v>
      </c>
      <c r="C190">
        <v>341</v>
      </c>
      <c r="D190">
        <v>-31.400230000000001</v>
      </c>
      <c r="E190">
        <v>26.371009999999998</v>
      </c>
      <c r="F190" t="s">
        <v>615</v>
      </c>
      <c r="J190" t="s">
        <v>14</v>
      </c>
    </row>
    <row r="191" spans="1:10" x14ac:dyDescent="0.25">
      <c r="A191" t="s">
        <v>614</v>
      </c>
      <c r="B191" t="s">
        <v>567</v>
      </c>
      <c r="C191">
        <v>10740</v>
      </c>
      <c r="D191">
        <v>-30.048770000000001</v>
      </c>
      <c r="E191">
        <v>28.505610000000001</v>
      </c>
      <c r="F191" t="s">
        <v>613</v>
      </c>
      <c r="J191" t="s">
        <v>14</v>
      </c>
    </row>
    <row r="192" spans="1:10" x14ac:dyDescent="0.25">
      <c r="A192" t="s">
        <v>76</v>
      </c>
      <c r="B192" t="s">
        <v>570</v>
      </c>
      <c r="C192">
        <v>2990</v>
      </c>
      <c r="D192">
        <v>-30.15972</v>
      </c>
      <c r="E192">
        <v>27.40138</v>
      </c>
      <c r="F192" t="s">
        <v>612</v>
      </c>
      <c r="J192" t="s">
        <v>14</v>
      </c>
    </row>
    <row r="193" spans="1:10" x14ac:dyDescent="0.25">
      <c r="A193" t="s">
        <v>611</v>
      </c>
      <c r="B193" t="s">
        <v>610</v>
      </c>
      <c r="C193">
        <v>9302</v>
      </c>
      <c r="D193">
        <v>-30.727219999999999</v>
      </c>
      <c r="E193">
        <v>26.782419999999998</v>
      </c>
      <c r="F193" t="s">
        <v>609</v>
      </c>
      <c r="J193" t="s">
        <v>14</v>
      </c>
    </row>
    <row r="194" spans="1:10" s="20" customFormat="1" x14ac:dyDescent="0.25">
      <c r="A194" s="20" t="s">
        <v>227</v>
      </c>
      <c r="B194" s="20" t="s">
        <v>608</v>
      </c>
      <c r="C194" s="20">
        <v>24685</v>
      </c>
      <c r="D194" s="20">
        <v>-30.336379999999998</v>
      </c>
      <c r="E194" s="20">
        <v>27.358609999999999</v>
      </c>
      <c r="F194" s="20" t="s">
        <v>607</v>
      </c>
      <c r="J194" s="20" t="s">
        <v>14</v>
      </c>
    </row>
    <row r="195" spans="1:10" x14ac:dyDescent="0.25">
      <c r="A195" t="s">
        <v>606</v>
      </c>
      <c r="B195" t="s">
        <v>605</v>
      </c>
      <c r="C195">
        <v>325</v>
      </c>
      <c r="D195">
        <v>-31.4069</v>
      </c>
      <c r="E195">
        <v>26.36796</v>
      </c>
      <c r="F195" t="s">
        <v>604</v>
      </c>
      <c r="J195" t="s">
        <v>14</v>
      </c>
    </row>
    <row r="196" spans="1:10" x14ac:dyDescent="0.25">
      <c r="A196" t="s">
        <v>67</v>
      </c>
      <c r="B196" t="s">
        <v>603</v>
      </c>
      <c r="C196">
        <v>8664</v>
      </c>
      <c r="D196">
        <v>-30.830549999999999</v>
      </c>
      <c r="E196">
        <v>26.920549999999999</v>
      </c>
      <c r="F196" t="s">
        <v>602</v>
      </c>
      <c r="J196" t="s">
        <v>14</v>
      </c>
    </row>
    <row r="197" spans="1:10" x14ac:dyDescent="0.25">
      <c r="A197" t="s">
        <v>601</v>
      </c>
      <c r="B197" t="s">
        <v>598</v>
      </c>
      <c r="C197">
        <v>827</v>
      </c>
      <c r="D197">
        <v>-29.017040000000001</v>
      </c>
      <c r="E197">
        <v>28.53303</v>
      </c>
      <c r="F197" t="s">
        <v>600</v>
      </c>
      <c r="J197" t="s">
        <v>14</v>
      </c>
    </row>
    <row r="198" spans="1:10" x14ac:dyDescent="0.25">
      <c r="A198" t="s">
        <v>599</v>
      </c>
      <c r="B198" t="s">
        <v>598</v>
      </c>
      <c r="C198">
        <v>3227</v>
      </c>
      <c r="D198">
        <v>-29.48368</v>
      </c>
      <c r="E198">
        <v>28.649699999999999</v>
      </c>
      <c r="F198" t="s">
        <v>597</v>
      </c>
      <c r="J198" t="s">
        <v>14</v>
      </c>
    </row>
    <row r="199" spans="1:10" x14ac:dyDescent="0.25">
      <c r="A199" t="s">
        <v>596</v>
      </c>
      <c r="B199" t="s">
        <v>587</v>
      </c>
      <c r="C199">
        <v>7901</v>
      </c>
      <c r="D199">
        <v>-29.583670000000001</v>
      </c>
      <c r="E199">
        <v>28.6997</v>
      </c>
      <c r="F199" t="s">
        <v>595</v>
      </c>
      <c r="J199" t="s">
        <v>14</v>
      </c>
    </row>
    <row r="200" spans="1:10" x14ac:dyDescent="0.25">
      <c r="A200" t="s">
        <v>594</v>
      </c>
      <c r="B200" t="s">
        <v>593</v>
      </c>
      <c r="C200">
        <v>404</v>
      </c>
      <c r="D200">
        <v>-29.333680000000001</v>
      </c>
      <c r="E200">
        <v>28.466360000000002</v>
      </c>
      <c r="F200" t="s">
        <v>592</v>
      </c>
      <c r="J200" t="s">
        <v>14</v>
      </c>
    </row>
    <row r="201" spans="1:10" x14ac:dyDescent="0.25">
      <c r="A201" t="s">
        <v>591</v>
      </c>
      <c r="B201" t="s">
        <v>590</v>
      </c>
      <c r="C201">
        <v>674</v>
      </c>
      <c r="D201">
        <v>-29.28369</v>
      </c>
      <c r="E201">
        <v>28.56636</v>
      </c>
      <c r="F201" t="s">
        <v>589</v>
      </c>
      <c r="J201" t="s">
        <v>14</v>
      </c>
    </row>
    <row r="202" spans="1:10" x14ac:dyDescent="0.25">
      <c r="A202" t="s">
        <v>588</v>
      </c>
      <c r="B202" t="s">
        <v>587</v>
      </c>
      <c r="C202">
        <v>19710</v>
      </c>
      <c r="D202">
        <v>-30.364180000000001</v>
      </c>
      <c r="E202">
        <v>27.574660000000002</v>
      </c>
      <c r="F202" t="s">
        <v>586</v>
      </c>
      <c r="J202" t="s">
        <v>14</v>
      </c>
    </row>
    <row r="203" spans="1:10" x14ac:dyDescent="0.25">
      <c r="A203" t="s">
        <v>585</v>
      </c>
      <c r="B203" t="s">
        <v>584</v>
      </c>
      <c r="C203">
        <v>3220</v>
      </c>
      <c r="D203">
        <v>-29.549880000000002</v>
      </c>
      <c r="E203">
        <v>28.15202</v>
      </c>
      <c r="F203" t="s">
        <v>583</v>
      </c>
      <c r="J203" t="s">
        <v>14</v>
      </c>
    </row>
    <row r="204" spans="1:10" x14ac:dyDescent="0.25">
      <c r="A204" t="s">
        <v>582</v>
      </c>
      <c r="B204" t="s">
        <v>581</v>
      </c>
      <c r="C204">
        <v>1083</v>
      </c>
      <c r="D204">
        <v>-29.485050000000001</v>
      </c>
      <c r="E204">
        <v>28.644439999999999</v>
      </c>
      <c r="F204" t="s">
        <v>580</v>
      </c>
      <c r="J204" t="s">
        <v>14</v>
      </c>
    </row>
    <row r="205" spans="1:10" x14ac:dyDescent="0.25">
      <c r="A205" t="s">
        <v>579</v>
      </c>
      <c r="B205" t="s">
        <v>570</v>
      </c>
      <c r="C205">
        <v>2998</v>
      </c>
      <c r="D205">
        <v>-30.163879999999999</v>
      </c>
      <c r="E205">
        <v>27.39583</v>
      </c>
      <c r="F205" t="s">
        <v>578</v>
      </c>
      <c r="J205" t="s">
        <v>14</v>
      </c>
    </row>
    <row r="206" spans="1:10" x14ac:dyDescent="0.25">
      <c r="A206" t="s">
        <v>577</v>
      </c>
      <c r="B206" t="s">
        <v>576</v>
      </c>
      <c r="C206">
        <v>10735</v>
      </c>
      <c r="D206">
        <v>-30.061859999999999</v>
      </c>
      <c r="E206">
        <v>28.50975</v>
      </c>
      <c r="F206" t="s">
        <v>575</v>
      </c>
      <c r="J206" t="s">
        <v>14</v>
      </c>
    </row>
    <row r="207" spans="1:10" x14ac:dyDescent="0.25">
      <c r="A207" t="s">
        <v>574</v>
      </c>
      <c r="B207" t="s">
        <v>573</v>
      </c>
      <c r="C207">
        <v>2393</v>
      </c>
      <c r="D207">
        <v>-31.001090000000001</v>
      </c>
      <c r="E207">
        <v>26.352679999999999</v>
      </c>
      <c r="F207" t="s">
        <v>572</v>
      </c>
      <c r="J207" t="s">
        <v>14</v>
      </c>
    </row>
    <row r="208" spans="1:10" x14ac:dyDescent="0.25">
      <c r="A208" t="s">
        <v>571</v>
      </c>
      <c r="B208" t="s">
        <v>570</v>
      </c>
      <c r="C208">
        <v>2987</v>
      </c>
      <c r="D208">
        <v>-30.16058</v>
      </c>
      <c r="E208">
        <v>27.401330000000002</v>
      </c>
      <c r="F208" t="s">
        <v>569</v>
      </c>
      <c r="J208" t="s">
        <v>14</v>
      </c>
    </row>
    <row r="209" spans="1:10" x14ac:dyDescent="0.25">
      <c r="A209" t="s">
        <v>568</v>
      </c>
      <c r="B209" t="s">
        <v>567</v>
      </c>
      <c r="C209">
        <v>10740</v>
      </c>
      <c r="D209">
        <v>-30.047260000000001</v>
      </c>
      <c r="E209">
        <v>28.506920000000001</v>
      </c>
      <c r="F209" t="s">
        <v>566</v>
      </c>
      <c r="J209" t="s">
        <v>14</v>
      </c>
    </row>
    <row r="210" spans="1:10" x14ac:dyDescent="0.25">
      <c r="A210" t="s">
        <v>565</v>
      </c>
      <c r="B210" t="s">
        <v>564</v>
      </c>
      <c r="C210">
        <v>3166</v>
      </c>
      <c r="D210">
        <v>-29.296659999999999</v>
      </c>
      <c r="E210">
        <v>28.855550000000001</v>
      </c>
      <c r="F210" t="s">
        <v>563</v>
      </c>
      <c r="J210" t="s">
        <v>14</v>
      </c>
    </row>
    <row r="211" spans="1:10" x14ac:dyDescent="0.25">
      <c r="A211" t="s">
        <v>109</v>
      </c>
      <c r="B211" t="s">
        <v>540</v>
      </c>
      <c r="C211">
        <v>13421</v>
      </c>
      <c r="D211">
        <v>-29.715599999999998</v>
      </c>
      <c r="E211">
        <v>26.982980000000001</v>
      </c>
      <c r="F211" t="s">
        <v>562</v>
      </c>
      <c r="J211" t="s">
        <v>14</v>
      </c>
    </row>
    <row r="212" spans="1:10" x14ac:dyDescent="0.25">
      <c r="A212" t="s">
        <v>561</v>
      </c>
      <c r="B212" t="s">
        <v>560</v>
      </c>
      <c r="C212">
        <v>310</v>
      </c>
      <c r="D212">
        <v>-30.052530000000001</v>
      </c>
      <c r="E212">
        <v>27.02826</v>
      </c>
      <c r="F212" t="s">
        <v>559</v>
      </c>
      <c r="J212" t="s">
        <v>14</v>
      </c>
    </row>
    <row r="213" spans="1:10" x14ac:dyDescent="0.25">
      <c r="A213" t="s">
        <v>558</v>
      </c>
      <c r="B213" t="s">
        <v>557</v>
      </c>
      <c r="C213">
        <v>1424</v>
      </c>
      <c r="D213">
        <v>-29.527280000000001</v>
      </c>
      <c r="E213">
        <v>27.136600000000001</v>
      </c>
      <c r="F213" t="s">
        <v>556</v>
      </c>
      <c r="J213" t="s">
        <v>14</v>
      </c>
    </row>
    <row r="214" spans="1:10" x14ac:dyDescent="0.25">
      <c r="A214" t="s">
        <v>555</v>
      </c>
      <c r="B214" t="s">
        <v>554</v>
      </c>
      <c r="C214">
        <v>762</v>
      </c>
      <c r="D214">
        <v>-29.7531</v>
      </c>
      <c r="E214">
        <v>26.865749999999998</v>
      </c>
      <c r="F214" t="s">
        <v>553</v>
      </c>
      <c r="J214" t="s">
        <v>14</v>
      </c>
    </row>
    <row r="215" spans="1:10" x14ac:dyDescent="0.25">
      <c r="A215" t="s">
        <v>552</v>
      </c>
      <c r="B215" t="s">
        <v>551</v>
      </c>
      <c r="C215">
        <v>3857</v>
      </c>
      <c r="D215">
        <v>-28.883150000000001</v>
      </c>
      <c r="E215">
        <v>27.889959999999999</v>
      </c>
      <c r="F215" t="s">
        <v>550</v>
      </c>
      <c r="J215" t="s">
        <v>14</v>
      </c>
    </row>
    <row r="216" spans="1:10" x14ac:dyDescent="0.25">
      <c r="A216" t="s">
        <v>107</v>
      </c>
      <c r="B216" t="s">
        <v>549</v>
      </c>
      <c r="C216">
        <v>518</v>
      </c>
      <c r="D216">
        <v>-28.694849999999999</v>
      </c>
      <c r="E216">
        <v>28.234870000000001</v>
      </c>
      <c r="F216" t="s">
        <v>548</v>
      </c>
      <c r="J216" t="s">
        <v>14</v>
      </c>
    </row>
    <row r="217" spans="1:10" x14ac:dyDescent="0.25">
      <c r="A217" t="s">
        <v>547</v>
      </c>
      <c r="B217" t="s">
        <v>546</v>
      </c>
      <c r="C217">
        <v>8339</v>
      </c>
      <c r="D217">
        <v>-29.301380000000002</v>
      </c>
      <c r="E217">
        <v>27.488050000000001</v>
      </c>
      <c r="F217" t="s">
        <v>545</v>
      </c>
      <c r="J217" t="s">
        <v>14</v>
      </c>
    </row>
    <row r="218" spans="1:10" x14ac:dyDescent="0.25">
      <c r="A218" t="s">
        <v>544</v>
      </c>
      <c r="B218" t="s">
        <v>543</v>
      </c>
      <c r="C218">
        <v>12852</v>
      </c>
      <c r="D218">
        <v>-29.61666</v>
      </c>
      <c r="E218">
        <v>27.065550000000002</v>
      </c>
      <c r="F218" t="s">
        <v>542</v>
      </c>
      <c r="J218" t="s">
        <v>14</v>
      </c>
    </row>
    <row r="219" spans="1:10" x14ac:dyDescent="0.25">
      <c r="A219" t="s">
        <v>541</v>
      </c>
      <c r="B219" t="s">
        <v>540</v>
      </c>
      <c r="C219">
        <v>13421</v>
      </c>
      <c r="D219">
        <v>-29.715599999999998</v>
      </c>
      <c r="E219">
        <v>26.982980000000001</v>
      </c>
      <c r="F219" t="s">
        <v>539</v>
      </c>
      <c r="J219" t="s">
        <v>14</v>
      </c>
    </row>
    <row r="220" spans="1:10" x14ac:dyDescent="0.25">
      <c r="A220" t="s">
        <v>538</v>
      </c>
      <c r="B220" t="s">
        <v>537</v>
      </c>
      <c r="C220">
        <v>8347</v>
      </c>
      <c r="D220">
        <v>-29.29813</v>
      </c>
      <c r="E220">
        <v>27.45383</v>
      </c>
      <c r="F220" t="s">
        <v>536</v>
      </c>
      <c r="J220" t="s">
        <v>14</v>
      </c>
    </row>
    <row r="221" spans="1:10" x14ac:dyDescent="0.25">
      <c r="A221" t="s">
        <v>535</v>
      </c>
      <c r="B221" t="s">
        <v>534</v>
      </c>
      <c r="C221">
        <v>1082</v>
      </c>
      <c r="D221">
        <v>-28.880549999999999</v>
      </c>
      <c r="E221">
        <v>27.835000000000001</v>
      </c>
      <c r="F221" t="s">
        <v>533</v>
      </c>
      <c r="J221" t="s">
        <v>14</v>
      </c>
    </row>
    <row r="222" spans="1:10" x14ac:dyDescent="0.25">
      <c r="A222" t="s">
        <v>532</v>
      </c>
      <c r="B222" t="s">
        <v>531</v>
      </c>
      <c r="C222">
        <v>3857</v>
      </c>
      <c r="D222">
        <v>-28.883880000000001</v>
      </c>
      <c r="E222">
        <v>27.88944</v>
      </c>
      <c r="F222" t="s">
        <v>530</v>
      </c>
      <c r="J222" t="s">
        <v>14</v>
      </c>
    </row>
    <row r="223" spans="1:10" x14ac:dyDescent="0.25">
      <c r="A223" t="s">
        <v>105</v>
      </c>
      <c r="B223" t="s">
        <v>529</v>
      </c>
      <c r="C223">
        <v>12850</v>
      </c>
      <c r="D223">
        <v>-29.609439999999999</v>
      </c>
      <c r="E223">
        <v>27.064440000000001</v>
      </c>
      <c r="F223" t="s">
        <v>528</v>
      </c>
      <c r="J223" t="s">
        <v>14</v>
      </c>
    </row>
    <row r="224" spans="1:10" x14ac:dyDescent="0.25">
      <c r="A224" t="s">
        <v>527</v>
      </c>
      <c r="B224" t="s">
        <v>526</v>
      </c>
      <c r="D224">
        <v>-28.69444</v>
      </c>
      <c r="E224">
        <v>28.233879999999999</v>
      </c>
      <c r="F224" t="s">
        <v>525</v>
      </c>
      <c r="J224" t="s">
        <v>14</v>
      </c>
    </row>
    <row r="225" spans="1:10" x14ac:dyDescent="0.25">
      <c r="A225" t="s">
        <v>524</v>
      </c>
      <c r="B225" t="s">
        <v>523</v>
      </c>
      <c r="C225">
        <v>4155</v>
      </c>
      <c r="D225">
        <v>-31.176349999999999</v>
      </c>
      <c r="E225">
        <v>24.594850000000001</v>
      </c>
      <c r="F225" t="s">
        <v>522</v>
      </c>
      <c r="J225" t="s">
        <v>14</v>
      </c>
    </row>
    <row r="226" spans="1:10" x14ac:dyDescent="0.25">
      <c r="A226" t="s">
        <v>521</v>
      </c>
      <c r="B226" t="s">
        <v>520</v>
      </c>
      <c r="C226">
        <v>65615</v>
      </c>
      <c r="D226">
        <v>-30.537220000000001</v>
      </c>
      <c r="E226">
        <v>25.98545</v>
      </c>
      <c r="F226" t="s">
        <v>519</v>
      </c>
      <c r="J226" t="s">
        <v>14</v>
      </c>
    </row>
    <row r="227" spans="1:10" x14ac:dyDescent="0.25">
      <c r="A227" t="s">
        <v>518</v>
      </c>
      <c r="B227" t="s">
        <v>517</v>
      </c>
      <c r="C227">
        <v>94765</v>
      </c>
      <c r="D227">
        <v>-29.646159999999998</v>
      </c>
      <c r="E227">
        <v>24.20373</v>
      </c>
      <c r="F227" t="s">
        <v>516</v>
      </c>
      <c r="J227" t="s">
        <v>14</v>
      </c>
    </row>
    <row r="228" spans="1:10" x14ac:dyDescent="0.25">
      <c r="A228" t="s">
        <v>515</v>
      </c>
      <c r="B228" t="s">
        <v>514</v>
      </c>
      <c r="C228">
        <v>70849</v>
      </c>
      <c r="D228">
        <v>-30.621379999999998</v>
      </c>
      <c r="E228">
        <v>25.464040000000001</v>
      </c>
      <c r="F228" t="s">
        <v>513</v>
      </c>
      <c r="J228" t="s">
        <v>14</v>
      </c>
    </row>
    <row r="229" spans="1:10" x14ac:dyDescent="0.25">
      <c r="A229" t="s">
        <v>512</v>
      </c>
      <c r="B229" t="s">
        <v>485</v>
      </c>
      <c r="C229">
        <v>92346</v>
      </c>
      <c r="D229">
        <v>-29.81476</v>
      </c>
      <c r="E229">
        <v>24.437629999999999</v>
      </c>
      <c r="F229" t="s">
        <v>511</v>
      </c>
      <c r="J229" t="s">
        <v>14</v>
      </c>
    </row>
    <row r="230" spans="1:10" x14ac:dyDescent="0.25">
      <c r="A230" t="s">
        <v>510</v>
      </c>
      <c r="B230" t="s">
        <v>509</v>
      </c>
      <c r="C230">
        <v>471</v>
      </c>
      <c r="D230">
        <v>-30.913820000000001</v>
      </c>
      <c r="E230">
        <v>25.577100000000002</v>
      </c>
      <c r="F230" t="s">
        <v>508</v>
      </c>
      <c r="J230" t="s">
        <v>14</v>
      </c>
    </row>
    <row r="231" spans="1:10" x14ac:dyDescent="0.25">
      <c r="A231" t="s">
        <v>507</v>
      </c>
      <c r="B231" t="s">
        <v>506</v>
      </c>
      <c r="C231">
        <v>4390</v>
      </c>
      <c r="D231">
        <v>-31.064689999999999</v>
      </c>
      <c r="E231">
        <v>24.57235</v>
      </c>
      <c r="F231" t="s">
        <v>505</v>
      </c>
      <c r="J231" t="s">
        <v>14</v>
      </c>
    </row>
    <row r="232" spans="1:10" x14ac:dyDescent="0.25">
      <c r="A232" t="s">
        <v>504</v>
      </c>
      <c r="B232" t="s">
        <v>503</v>
      </c>
      <c r="C232">
        <v>99316</v>
      </c>
      <c r="D232">
        <v>-29.162009999999999</v>
      </c>
      <c r="E232">
        <v>23.69594</v>
      </c>
      <c r="F232" t="s">
        <v>502</v>
      </c>
      <c r="J232" t="s">
        <v>14</v>
      </c>
    </row>
    <row r="233" spans="1:10" x14ac:dyDescent="0.25">
      <c r="A233" t="s">
        <v>501</v>
      </c>
      <c r="B233" t="s">
        <v>498</v>
      </c>
      <c r="C233">
        <v>69068</v>
      </c>
      <c r="D233">
        <v>-30.688600000000001</v>
      </c>
      <c r="E233">
        <v>25.76155</v>
      </c>
      <c r="F233" t="s">
        <v>500</v>
      </c>
      <c r="J233" t="s">
        <v>14</v>
      </c>
    </row>
    <row r="234" spans="1:10" x14ac:dyDescent="0.25">
      <c r="A234" t="s">
        <v>499</v>
      </c>
      <c r="B234" t="s">
        <v>498</v>
      </c>
      <c r="D234">
        <v>-30.690829999999998</v>
      </c>
      <c r="E234">
        <v>25.76322</v>
      </c>
      <c r="F234" t="s">
        <v>497</v>
      </c>
      <c r="J234" t="s">
        <v>14</v>
      </c>
    </row>
    <row r="235" spans="1:10" x14ac:dyDescent="0.25">
      <c r="A235" t="s">
        <v>496</v>
      </c>
      <c r="B235" t="s">
        <v>495</v>
      </c>
      <c r="C235">
        <v>65129</v>
      </c>
      <c r="D235">
        <v>-30.533059999999999</v>
      </c>
      <c r="E235">
        <v>26.025729999999999</v>
      </c>
      <c r="F235" t="s">
        <v>494</v>
      </c>
      <c r="J235" t="s">
        <v>14</v>
      </c>
    </row>
    <row r="236" spans="1:10" x14ac:dyDescent="0.25">
      <c r="A236" t="s">
        <v>65</v>
      </c>
      <c r="B236" t="s">
        <v>493</v>
      </c>
      <c r="C236">
        <v>8266</v>
      </c>
      <c r="D236">
        <v>-30.53472</v>
      </c>
      <c r="E236">
        <v>24.962499999999999</v>
      </c>
      <c r="F236" t="s">
        <v>492</v>
      </c>
      <c r="J236" t="s">
        <v>14</v>
      </c>
    </row>
    <row r="237" spans="1:10" x14ac:dyDescent="0.25">
      <c r="A237" t="s">
        <v>491</v>
      </c>
      <c r="B237" t="s">
        <v>485</v>
      </c>
      <c r="C237">
        <v>92474</v>
      </c>
      <c r="D237">
        <v>-29.789480000000001</v>
      </c>
      <c r="E237">
        <v>24.409569999999999</v>
      </c>
      <c r="F237" t="s">
        <v>490</v>
      </c>
      <c r="J237" t="s">
        <v>14</v>
      </c>
    </row>
    <row r="238" spans="1:10" x14ac:dyDescent="0.25">
      <c r="A238" t="s">
        <v>489</v>
      </c>
      <c r="B238" t="s">
        <v>488</v>
      </c>
      <c r="C238">
        <v>99316</v>
      </c>
      <c r="D238">
        <v>-29.162009999999999</v>
      </c>
      <c r="E238">
        <v>23.69594</v>
      </c>
      <c r="F238" t="s">
        <v>487</v>
      </c>
      <c r="J238" t="s">
        <v>14</v>
      </c>
    </row>
    <row r="239" spans="1:10" x14ac:dyDescent="0.25">
      <c r="A239" t="s">
        <v>486</v>
      </c>
      <c r="B239" t="s">
        <v>485</v>
      </c>
      <c r="C239">
        <v>92346</v>
      </c>
      <c r="D239">
        <v>-29.81476</v>
      </c>
      <c r="E239">
        <v>24.437629999999999</v>
      </c>
      <c r="F239" t="s">
        <v>484</v>
      </c>
      <c r="J239" t="s">
        <v>14</v>
      </c>
    </row>
    <row r="240" spans="1:10" x14ac:dyDescent="0.25">
      <c r="A240" t="s">
        <v>51</v>
      </c>
      <c r="B240" t="s">
        <v>476</v>
      </c>
      <c r="C240">
        <v>566</v>
      </c>
      <c r="D240">
        <v>-26.087759999999999</v>
      </c>
      <c r="E240">
        <v>25.284890000000001</v>
      </c>
      <c r="F240" t="s">
        <v>483</v>
      </c>
      <c r="J240" t="s">
        <v>14</v>
      </c>
    </row>
    <row r="241" spans="1:10" x14ac:dyDescent="0.25">
      <c r="A241" t="s">
        <v>482</v>
      </c>
      <c r="B241" t="s">
        <v>481</v>
      </c>
      <c r="C241">
        <v>181</v>
      </c>
      <c r="D241">
        <v>-26.720199999999998</v>
      </c>
      <c r="E241">
        <v>20.025559999999999</v>
      </c>
      <c r="F241" t="s">
        <v>480</v>
      </c>
      <c r="J241" t="s">
        <v>14</v>
      </c>
    </row>
    <row r="242" spans="1:10" x14ac:dyDescent="0.25">
      <c r="A242" t="s">
        <v>49</v>
      </c>
      <c r="B242" t="s">
        <v>479</v>
      </c>
      <c r="C242">
        <v>241</v>
      </c>
      <c r="D242">
        <v>-25.856390000000001</v>
      </c>
      <c r="E242">
        <v>25.86561</v>
      </c>
      <c r="F242" t="s">
        <v>478</v>
      </c>
      <c r="J242" t="s">
        <v>14</v>
      </c>
    </row>
    <row r="243" spans="1:10" x14ac:dyDescent="0.25">
      <c r="A243" t="s">
        <v>477</v>
      </c>
      <c r="B243" t="s">
        <v>476</v>
      </c>
      <c r="C243">
        <v>566</v>
      </c>
      <c r="D243">
        <v>-26.087759999999999</v>
      </c>
      <c r="E243">
        <v>25.284890000000001</v>
      </c>
      <c r="F243" t="s">
        <v>475</v>
      </c>
      <c r="J243" t="s">
        <v>14</v>
      </c>
    </row>
    <row r="244" spans="1:10" x14ac:dyDescent="0.25">
      <c r="A244" t="s">
        <v>47</v>
      </c>
      <c r="B244" t="s">
        <v>474</v>
      </c>
      <c r="C244">
        <v>1491</v>
      </c>
      <c r="D244">
        <v>-25.877189999999999</v>
      </c>
      <c r="E244">
        <v>25.60003</v>
      </c>
      <c r="F244" t="s">
        <v>473</v>
      </c>
      <c r="J244" t="s">
        <v>14</v>
      </c>
    </row>
    <row r="245" spans="1:10" x14ac:dyDescent="0.25">
      <c r="A245" t="s">
        <v>472</v>
      </c>
      <c r="B245" t="s">
        <v>471</v>
      </c>
      <c r="C245">
        <v>2090</v>
      </c>
      <c r="D245">
        <v>-30.65</v>
      </c>
      <c r="E245">
        <v>20.616599999999998</v>
      </c>
      <c r="F245" t="s">
        <v>470</v>
      </c>
      <c r="J245" t="s">
        <v>14</v>
      </c>
    </row>
    <row r="246" spans="1:10" x14ac:dyDescent="0.25">
      <c r="A246" t="s">
        <v>469</v>
      </c>
      <c r="B246" t="s">
        <v>468</v>
      </c>
      <c r="C246">
        <v>16979</v>
      </c>
      <c r="D246">
        <v>-31.345770000000002</v>
      </c>
      <c r="E246">
        <v>20.81251</v>
      </c>
      <c r="F246" t="s">
        <v>467</v>
      </c>
      <c r="J246" t="s">
        <v>14</v>
      </c>
    </row>
    <row r="247" spans="1:10" x14ac:dyDescent="0.25">
      <c r="A247" t="s">
        <v>466</v>
      </c>
      <c r="B247" t="s">
        <v>465</v>
      </c>
      <c r="C247">
        <v>1509</v>
      </c>
      <c r="D247">
        <v>-31.80686</v>
      </c>
      <c r="E247">
        <v>20.358049999999999</v>
      </c>
      <c r="F247" t="s">
        <v>464</v>
      </c>
      <c r="J247" t="s">
        <v>14</v>
      </c>
    </row>
    <row r="248" spans="1:10" x14ac:dyDescent="0.25">
      <c r="A248" t="s">
        <v>463</v>
      </c>
      <c r="B248" t="s">
        <v>423</v>
      </c>
      <c r="C248">
        <v>5839</v>
      </c>
      <c r="D248">
        <v>-31.650759999999998</v>
      </c>
      <c r="E248">
        <v>21.765039999999999</v>
      </c>
      <c r="F248" t="s">
        <v>462</v>
      </c>
      <c r="J248" t="s">
        <v>14</v>
      </c>
    </row>
    <row r="249" spans="1:10" x14ac:dyDescent="0.25">
      <c r="A249" t="s">
        <v>461</v>
      </c>
      <c r="B249" t="s">
        <v>460</v>
      </c>
      <c r="C249">
        <v>6295</v>
      </c>
      <c r="D249">
        <v>-31.607430000000001</v>
      </c>
      <c r="E249">
        <v>20.65306</v>
      </c>
      <c r="F249" t="s">
        <v>459</v>
      </c>
      <c r="J249" t="s">
        <v>14</v>
      </c>
    </row>
    <row r="250" spans="1:10" x14ac:dyDescent="0.25">
      <c r="A250" t="s">
        <v>458</v>
      </c>
      <c r="B250" t="s">
        <v>457</v>
      </c>
      <c r="C250">
        <v>414</v>
      </c>
      <c r="D250">
        <v>-31.891850000000002</v>
      </c>
      <c r="E250">
        <v>20.241099999999999</v>
      </c>
      <c r="F250" t="s">
        <v>456</v>
      </c>
      <c r="J250" t="s">
        <v>14</v>
      </c>
    </row>
    <row r="251" spans="1:10" x14ac:dyDescent="0.25">
      <c r="A251" t="s">
        <v>455</v>
      </c>
      <c r="B251" t="s">
        <v>454</v>
      </c>
      <c r="C251">
        <v>3661</v>
      </c>
      <c r="D251">
        <v>-29.35755</v>
      </c>
      <c r="E251">
        <v>21.149470000000001</v>
      </c>
      <c r="F251" t="s">
        <v>453</v>
      </c>
      <c r="J251" t="s">
        <v>14</v>
      </c>
    </row>
    <row r="252" spans="1:10" x14ac:dyDescent="0.25">
      <c r="A252" t="s">
        <v>452</v>
      </c>
      <c r="B252" t="s">
        <v>451</v>
      </c>
      <c r="C252">
        <v>354</v>
      </c>
      <c r="D252">
        <v>-32.230730000000001</v>
      </c>
      <c r="E252">
        <v>20.370819999999998</v>
      </c>
      <c r="F252" t="s">
        <v>450</v>
      </c>
      <c r="J252" t="s">
        <v>14</v>
      </c>
    </row>
    <row r="253" spans="1:10" x14ac:dyDescent="0.25">
      <c r="A253" t="s">
        <v>449</v>
      </c>
      <c r="B253" t="s">
        <v>448</v>
      </c>
      <c r="C253">
        <v>766</v>
      </c>
      <c r="D253">
        <v>-31.514659999999999</v>
      </c>
      <c r="E253">
        <v>22.322279999999999</v>
      </c>
      <c r="F253" t="s">
        <v>447</v>
      </c>
      <c r="J253" t="s">
        <v>14</v>
      </c>
    </row>
    <row r="254" spans="1:10" x14ac:dyDescent="0.25">
      <c r="A254" t="s">
        <v>446</v>
      </c>
      <c r="B254" t="s">
        <v>445</v>
      </c>
      <c r="C254">
        <v>2754</v>
      </c>
      <c r="D254">
        <v>-31.651029999999999</v>
      </c>
      <c r="E254">
        <v>20.317209999999999</v>
      </c>
      <c r="F254" t="s">
        <v>444</v>
      </c>
      <c r="J254" t="s">
        <v>14</v>
      </c>
    </row>
    <row r="255" spans="1:10" x14ac:dyDescent="0.25">
      <c r="A255" t="s">
        <v>62</v>
      </c>
      <c r="B255" t="s">
        <v>443</v>
      </c>
      <c r="C255">
        <v>1658</v>
      </c>
      <c r="D255">
        <v>-31.815470000000001</v>
      </c>
      <c r="E255">
        <v>20.578050000000001</v>
      </c>
      <c r="F255" t="s">
        <v>442</v>
      </c>
      <c r="J255" t="s">
        <v>14</v>
      </c>
    </row>
    <row r="256" spans="1:10" x14ac:dyDescent="0.25">
      <c r="A256" t="s">
        <v>441</v>
      </c>
      <c r="B256" t="s">
        <v>440</v>
      </c>
      <c r="C256">
        <v>8870</v>
      </c>
      <c r="D256">
        <v>-31.457989999999999</v>
      </c>
      <c r="E256">
        <v>20.508890000000001</v>
      </c>
      <c r="F256" t="s">
        <v>439</v>
      </c>
      <c r="J256" t="s">
        <v>14</v>
      </c>
    </row>
    <row r="257" spans="1:10" x14ac:dyDescent="0.25">
      <c r="A257" t="s">
        <v>438</v>
      </c>
      <c r="B257" t="s">
        <v>437</v>
      </c>
      <c r="C257">
        <v>13087</v>
      </c>
      <c r="D257">
        <v>-31.366330000000001</v>
      </c>
      <c r="E257">
        <v>21.32225</v>
      </c>
      <c r="F257" t="s">
        <v>436</v>
      </c>
      <c r="J257" t="s">
        <v>14</v>
      </c>
    </row>
    <row r="258" spans="1:10" x14ac:dyDescent="0.25">
      <c r="A258" t="s">
        <v>435</v>
      </c>
      <c r="B258" t="s">
        <v>434</v>
      </c>
      <c r="C258">
        <v>37533</v>
      </c>
      <c r="D258">
        <v>-30.571919999999999</v>
      </c>
      <c r="E258">
        <v>20.450559999999999</v>
      </c>
      <c r="F258" t="s">
        <v>433</v>
      </c>
      <c r="J258" t="s">
        <v>14</v>
      </c>
    </row>
    <row r="259" spans="1:10" x14ac:dyDescent="0.25">
      <c r="A259" t="s">
        <v>432</v>
      </c>
      <c r="B259" t="s">
        <v>431</v>
      </c>
      <c r="C259">
        <v>40426</v>
      </c>
      <c r="D259">
        <v>-30.474710000000002</v>
      </c>
      <c r="E259">
        <v>20.519169999999999</v>
      </c>
      <c r="F259" t="s">
        <v>430</v>
      </c>
      <c r="J259" t="s">
        <v>14</v>
      </c>
    </row>
    <row r="260" spans="1:10" x14ac:dyDescent="0.25">
      <c r="A260" t="s">
        <v>60</v>
      </c>
      <c r="B260" t="s">
        <v>429</v>
      </c>
      <c r="C260">
        <v>8938</v>
      </c>
      <c r="D260">
        <v>-31.437159999999999</v>
      </c>
      <c r="E260">
        <v>20.474160000000001</v>
      </c>
      <c r="F260" t="s">
        <v>428</v>
      </c>
      <c r="J260" t="s">
        <v>14</v>
      </c>
    </row>
    <row r="261" spans="1:10" x14ac:dyDescent="0.25">
      <c r="A261" t="s">
        <v>427</v>
      </c>
      <c r="B261" t="s">
        <v>426</v>
      </c>
      <c r="C261">
        <v>16835</v>
      </c>
      <c r="D261">
        <v>-31.353829999999999</v>
      </c>
      <c r="E261">
        <v>20.892230000000001</v>
      </c>
      <c r="F261" t="s">
        <v>425</v>
      </c>
      <c r="J261" t="s">
        <v>14</v>
      </c>
    </row>
    <row r="262" spans="1:10" x14ac:dyDescent="0.25">
      <c r="A262" t="s">
        <v>424</v>
      </c>
      <c r="B262" t="s">
        <v>423</v>
      </c>
      <c r="C262">
        <v>5839</v>
      </c>
      <c r="D262">
        <v>-31.652429999999999</v>
      </c>
      <c r="E262">
        <v>21.768370000000001</v>
      </c>
      <c r="F262" t="s">
        <v>422</v>
      </c>
      <c r="J262" t="s">
        <v>14</v>
      </c>
    </row>
    <row r="263" spans="1:10" x14ac:dyDescent="0.25">
      <c r="A263" t="s">
        <v>421</v>
      </c>
      <c r="B263" t="s">
        <v>420</v>
      </c>
      <c r="C263">
        <v>17218</v>
      </c>
      <c r="D263">
        <v>-31.394659999999998</v>
      </c>
      <c r="E263">
        <v>20.946680000000001</v>
      </c>
      <c r="F263" t="s">
        <v>419</v>
      </c>
      <c r="J263" t="s">
        <v>14</v>
      </c>
    </row>
    <row r="264" spans="1:10" x14ac:dyDescent="0.25">
      <c r="A264" t="s">
        <v>418</v>
      </c>
      <c r="B264" t="s">
        <v>417</v>
      </c>
      <c r="D264">
        <v>-31.48556</v>
      </c>
      <c r="E264">
        <v>20.86185</v>
      </c>
      <c r="F264" t="s">
        <v>416</v>
      </c>
      <c r="J264" t="s">
        <v>14</v>
      </c>
    </row>
    <row r="265" spans="1:10" x14ac:dyDescent="0.25">
      <c r="A265" t="s">
        <v>415</v>
      </c>
      <c r="B265" t="s">
        <v>414</v>
      </c>
      <c r="C265">
        <v>6440</v>
      </c>
      <c r="D265">
        <v>-30.123629999999999</v>
      </c>
      <c r="E265">
        <v>23.57565</v>
      </c>
      <c r="F265" t="s">
        <v>413</v>
      </c>
      <c r="J265" t="s">
        <v>14</v>
      </c>
    </row>
    <row r="266" spans="1:10" x14ac:dyDescent="0.25">
      <c r="A266" t="s">
        <v>31</v>
      </c>
      <c r="B266" t="s">
        <v>412</v>
      </c>
      <c r="C266">
        <v>337690</v>
      </c>
      <c r="D266">
        <v>-29.651710000000001</v>
      </c>
      <c r="E266">
        <v>22.745909999999999</v>
      </c>
      <c r="F266" t="s">
        <v>411</v>
      </c>
      <c r="J266" t="s">
        <v>14</v>
      </c>
    </row>
    <row r="267" spans="1:10" x14ac:dyDescent="0.25">
      <c r="A267" t="s">
        <v>410</v>
      </c>
      <c r="B267" t="s">
        <v>409</v>
      </c>
      <c r="C267">
        <v>366750</v>
      </c>
      <c r="D267">
        <v>-28.75806</v>
      </c>
      <c r="E267">
        <v>20.622820000000001</v>
      </c>
      <c r="F267" t="s">
        <v>408</v>
      </c>
      <c r="J267" t="s">
        <v>14</v>
      </c>
    </row>
    <row r="268" spans="1:10" x14ac:dyDescent="0.25">
      <c r="A268" t="s">
        <v>407</v>
      </c>
      <c r="B268" t="s">
        <v>394</v>
      </c>
      <c r="C268">
        <v>363160</v>
      </c>
      <c r="D268">
        <v>-28.61843</v>
      </c>
      <c r="E268">
        <v>21.09225</v>
      </c>
      <c r="F268" t="s">
        <v>393</v>
      </c>
      <c r="J268" t="s">
        <v>14</v>
      </c>
    </row>
    <row r="269" spans="1:10" x14ac:dyDescent="0.25">
      <c r="A269" t="s">
        <v>27</v>
      </c>
      <c r="B269" t="s">
        <v>406</v>
      </c>
      <c r="C269">
        <v>361530</v>
      </c>
      <c r="D269">
        <v>-28.457899999999999</v>
      </c>
      <c r="E269">
        <v>21.239229999999999</v>
      </c>
      <c r="F269" t="s">
        <v>405</v>
      </c>
      <c r="J269" t="s">
        <v>14</v>
      </c>
    </row>
    <row r="270" spans="1:10" x14ac:dyDescent="0.25">
      <c r="A270" t="s">
        <v>404</v>
      </c>
      <c r="B270" t="s">
        <v>403</v>
      </c>
      <c r="C270">
        <v>358360</v>
      </c>
      <c r="D270">
        <v>-28.474270000000001</v>
      </c>
      <c r="E270">
        <v>21.707550000000001</v>
      </c>
      <c r="F270" t="s">
        <v>402</v>
      </c>
      <c r="J270" t="s">
        <v>14</v>
      </c>
    </row>
    <row r="271" spans="1:10" x14ac:dyDescent="0.25">
      <c r="A271" t="s">
        <v>401</v>
      </c>
      <c r="B271" t="s">
        <v>400</v>
      </c>
      <c r="C271">
        <v>295930</v>
      </c>
      <c r="D271">
        <v>-29.071190000000001</v>
      </c>
      <c r="E271">
        <v>23.63288</v>
      </c>
      <c r="F271" t="s">
        <v>399</v>
      </c>
      <c r="J271" t="s">
        <v>14</v>
      </c>
    </row>
    <row r="272" spans="1:10" x14ac:dyDescent="0.25">
      <c r="A272" t="s">
        <v>398</v>
      </c>
      <c r="B272" t="s">
        <v>397</v>
      </c>
      <c r="C272">
        <v>340230</v>
      </c>
      <c r="D272">
        <v>-29.328109999999999</v>
      </c>
      <c r="E272">
        <v>22.31756</v>
      </c>
      <c r="F272" t="s">
        <v>396</v>
      </c>
      <c r="J272" t="s">
        <v>14</v>
      </c>
    </row>
    <row r="273" spans="1:10" x14ac:dyDescent="0.25">
      <c r="A273" t="s">
        <v>395</v>
      </c>
      <c r="B273" t="s">
        <v>394</v>
      </c>
      <c r="C273">
        <v>363100</v>
      </c>
      <c r="D273">
        <v>-28.61843</v>
      </c>
      <c r="E273">
        <v>21.09225</v>
      </c>
      <c r="F273" t="s">
        <v>393</v>
      </c>
      <c r="J273" t="s">
        <v>14</v>
      </c>
    </row>
    <row r="274" spans="1:10" x14ac:dyDescent="0.25">
      <c r="A274" t="s">
        <v>392</v>
      </c>
      <c r="B274" t="s">
        <v>391</v>
      </c>
      <c r="C274">
        <v>296170</v>
      </c>
      <c r="D274">
        <v>-29.182849999999998</v>
      </c>
      <c r="E274">
        <v>23.575099999999999</v>
      </c>
      <c r="F274" t="s">
        <v>390</v>
      </c>
      <c r="J274" t="s">
        <v>14</v>
      </c>
    </row>
    <row r="275" spans="1:10" x14ac:dyDescent="0.25">
      <c r="A275" t="s">
        <v>208</v>
      </c>
      <c r="B275" t="s">
        <v>389</v>
      </c>
      <c r="C275">
        <v>366070</v>
      </c>
      <c r="D275">
        <v>-28.774660000000001</v>
      </c>
      <c r="E275">
        <v>20.72242</v>
      </c>
      <c r="F275" t="s">
        <v>388</v>
      </c>
      <c r="J275" t="s">
        <v>14</v>
      </c>
    </row>
    <row r="276" spans="1:10" x14ac:dyDescent="0.25">
      <c r="A276" t="s">
        <v>387</v>
      </c>
      <c r="B276" t="s">
        <v>386</v>
      </c>
      <c r="D276">
        <v>-28.768329999999999</v>
      </c>
      <c r="E276">
        <v>20.791879999999999</v>
      </c>
      <c r="F276" t="s">
        <v>385</v>
      </c>
      <c r="J276" t="s">
        <v>14</v>
      </c>
    </row>
    <row r="277" spans="1:10" x14ac:dyDescent="0.25">
      <c r="A277" t="s">
        <v>384</v>
      </c>
      <c r="B277" t="s">
        <v>383</v>
      </c>
      <c r="C277">
        <v>460590</v>
      </c>
      <c r="D277">
        <v>-28.641480000000001</v>
      </c>
      <c r="E277">
        <v>20.428339999999999</v>
      </c>
      <c r="F277" t="s">
        <v>382</v>
      </c>
      <c r="J277" t="s">
        <v>14</v>
      </c>
    </row>
    <row r="278" spans="1:10" x14ac:dyDescent="0.25">
      <c r="A278" t="s">
        <v>218</v>
      </c>
      <c r="B278" t="s">
        <v>217</v>
      </c>
      <c r="C278">
        <v>888990</v>
      </c>
      <c r="D278">
        <v>-28.75798</v>
      </c>
      <c r="E278">
        <v>17.721589999999999</v>
      </c>
      <c r="F278" t="s">
        <v>381</v>
      </c>
      <c r="J278" t="s">
        <v>14</v>
      </c>
    </row>
    <row r="279" spans="1:10" x14ac:dyDescent="0.25">
      <c r="A279" t="s">
        <v>380</v>
      </c>
      <c r="B279" t="s">
        <v>379</v>
      </c>
      <c r="C279">
        <v>856400</v>
      </c>
      <c r="D279">
        <v>-28.735910000000001</v>
      </c>
      <c r="E279">
        <v>19.305530000000001</v>
      </c>
      <c r="F279" t="s">
        <v>378</v>
      </c>
      <c r="J279" t="s">
        <v>14</v>
      </c>
    </row>
    <row r="280" spans="1:10" x14ac:dyDescent="0.25">
      <c r="A280" t="s">
        <v>377</v>
      </c>
      <c r="B280" t="s">
        <v>376</v>
      </c>
      <c r="C280">
        <v>871710</v>
      </c>
      <c r="D280">
        <v>-28.897290000000002</v>
      </c>
      <c r="E280">
        <v>18.237169999999999</v>
      </c>
      <c r="F280" t="s">
        <v>375</v>
      </c>
      <c r="J280" t="s">
        <v>14</v>
      </c>
    </row>
    <row r="281" spans="1:10" x14ac:dyDescent="0.25">
      <c r="A281" t="s">
        <v>374</v>
      </c>
      <c r="B281" t="s">
        <v>373</v>
      </c>
      <c r="C281">
        <v>985390</v>
      </c>
      <c r="D281">
        <v>-28.101220000000001</v>
      </c>
      <c r="E281">
        <v>16.88269</v>
      </c>
      <c r="F281" t="s">
        <v>372</v>
      </c>
      <c r="J281" t="s">
        <v>14</v>
      </c>
    </row>
    <row r="282" spans="1:10" x14ac:dyDescent="0.25">
      <c r="A282" t="s">
        <v>371</v>
      </c>
      <c r="B282" t="s">
        <v>370</v>
      </c>
      <c r="C282">
        <v>988640</v>
      </c>
      <c r="D282">
        <v>-28.486470000000001</v>
      </c>
      <c r="E282">
        <v>16.694900000000001</v>
      </c>
      <c r="F282" t="s">
        <v>369</v>
      </c>
      <c r="J282" t="s">
        <v>14</v>
      </c>
    </row>
    <row r="283" spans="1:10" x14ac:dyDescent="0.25">
      <c r="A283" t="s">
        <v>368</v>
      </c>
      <c r="B283" t="s">
        <v>367</v>
      </c>
      <c r="C283">
        <v>859920</v>
      </c>
      <c r="D283">
        <v>-28.9634</v>
      </c>
      <c r="E283">
        <v>19.15192</v>
      </c>
      <c r="F283" t="s">
        <v>366</v>
      </c>
      <c r="J283" t="s">
        <v>14</v>
      </c>
    </row>
    <row r="284" spans="1:10" x14ac:dyDescent="0.25">
      <c r="A284" t="s">
        <v>365</v>
      </c>
      <c r="B284" t="s">
        <v>364</v>
      </c>
      <c r="C284">
        <v>890050</v>
      </c>
      <c r="D284">
        <v>-28.765070000000001</v>
      </c>
      <c r="E284">
        <v>17.6266</v>
      </c>
      <c r="F284" t="s">
        <v>363</v>
      </c>
      <c r="J284" t="s">
        <v>14</v>
      </c>
    </row>
    <row r="285" spans="1:10" x14ac:dyDescent="0.25">
      <c r="A285" t="s">
        <v>362</v>
      </c>
      <c r="B285" t="s">
        <v>217</v>
      </c>
      <c r="C285">
        <v>888990</v>
      </c>
      <c r="D285">
        <v>-28.76118</v>
      </c>
      <c r="E285">
        <v>17.729649999999999</v>
      </c>
      <c r="F285" t="s">
        <v>361</v>
      </c>
      <c r="J285" t="s">
        <v>14</v>
      </c>
    </row>
    <row r="286" spans="1:10" x14ac:dyDescent="0.25">
      <c r="A286" t="s">
        <v>360</v>
      </c>
      <c r="B286" t="s">
        <v>359</v>
      </c>
      <c r="C286">
        <v>989640</v>
      </c>
      <c r="D286">
        <v>-28.566459999999999</v>
      </c>
      <c r="E286">
        <v>16.507400000000001</v>
      </c>
      <c r="F286" t="s">
        <v>358</v>
      </c>
      <c r="J286" t="s">
        <v>14</v>
      </c>
    </row>
    <row r="287" spans="1:10" x14ac:dyDescent="0.25">
      <c r="A287" t="s">
        <v>25</v>
      </c>
      <c r="B287" t="s">
        <v>357</v>
      </c>
      <c r="C287">
        <v>830790</v>
      </c>
      <c r="D287">
        <v>-28.51277</v>
      </c>
      <c r="E287">
        <v>20.18694</v>
      </c>
      <c r="F287" t="s">
        <v>245</v>
      </c>
      <c r="J287" t="s">
        <v>14</v>
      </c>
    </row>
    <row r="288" spans="1:10" x14ac:dyDescent="0.25">
      <c r="A288" t="s">
        <v>356</v>
      </c>
      <c r="B288" t="s">
        <v>355</v>
      </c>
      <c r="C288">
        <v>985370</v>
      </c>
      <c r="D288">
        <v>-28.07583</v>
      </c>
      <c r="E288">
        <v>16.898330000000001</v>
      </c>
      <c r="F288" t="s">
        <v>354</v>
      </c>
      <c r="J288" t="s">
        <v>14</v>
      </c>
    </row>
    <row r="289" spans="1:10" x14ac:dyDescent="0.25">
      <c r="A289" t="s">
        <v>351</v>
      </c>
      <c r="B289" t="s">
        <v>353</v>
      </c>
      <c r="C289">
        <v>77</v>
      </c>
      <c r="D289">
        <v>-30.636510000000001</v>
      </c>
      <c r="E289">
        <v>27.369679999999999</v>
      </c>
      <c r="F289" t="s">
        <v>352</v>
      </c>
      <c r="I289" t="s">
        <v>351</v>
      </c>
      <c r="J289" t="s">
        <v>220</v>
      </c>
    </row>
    <row r="290" spans="1:10" x14ac:dyDescent="0.25">
      <c r="A290" t="s">
        <v>348</v>
      </c>
      <c r="B290" t="s">
        <v>350</v>
      </c>
      <c r="C290">
        <v>1867</v>
      </c>
      <c r="D290">
        <v>-29.33672</v>
      </c>
      <c r="E290">
        <v>28.50637</v>
      </c>
      <c r="F290" t="s">
        <v>349</v>
      </c>
      <c r="I290" t="s">
        <v>348</v>
      </c>
      <c r="J290" t="s">
        <v>220</v>
      </c>
    </row>
    <row r="291" spans="1:10" x14ac:dyDescent="0.25">
      <c r="A291" t="s">
        <v>345</v>
      </c>
      <c r="B291" t="s">
        <v>347</v>
      </c>
      <c r="C291">
        <v>935</v>
      </c>
      <c r="D291">
        <v>-29.457789999999999</v>
      </c>
      <c r="E291">
        <v>28.096319999999999</v>
      </c>
      <c r="F291" t="s">
        <v>346</v>
      </c>
      <c r="I291" t="s">
        <v>345</v>
      </c>
      <c r="J291" t="s">
        <v>220</v>
      </c>
    </row>
    <row r="292" spans="1:10" x14ac:dyDescent="0.25">
      <c r="A292" t="s">
        <v>342</v>
      </c>
      <c r="B292" t="s">
        <v>344</v>
      </c>
      <c r="C292">
        <v>310</v>
      </c>
      <c r="D292">
        <v>-30.052600000000002</v>
      </c>
      <c r="E292">
        <v>27.0274</v>
      </c>
      <c r="F292" t="s">
        <v>343</v>
      </c>
      <c r="I292" t="s">
        <v>342</v>
      </c>
      <c r="J292" t="s">
        <v>220</v>
      </c>
    </row>
    <row r="293" spans="1:10" x14ac:dyDescent="0.25">
      <c r="A293" t="s">
        <v>103</v>
      </c>
      <c r="B293" t="s">
        <v>341</v>
      </c>
      <c r="C293">
        <v>861</v>
      </c>
      <c r="D293">
        <v>-29.364319999999999</v>
      </c>
      <c r="E293">
        <v>27.128889999999998</v>
      </c>
      <c r="F293" t="s">
        <v>340</v>
      </c>
      <c r="I293" t="s">
        <v>103</v>
      </c>
      <c r="J293" t="s">
        <v>220</v>
      </c>
    </row>
    <row r="294" spans="1:10" x14ac:dyDescent="0.25">
      <c r="A294" t="s">
        <v>101</v>
      </c>
      <c r="B294" t="s">
        <v>339</v>
      </c>
      <c r="C294">
        <v>15285</v>
      </c>
      <c r="D294">
        <v>-29.909369999999999</v>
      </c>
      <c r="E294">
        <v>26.860320000000002</v>
      </c>
      <c r="F294" t="s">
        <v>338</v>
      </c>
      <c r="I294" t="s">
        <v>101</v>
      </c>
      <c r="J294" t="s">
        <v>220</v>
      </c>
    </row>
    <row r="295" spans="1:10" x14ac:dyDescent="0.25">
      <c r="A295" t="s">
        <v>93</v>
      </c>
      <c r="B295" t="s">
        <v>337</v>
      </c>
      <c r="C295">
        <v>764</v>
      </c>
      <c r="D295">
        <v>-29.781659999999999</v>
      </c>
      <c r="E295">
        <v>26.88869</v>
      </c>
      <c r="F295" t="s">
        <v>336</v>
      </c>
      <c r="I295" t="s">
        <v>93</v>
      </c>
      <c r="J295" t="s">
        <v>220</v>
      </c>
    </row>
    <row r="296" spans="1:10" x14ac:dyDescent="0.25">
      <c r="A296" t="s">
        <v>333</v>
      </c>
      <c r="B296" t="s">
        <v>335</v>
      </c>
      <c r="C296">
        <v>255</v>
      </c>
      <c r="D296">
        <v>-30.487850000000002</v>
      </c>
      <c r="E296">
        <v>25.973710000000001</v>
      </c>
      <c r="F296" t="s">
        <v>334</v>
      </c>
      <c r="I296" t="s">
        <v>333</v>
      </c>
      <c r="J296" t="s">
        <v>220</v>
      </c>
    </row>
    <row r="297" spans="1:10" x14ac:dyDescent="0.25">
      <c r="A297" t="s">
        <v>225</v>
      </c>
      <c r="B297" t="s">
        <v>332</v>
      </c>
      <c r="C297">
        <v>70655</v>
      </c>
      <c r="D297">
        <v>-30.623239999999999</v>
      </c>
      <c r="E297">
        <v>25.506779999999999</v>
      </c>
      <c r="F297" t="s">
        <v>331</v>
      </c>
      <c r="I297" t="s">
        <v>225</v>
      </c>
      <c r="J297" t="s">
        <v>220</v>
      </c>
    </row>
    <row r="298" spans="1:10" x14ac:dyDescent="0.25">
      <c r="A298" t="s">
        <v>222</v>
      </c>
      <c r="B298" t="s">
        <v>221</v>
      </c>
      <c r="C298">
        <v>89755</v>
      </c>
      <c r="D298">
        <v>-29.991489999999999</v>
      </c>
      <c r="E298">
        <v>24.73189</v>
      </c>
      <c r="F298" t="s">
        <v>330</v>
      </c>
      <c r="I298" t="s">
        <v>222</v>
      </c>
      <c r="J298" t="s">
        <v>220</v>
      </c>
    </row>
    <row r="299" spans="1:10" x14ac:dyDescent="0.25">
      <c r="A299" t="s">
        <v>327</v>
      </c>
      <c r="B299" t="s">
        <v>329</v>
      </c>
      <c r="C299">
        <v>259</v>
      </c>
      <c r="D299">
        <v>-26.730070000000001</v>
      </c>
      <c r="E299">
        <v>20.09984</v>
      </c>
      <c r="F299" t="s">
        <v>328</v>
      </c>
      <c r="I299" t="s">
        <v>327</v>
      </c>
      <c r="J299" t="s">
        <v>220</v>
      </c>
    </row>
    <row r="300" spans="1:10" x14ac:dyDescent="0.25">
      <c r="A300" t="s">
        <v>324</v>
      </c>
      <c r="B300" t="s">
        <v>326</v>
      </c>
      <c r="C300">
        <v>3355</v>
      </c>
      <c r="D300">
        <v>-25.824079999999999</v>
      </c>
      <c r="E300">
        <v>25.313389999999998</v>
      </c>
      <c r="F300" t="s">
        <v>325</v>
      </c>
      <c r="I300" t="s">
        <v>324</v>
      </c>
      <c r="J300" t="s">
        <v>220</v>
      </c>
    </row>
    <row r="301" spans="1:10" x14ac:dyDescent="0.25">
      <c r="A301" t="s">
        <v>321</v>
      </c>
      <c r="B301" t="s">
        <v>323</v>
      </c>
      <c r="C301">
        <v>2615</v>
      </c>
      <c r="D301">
        <v>-25.857489999999999</v>
      </c>
      <c r="E301">
        <v>25.508600000000001</v>
      </c>
      <c r="F301" t="s">
        <v>322</v>
      </c>
      <c r="I301" t="s">
        <v>321</v>
      </c>
      <c r="J301" t="s">
        <v>220</v>
      </c>
    </row>
    <row r="302" spans="1:10" x14ac:dyDescent="0.25">
      <c r="A302" t="s">
        <v>58</v>
      </c>
      <c r="B302" t="s">
        <v>320</v>
      </c>
      <c r="C302">
        <v>72175</v>
      </c>
      <c r="D302">
        <v>-29.400549999999999</v>
      </c>
      <c r="E302">
        <v>21.2058</v>
      </c>
      <c r="F302" t="s">
        <v>319</v>
      </c>
      <c r="I302" t="s">
        <v>58</v>
      </c>
      <c r="J302" t="s">
        <v>220</v>
      </c>
    </row>
    <row r="303" spans="1:10" x14ac:dyDescent="0.25">
      <c r="A303" t="s">
        <v>316</v>
      </c>
      <c r="B303" t="s">
        <v>318</v>
      </c>
      <c r="C303">
        <v>1339</v>
      </c>
      <c r="D303">
        <v>-30.379460000000002</v>
      </c>
      <c r="E303">
        <v>21.810700000000001</v>
      </c>
      <c r="F303" t="s">
        <v>317</v>
      </c>
      <c r="I303" t="s">
        <v>316</v>
      </c>
      <c r="J303" t="s">
        <v>220</v>
      </c>
    </row>
    <row r="304" spans="1:10" x14ac:dyDescent="0.25">
      <c r="A304" t="s">
        <v>313</v>
      </c>
      <c r="B304" t="s">
        <v>315</v>
      </c>
      <c r="C304">
        <v>280</v>
      </c>
      <c r="D304">
        <v>-31.400939999999999</v>
      </c>
      <c r="E304">
        <v>23.099209999999999</v>
      </c>
      <c r="F304" t="s">
        <v>314</v>
      </c>
      <c r="I304" t="s">
        <v>313</v>
      </c>
      <c r="J304" t="s">
        <v>220</v>
      </c>
    </row>
    <row r="305" spans="1:10" x14ac:dyDescent="0.25">
      <c r="A305" t="s">
        <v>56</v>
      </c>
      <c r="B305" t="s">
        <v>312</v>
      </c>
      <c r="C305">
        <v>13340</v>
      </c>
      <c r="D305">
        <v>-30.613350000000001</v>
      </c>
      <c r="E305">
        <v>23.301169999999999</v>
      </c>
      <c r="F305" t="s">
        <v>311</v>
      </c>
      <c r="I305" t="s">
        <v>56</v>
      </c>
      <c r="J305" t="s">
        <v>220</v>
      </c>
    </row>
    <row r="306" spans="1:10" x14ac:dyDescent="0.25">
      <c r="A306" t="s">
        <v>308</v>
      </c>
      <c r="B306" t="s">
        <v>310</v>
      </c>
      <c r="C306">
        <v>343050</v>
      </c>
      <c r="D306">
        <v>-29.041119999999999</v>
      </c>
      <c r="E306">
        <v>22.202380000000002</v>
      </c>
      <c r="F306" t="s">
        <v>309</v>
      </c>
      <c r="I306" t="s">
        <v>308</v>
      </c>
      <c r="J306" t="s">
        <v>220</v>
      </c>
    </row>
  </sheetData>
  <hyperlinks>
    <hyperlink ref="I2" r:id="rId1" tooltip="Click to display data sets" display="https://www.dws.gov.za/Hydrology/Verified/HyDataSets.aspx?Station=C1H001&amp;SiteDesc=RIV" xr:uid="{ED3BA36A-7F00-42BA-9613-73D6E7A9351A}"/>
    <hyperlink ref="I3" r:id="rId2" tooltip="Click to display data sets" display="https://www.dws.gov.za/Hydrology/Verified/HyDataSets.aspx?Station=C1H002&amp;SiteDesc=RIV" xr:uid="{37B824A5-FF65-45DF-99E9-17E8865C46C6}"/>
    <hyperlink ref="I4" r:id="rId3" tooltip="Click to display data sets" display="https://www.dws.gov.za/Hydrology/Verified/HyDataSets.aspx?Station=C1H003&amp;SiteDesc=RIV" xr:uid="{33E6FDE0-7670-476E-9188-0050E9EB9680}"/>
    <hyperlink ref="I5" r:id="rId4" tooltip="Click to display data sets" display="https://www.dws.gov.za/Hydrology/Verified/HyDataSets.aspx?Station=C1H004&amp;SiteDesc=RIV" xr:uid="{F332A980-7B3C-4E22-BCC9-B7781D53B370}"/>
    <hyperlink ref="I6" r:id="rId5" tooltip="Click to display data sets" display="https://www.dws.gov.za/Hydrology/Verified/HyDataSets.aspx?Station=C1H005&amp;SiteDesc=RIV" xr:uid="{2B28806A-69BE-40EB-95E7-6667F1F90AFA}"/>
    <hyperlink ref="I7" r:id="rId6" tooltip="Click to display data sets" display="https://www.dws.gov.za/Hydrology/Verified/HyDataSets.aspx?Station=C1H006&amp;SiteDesc=RIV" xr:uid="{DE120F0B-E6CA-4987-8F89-09E542166B7B}"/>
    <hyperlink ref="I8" r:id="rId7" tooltip="Click to display data sets" display="https://www.dws.gov.za/Hydrology/Verified/HyDataSets.aspx?Station=C1H007&amp;SiteDesc=RIV" xr:uid="{6D4BDCD1-8341-47A3-98F8-B41E81BECC02}"/>
    <hyperlink ref="I9" r:id="rId8" tooltip="Click to display data sets" display="https://www.dws.gov.za/Hydrology/Verified/HyDataSets.aspx?Station=C1H008&amp;SiteDesc=RIV" xr:uid="{5A674CFE-804D-456F-84D9-40D1E73EBFFF}"/>
    <hyperlink ref="I10" r:id="rId9" tooltip="Click to display data sets" display="https://www.dws.gov.za/Hydrology/Verified/HyDataSets.aspx?Station=C1H009&amp;SiteDesc=RIV" xr:uid="{7401B86E-C246-44B2-AA5C-632BCF60B717}"/>
    <hyperlink ref="I11" r:id="rId10" tooltip="Click to display data sets" display="https://www.dws.gov.za/Hydrology/Verified/HyDataSets.aspx?Station=C1H010&amp;SiteDesc=RIV" xr:uid="{DC77F000-9327-4529-AEA5-6B0FBDCCDB9F}"/>
    <hyperlink ref="I12" r:id="rId11" tooltip="Click to display data sets" display="https://www.dws.gov.za/Hydrology/Verified/HyDataSets.aspx?Station=C1H011&amp;SiteDesc=RIV" xr:uid="{1DA3F8AC-6E5C-439B-8DDD-5E6B0F7505A6}"/>
    <hyperlink ref="I13" r:id="rId12" tooltip="Click to display data sets" display="https://www.dws.gov.za/Hydrology/Verified/HyDataSets.aspx?Station=C1H012&amp;SiteDesc=RIV" xr:uid="{B6DF2A91-CE4A-4B6D-B079-BC041B4DDEE0}"/>
    <hyperlink ref="I14" r:id="rId13" tooltip="Click to display data sets" display="https://www.dws.gov.za/Hydrology/Verified/HyDataSets.aspx?Station=C1H014&amp;SiteDesc=RIV" xr:uid="{3D483839-6128-43B9-9D80-FAAF673AFA22}"/>
    <hyperlink ref="I15" r:id="rId14" tooltip="Click to display data sets" display="https://www.dws.gov.za/Hydrology/Verified/HyDataSets.aspx?Station=C1H015&amp;SiteDesc=RIV" xr:uid="{05122F84-E560-4573-815C-94B465A7A87C}"/>
    <hyperlink ref="I16" r:id="rId15" tooltip="Click to display data sets" display="https://www.dws.gov.za/Hydrology/Verified/HyDataSets.aspx?Station=C1H017&amp;SiteDesc=RIV" xr:uid="{E7621CDC-90FB-4A84-AB28-D9857D017953}"/>
    <hyperlink ref="I17" r:id="rId16" tooltip="Click to display data sets" display="https://www.dws.gov.za/Hydrology/Verified/HyDataSets.aspx?Station=C1H027&amp;SiteDesc=RIV" xr:uid="{C5B14BF6-0C36-426A-A243-0E6F15653B00}"/>
    <hyperlink ref="I18" r:id="rId17" tooltip="Click to display data sets" display="https://www.dws.gov.za/Hydrology/Verified/HyDataSets.aspx?Station=C1H044&amp;SiteDesc=RIV" xr:uid="{E65B0B84-35DC-46C8-BE20-1F7B256F3756}"/>
    <hyperlink ref="I19" r:id="rId18" tooltip="Click to display data sets" display="https://www.dws.gov.za/Hydrology/Verified/HyDataSets.aspx?Station=C2H001&amp;SiteDesc=RIV" xr:uid="{E17E5D84-1684-4A18-9350-15A42285EB4E}"/>
    <hyperlink ref="I20" r:id="rId19" tooltip="Click to display data sets" display="https://www.dws.gov.za/Hydrology/Verified/HyDataSets.aspx?Station=C2H002&amp;SiteDesc=RIV" xr:uid="{094B9785-AC59-4560-AD19-84D172395050}"/>
    <hyperlink ref="I21" r:id="rId20" tooltip="Click to display data sets" display="https://www.dws.gov.za/Hydrology/Verified/HyDataSets.aspx?Station=C2H003&amp;SiteDesc=RIV" xr:uid="{2646C238-2EE9-4858-95B9-7915637D8260}"/>
    <hyperlink ref="I22" r:id="rId21" tooltip="Click to display data sets" display="https://www.dws.gov.za/Hydrology/Verified/HyDataSets.aspx?Station=C2H004&amp;SiteDesc=RIV" xr:uid="{5D1D2E9F-F8C4-4C90-87AA-B7BDAACAA219}"/>
    <hyperlink ref="I23" r:id="rId22" tooltip="Click to display data sets" display="https://www.dws.gov.za/Hydrology/Verified/HyDataSets.aspx?Station=C2H005&amp;SiteDesc=RIV" xr:uid="{AF24107D-4174-4987-AC8B-29F732FE791E}"/>
    <hyperlink ref="I24" r:id="rId23" tooltip="Click to display data sets" display="https://www.dws.gov.za/Hydrology/Verified/HyDataSets.aspx?Station=C2H006&amp;SiteDesc=RIV" xr:uid="{29E71B87-D094-4B7D-8B6A-422EDE24C8DD}"/>
    <hyperlink ref="I25" r:id="rId24" tooltip="Click to display data sets" display="https://www.dws.gov.za/Hydrology/Verified/HyDataSets.aspx?Station=C2H007&amp;SiteDesc=RIV" xr:uid="{C3106539-4E9E-41EA-AD26-675D8D32D14C}"/>
    <hyperlink ref="I26" r:id="rId25" tooltip="Click to display data sets" display="https://www.dws.gov.za/Hydrology/Verified/HyDataSets.aspx?Station=C2H008&amp;SiteDesc=RIV" xr:uid="{0EB0BDDD-C750-4DD2-9561-6F29056296EA}"/>
    <hyperlink ref="I27" r:id="rId26" tooltip="Click to display data sets" display="https://www.dws.gov.za/Hydrology/Verified/HyDataSets.aspx?Station=C2H009&amp;SiteDesc=RIV" xr:uid="{1EEB25DD-67A9-4CE5-BE25-5ABE87521149}"/>
    <hyperlink ref="I28" r:id="rId27" tooltip="Click to display data sets" display="https://www.dws.gov.za/Hydrology/Verified/HyDataSets.aspx?Station=C2H010&amp;SiteDesc=RIV" xr:uid="{5E7AB279-C9E2-4375-B7C1-8DFFD81EBF96}"/>
    <hyperlink ref="I29" r:id="rId28" tooltip="Click to display data sets" display="https://www.dws.gov.za/Hydrology/Verified/HyDataSets.aspx?Station=C2H014&amp;SiteDesc=RIV" xr:uid="{50EEDFA4-50BB-4140-B675-F1FAEAE9481B}"/>
    <hyperlink ref="I30" r:id="rId29" tooltip="Click to display data sets" display="https://www.dws.gov.za/Hydrology/Verified/HyDataSets.aspx?Station=C2H015&amp;SiteDesc=RIV" xr:uid="{4DF39552-CC62-4134-A1F4-909ACB7AAC0E}"/>
    <hyperlink ref="I31" r:id="rId30" tooltip="Click to display data sets" display="https://www.dws.gov.za/Hydrology/Verified/HyDataSets.aspx?Station=C2H017&amp;SiteDesc=RIV" xr:uid="{8DB61C35-F1FB-43C5-A211-7073224E2C9C}"/>
    <hyperlink ref="I32" r:id="rId31" tooltip="Click to display data sets" display="https://www.dws.gov.za/Hydrology/Verified/HyDataSets.aspx?Station=C2H018&amp;SiteDesc=RIV" xr:uid="{B7B5D7AA-2196-42A6-81DF-DA01B6A227E4}"/>
    <hyperlink ref="I33" r:id="rId32" tooltip="Click to display data sets" display="https://www.dws.gov.za/Hydrology/Verified/HyDataSets.aspx?Station=C2H019&amp;SiteDesc=RIV" xr:uid="{1F81749A-48E6-4CBA-90F3-5F15A53A2E34}"/>
    <hyperlink ref="I34" r:id="rId33" tooltip="Click to display data sets" display="https://www.dws.gov.za/Hydrology/Verified/HyDataSets.aspx?Station=C2H020&amp;SiteDesc=RIV" xr:uid="{03761622-4020-43EA-AD11-B229F55E4EEB}"/>
    <hyperlink ref="I35" r:id="rId34" tooltip="Click to display data sets" display="https://www.dws.gov.za/Hydrology/Verified/HyDataSets.aspx?Station=C2H021&amp;SiteDesc=RIV" xr:uid="{F5B9E79E-ECE8-4254-A44D-EBFABF04C87C}"/>
    <hyperlink ref="I36" r:id="rId35" tooltip="Click to display data sets" display="https://www.dws.gov.za/Hydrology/Verified/HyDataSets.aspx?Station=C2H022&amp;SiteDesc=RIV" xr:uid="{FA516F23-1E20-44C2-B43F-56D9E4816AA4}"/>
    <hyperlink ref="I37" r:id="rId36" tooltip="Click to display data sets" display="https://www.dws.gov.za/Hydrology/Verified/HyDataSets.aspx?Station=C2H023&amp;SiteDesc=RIV" xr:uid="{972774AA-19C2-4B58-AAEB-C8C82C326A65}"/>
    <hyperlink ref="I38" r:id="rId37" tooltip="Click to display data sets" display="https://www.dws.gov.za/Hydrology/Verified/HyDataSets.aspx?Station=C2H024&amp;SiteDesc=RIV" xr:uid="{7F51307B-253D-4EBF-8D2E-ED9973EA3247}"/>
    <hyperlink ref="I39" r:id="rId38" tooltip="Click to display data sets" display="https://www.dws.gov.za/Hydrology/Verified/HyDataSets.aspx?Station=C2H025&amp;SiteDesc=RIV" xr:uid="{AC39286D-528C-4959-AA3A-D04687A0B058}"/>
    <hyperlink ref="I40" r:id="rId39" tooltip="Click to display data sets" display="https://www.dws.gov.za/Hydrology/Verified/HyDataSets.aspx?Station=C2H026&amp;SiteDesc=RIV" xr:uid="{52C10978-3544-4486-BDEB-ECE83A0E2259}"/>
    <hyperlink ref="I41" r:id="rId40" tooltip="Click to display data sets" display="https://www.dws.gov.za/Hydrology/Verified/HyDataSets.aspx?Station=C2H027&amp;SiteDesc=RIV" xr:uid="{71FC1506-421B-42DE-A48E-EAE3699F4903}"/>
    <hyperlink ref="I42" r:id="rId41" tooltip="Click to display data sets" display="https://www.dws.gov.za/Hydrology/Verified/HyDataSets.aspx?Station=C2H028&amp;SiteDesc=RIV" xr:uid="{679377FD-B24D-4512-902C-97C03FB4C36E}"/>
    <hyperlink ref="I43" r:id="rId42" tooltip="Click to display data sets" display="https://www.dws.gov.za/Hydrology/Verified/HyDataSets.aspx?Station=C2H031&amp;SiteDesc=RIV" xr:uid="{7351BC86-8A8F-4D98-87E0-33983C182FA1}"/>
    <hyperlink ref="I44" r:id="rId43" tooltip="Click to display data sets" display="https://www.dws.gov.za/Hydrology/Verified/HyDataSets.aspx?Station=C2H032&amp;SiteDesc=RIV" xr:uid="{7E3BFA0C-F4C2-4F39-AE6E-C68983F3418B}"/>
    <hyperlink ref="I45" r:id="rId44" tooltip="Click to display data sets" display="https://www.dws.gov.za/Hydrology/Verified/HyDataSets.aspx?Station=C2H033&amp;SiteDesc=RIV" xr:uid="{438494CF-6CE8-40BD-ABF7-90F8CA28B51E}"/>
    <hyperlink ref="I46" r:id="rId45" tooltip="Click to display data sets" display="https://www.dws.gov.za/Hydrology/Verified/HyDataSets.aspx?Station=C2H034&amp;SiteDesc=RIV" xr:uid="{28CA8CDE-0ACD-4322-A196-EEEF859940D1}"/>
    <hyperlink ref="I47" r:id="rId46" tooltip="Click to display data sets" display="https://www.dws.gov.za/Hydrology/Verified/HyDataSets.aspx?Station=C2H035&amp;SiteDesc=RIV" xr:uid="{A2B1EB45-9730-4A49-876A-C88EB741E5A5}"/>
    <hyperlink ref="I48" r:id="rId47" tooltip="Click to display data sets" display="https://www.dws.gov.za/Hydrology/Verified/HyDataSets.aspx?Station=C2H036&amp;SiteDesc=RIV" xr:uid="{201712B9-6474-48DB-B2E0-D5B8A9206986}"/>
    <hyperlink ref="I49" r:id="rId48" tooltip="Click to display data sets" display="https://www.dws.gov.za/Hydrology/Verified/HyDataSets.aspx?Station=C2H037&amp;SiteDesc=RIV" xr:uid="{D2353D8E-6E08-4D34-84BF-CFA4012FA5B6}"/>
    <hyperlink ref="I50" r:id="rId49" tooltip="Click to display data sets" display="https://www.dws.gov.za/Hydrology/Verified/HyDataSets.aspx?Station=C2H041&amp;SiteDesc=RIV" xr:uid="{260840CF-21C7-40E6-B5CD-9C52691D97B0}"/>
    <hyperlink ref="I51" r:id="rId50" tooltip="Click to display data sets" display="https://www.dws.gov.za/Hydrology/Verified/HyDataSets.aspx?Station=C2H047&amp;SiteDesc=RIV" xr:uid="{2BA9C4A1-C020-4537-83BA-6583AB4B1DA3}"/>
    <hyperlink ref="I52" r:id="rId51" tooltip="Click to display data sets" display="https://www.dws.gov.za/Hydrology/Verified/HyDataSets.aspx?Station=C2H061&amp;SiteDesc=RIV" xr:uid="{F030B5C4-B211-49DA-BC8B-C6DA9935EB67}"/>
    <hyperlink ref="I53" r:id="rId52" tooltip="Click to display data sets" display="https://www.dws.gov.za/Hydrology/Verified/HyDataSets.aspx?Station=C2H062&amp;SiteDesc=RIV" xr:uid="{D5ED76AA-4B83-402B-A0FE-0331BC6A1FE5}"/>
    <hyperlink ref="I54" r:id="rId53" tooltip="Click to display data sets" display="https://www.dws.gov.za/Hydrology/Verified/HyDataSets.aspx?Station=C2H065&amp;SiteDesc=RIV" xr:uid="{CDCEE39D-9318-4D3A-92C8-44FE0533164F}"/>
    <hyperlink ref="I55" r:id="rId54" tooltip="Click to display data sets" display="https://www.dws.gov.za/Hydrology/Verified/HyDataSets.aspx?Station=C2H066&amp;SiteDesc=RIV" xr:uid="{453375FD-24F7-439F-9A8F-B98E71295FA9}"/>
    <hyperlink ref="I56" r:id="rId55" tooltip="Click to display data sets" display="https://www.dws.gov.za/Hydrology/Verified/HyDataSets.aspx?Station=C2H067&amp;SiteDesc=RIV" xr:uid="{F114B329-7554-498B-9338-286612D2EDE6}"/>
    <hyperlink ref="I57" r:id="rId56" tooltip="Click to display data sets" display="https://www.dws.gov.za/Hydrology/Verified/HyDataSets.aspx?Station=C2H069&amp;SiteDesc=RIV" xr:uid="{EACF3CF9-92D6-4D94-AC0B-711531F41109}"/>
    <hyperlink ref="I58" r:id="rId57" tooltip="Click to display data sets" display="https://www.dws.gov.za/Hydrology/Verified/HyDataSets.aspx?Station=C2H070&amp;SiteDesc=RIV" xr:uid="{AC5B5B00-F091-45A8-98CE-321E30B00462}"/>
    <hyperlink ref="I59" r:id="rId58" tooltip="Click to display data sets" display="https://www.dws.gov.za/Hydrology/Verified/HyDataSets.aspx?Station=C2H071&amp;SiteDesc=RIV" xr:uid="{77139AE4-A2DA-4ABF-958C-DDDE8E46B8FD}"/>
    <hyperlink ref="I60" r:id="rId59" tooltip="Click to display data sets" display="https://www.dws.gov.za/Hydrology/Verified/HyDataSets.aspx?Station=C2H073&amp;SiteDesc=RIV" xr:uid="{D4EFAA77-86A2-479A-8752-28BA1C6A33E0}"/>
    <hyperlink ref="I61" r:id="rId60" tooltip="Click to display data sets" display="https://www.dws.gov.za/Hydrology/Verified/HyDataSets.aspx?Station=C2H084&amp;SiteDesc=RIV" xr:uid="{32EBACB9-F179-4EB2-8B13-84267EB3665F}"/>
    <hyperlink ref="I62" r:id="rId61" tooltip="Click to display data sets" display="https://www.dws.gov.za/Hydrology/Verified/HyDataSets.aspx?Station=C2H085&amp;SiteDesc=RIV" xr:uid="{D7B9089A-CDF2-47DE-924E-C357A47443F7}"/>
    <hyperlink ref="I63" r:id="rId62" tooltip="Click to display data sets" display="https://www.dws.gov.za/Hydrology/Verified/HyDataSets.aspx?Station=C2H093&amp;SiteDesc=RIV" xr:uid="{9B7ACFFB-A607-4ECC-BE8C-F4CD21D05773}"/>
    <hyperlink ref="I64" r:id="rId63" tooltip="Click to display data sets" display="https://www.dws.gov.za/Hydrology/Verified/HyDataSets.aspx?Station=C2H124&amp;SiteDesc=RIV" xr:uid="{081DAB21-46C0-44DB-8F19-CA82C3FC783E}"/>
    <hyperlink ref="I65" r:id="rId64" tooltip="Click to display data sets" display="https://www.dws.gov.za/Hydrology/Verified/HyDataSets.aspx?Station=C2H130&amp;SiteDesc=RIV" xr:uid="{AB291EB1-0802-4DCF-9C85-29EF504979E7}"/>
    <hyperlink ref="I66" r:id="rId65" tooltip="Click to display data sets" display="https://www.dws.gov.za/Hydrology/Verified/HyDataSets.aspx?Station=C2H133&amp;SiteDesc=RIV" xr:uid="{E192122B-8CAE-4F6F-90BC-7BC402A0641F}"/>
    <hyperlink ref="I67" r:id="rId66" tooltip="Click to display data sets" display="https://www.dws.gov.za/Hydrology/Verified/HyDataSets.aspx?Station=C2H136&amp;SiteDesc=RIV" xr:uid="{8617EE70-5D69-4A4D-98F1-B39D876C35EB}"/>
    <hyperlink ref="I68" r:id="rId67" tooltip="Click to display data sets" display="https://www.dws.gov.za/Hydrology/Verified/HyDataSets.aspx?Station=C2H137&amp;SiteDesc=RIV" xr:uid="{D1EC68FE-5611-4FB5-9698-7D8313C58621}"/>
    <hyperlink ref="I69" r:id="rId68" tooltip="Click to display data sets" display="https://www.dws.gov.za/Hydrology/Verified/HyDataSets.aspx?Station=C2H139&amp;SiteDesc=RIV" xr:uid="{F7517724-51F1-48CF-96C4-84484D11039A}"/>
    <hyperlink ref="I70" r:id="rId69" tooltip="Click to display data sets" display="https://www.dws.gov.za/Hydrology/Verified/HyDataSets.aspx?Station=C2H140&amp;SiteDesc=RIV" xr:uid="{E5E90350-20F2-49D8-ACF7-CE001378F4FF}"/>
    <hyperlink ref="I71" r:id="rId70" tooltip="Click to display data sets" display="https://www.dws.gov.za/Hydrology/Verified/HyDataSets.aspx?Station=C2H141&amp;SiteDesc=RIV" xr:uid="{297DCB92-4608-4E1E-8F97-027BED0EF6D8}"/>
    <hyperlink ref="I72" r:id="rId71" tooltip="Click to display data sets" display="https://www.dws.gov.za/Hydrology/Verified/HyDataSets.aspx?Station=C2H145&amp;SiteDesc=RIV" xr:uid="{44F17459-1A84-471D-9803-05C89C37549C}"/>
    <hyperlink ref="I73" r:id="rId72" tooltip="Click to display data sets" display="https://www.dws.gov.za/Hydrology/Verified/HyDataSets.aspx?Station=C2H148&amp;SiteDesc=RIV" xr:uid="{678E998D-6923-44A6-8154-BDDC23B50C57}"/>
    <hyperlink ref="I74" r:id="rId73" tooltip="Click to display data sets" display="https://www.dws.gov.za/Hydrology/Verified/HyDataSets.aspx?Station=C2H149&amp;SiteDesc=RIV" xr:uid="{921A2F2E-A896-4482-91BF-7E3CE901EA9E}"/>
    <hyperlink ref="I75" r:id="rId74" tooltip="Click to display data sets" display="https://www.dws.gov.za/Hydrology/Verified/HyDataSets.aspx?Station=C2H177&amp;SiteDesc=RIV" xr:uid="{54BD2BD9-CF06-4AFD-821A-8542D0957DFF}"/>
    <hyperlink ref="I76" r:id="rId75" tooltip="Click to display data sets" display="https://www.dws.gov.za/Hydrology/Verified/HyDataSets.aspx?Station=C2H234&amp;SiteDesc=RIV" xr:uid="{BCFF3659-1CAD-4AF8-8354-F4E2256BA0A9}"/>
    <hyperlink ref="I77" r:id="rId76" tooltip="Click to display data sets" display="https://www.dws.gov.za/Hydrology/Verified/HyDataSets.aspx?Station=C2H272&amp;SiteDesc=RIV" xr:uid="{BBF394C6-084F-45E0-ABC8-89B02A6D8891}"/>
    <hyperlink ref="I78" r:id="rId77" tooltip="Click to display data sets" display="https://www.dws.gov.za/Hydrology/Verified/HyDataSets.aspx?Station=C2H274&amp;SiteDesc=RIV" xr:uid="{C04F47E4-E362-4DAA-A7EA-DF5F97E5A1E9}"/>
    <hyperlink ref="I79" r:id="rId78" tooltip="Click to display data sets" display="https://www.dws.gov.za/Hydrology/Verified/HyDataSets.aspx?Station=C2L001&amp;SiteDesc=RIV" xr:uid="{2F1A14B9-6561-49E8-B209-03EB2CA2B950}"/>
    <hyperlink ref="I80" r:id="rId79" tooltip="Click to display data sets" display="https://www.dws.gov.za/Hydrology/Verified/HyDataSets.aspx?Station=C2L002&amp;SiteDesc=RIV" xr:uid="{A6CA09E2-845F-454D-BC05-C0511613C0A6}"/>
    <hyperlink ref="I81" r:id="rId80" tooltip="Click to display data sets" display="https://www.dws.gov.za/Hydrology/Verified/HyDataSets.aspx?Station=C2L007&amp;SiteDesc=RIV" xr:uid="{6838A4C8-B2C7-40D1-BCF9-970775E97507}"/>
    <hyperlink ref="I82" r:id="rId81" tooltip="Click to display data sets" display="https://www.dws.gov.za/Hydrology/Verified/HyDataSets.aspx?Station=C3H002&amp;SiteDesc=RIV" xr:uid="{B692F829-353F-4050-95C0-647F18B674D8}"/>
    <hyperlink ref="I83" r:id="rId82" tooltip="Click to display data sets" display="https://www.dws.gov.za/Hydrology/Verified/HyDataSets.aspx?Station=C3H003&amp;SiteDesc=RIV" xr:uid="{AB0DE5B3-49B5-4F3D-A98B-94DC7B5D38F7}"/>
    <hyperlink ref="I84" r:id="rId83" tooltip="Click to display data sets" display="https://www.dws.gov.za/Hydrology/Verified/HyDataSets.aspx?Station=C3H004&amp;SiteDesc=RIV" xr:uid="{982B8586-8A74-48E0-9BF7-5040B0FCBFE1}"/>
    <hyperlink ref="I85" r:id="rId84" tooltip="Click to display data sets" display="https://www.dws.gov.za/Hydrology/Verified/HyDataSets.aspx?Station=C3H005&amp;SiteDesc=RIV" xr:uid="{E1EC6E6B-8B50-48E6-9C54-120935DBCC06}"/>
    <hyperlink ref="I86" r:id="rId85" tooltip="Click to display data sets" display="https://www.dws.gov.za/Hydrology/Verified/HyDataSets.aspx?Station=C3H006&amp;SiteDesc=RIV" xr:uid="{F6531B8F-42D1-439E-B416-C451FEA25307}"/>
    <hyperlink ref="I87" r:id="rId86" tooltip="Click to display data sets" display="https://www.dws.gov.za/Hydrology/Verified/HyDataSets.aspx?Station=C3H007&amp;SiteDesc=RIV" xr:uid="{EA35577C-F83D-4583-A797-5D9541BEA6E4}"/>
    <hyperlink ref="I88" r:id="rId87" tooltip="Click to display data sets" display="https://www.dws.gov.za/Hydrology/Verified/HyDataSets.aspx?Station=C3H013&amp;SiteDesc=RIV" xr:uid="{C03E5026-732A-4160-8A1D-2EF2B5920758}"/>
    <hyperlink ref="I89" r:id="rId88" tooltip="Click to display data sets" display="https://www.dws.gov.za/Hydrology/Verified/HyDataSets.aspx?Station=C3H016&amp;SiteDesc=RIV" xr:uid="{D324A43E-446A-46B5-911F-6A8E16BE89A6}"/>
    <hyperlink ref="I90" r:id="rId89" tooltip="Click to display data sets" display="https://www.dws.gov.za/Hydrology/Verified/HyDataSets.aspx?Station=C3H017&amp;SiteDesc=RIV" xr:uid="{01893927-B618-4382-B97B-F9DDB1BF75D7}"/>
    <hyperlink ref="I91" r:id="rId90" tooltip="Click to display data sets" display="https://www.dws.gov.za/Hydrology/Verified/HyDataSets.aspx?Station=C4H001&amp;SiteDesc=RIV" xr:uid="{D643EB1F-6F8C-4192-8FE3-0EC66BE59EE8}"/>
    <hyperlink ref="I92" r:id="rId91" tooltip="Click to display data sets" display="https://www.dws.gov.za/Hydrology/Verified/HyDataSets.aspx?Station=C4H002&amp;SiteDesc=RIV" xr:uid="{18E507AD-AD0D-49C0-8DF7-274AF602578E}"/>
    <hyperlink ref="I93" r:id="rId92" tooltip="Click to display data sets" display="https://www.dws.gov.za/Hydrology/Verified/HyDataSets.aspx?Station=C4H003&amp;SiteDesc=RIV" xr:uid="{41BA63B7-2023-48A3-BB9B-91C30677F864}"/>
    <hyperlink ref="I94" r:id="rId93" tooltip="Click to display data sets" display="https://www.dws.gov.za/Hydrology/Verified/HyDataSets.aspx?Station=C4H004&amp;SiteDesc=RIV" xr:uid="{DCDEA946-6705-478F-A1FB-C0773FD2307C}"/>
    <hyperlink ref="I95" r:id="rId94" tooltip="Click to display data sets" display="https://www.dws.gov.za/Hydrology/Verified/HyDataSets.aspx?Station=C4H011&amp;SiteDesc=RIV" xr:uid="{95DECBA1-9929-489D-94D5-ED6ECF0944D2}"/>
    <hyperlink ref="I96" r:id="rId95" tooltip="Click to display data sets" display="https://www.dws.gov.za/Hydrology/Verified/HyDataSets.aspx?Station=C4H015&amp;SiteDesc=RIV" xr:uid="{877C98C1-0C83-43D4-8495-33C5AEDF55FE}"/>
    <hyperlink ref="I97" r:id="rId96" tooltip="Click to display data sets" display="https://www.dws.gov.za/Hydrology/Verified/HyDataSets.aspx?Station=C4H016&amp;SiteDesc=RIV" xr:uid="{57DC9BD7-0BA8-4D48-A1BC-D1B9BCED2884}"/>
    <hyperlink ref="I98" r:id="rId97" tooltip="Click to display data sets" display="https://www.dws.gov.za/Hydrology/Verified/HyDataSets.aspx?Station=C4H017&amp;SiteDesc=RIV" xr:uid="{4F6F4702-F00E-47BD-BF7C-933BD31B2405}"/>
    <hyperlink ref="I99" r:id="rId98" tooltip="Click to display data sets" display="https://www.dws.gov.za/Hydrology/Verified/HyDataSets.aspx?Station=C5H001&amp;SiteDesc=RIV" xr:uid="{122284A2-01ED-4BD1-B37F-49CD74A21EB7}"/>
    <hyperlink ref="I100" r:id="rId99" tooltip="Click to display data sets" display="https://www.dws.gov.za/Hydrology/Verified/HyDataSets.aspx?Station=C5H002&amp;SiteDesc=RIV" xr:uid="{F389D825-6CB5-4AE0-B347-29431BBB0D3E}"/>
    <hyperlink ref="I101" r:id="rId100" tooltip="Click to display data sets" display="https://www.dws.gov.za/Hydrology/Verified/HyDataSets.aspx?Station=C5H003&amp;SiteDesc=RIV" xr:uid="{B960A7AF-C428-4F94-9CA7-C110F7146F1B}"/>
    <hyperlink ref="I102" r:id="rId101" tooltip="Click to display data sets" display="https://www.dws.gov.za/Hydrology/Verified/HyDataSets.aspx?Station=C5H004&amp;SiteDesc=RIV" xr:uid="{F71C05A1-02E6-4601-BD6C-5A6CAF5EC97F}"/>
    <hyperlink ref="I103" r:id="rId102" tooltip="Click to display data sets" display="https://www.dws.gov.za/Hydrology/Verified/HyDataSets.aspx?Station=C5H005&amp;SiteDesc=RIV" xr:uid="{916CBE18-9E9C-40FE-B928-F7D7A3F4C9D0}"/>
    <hyperlink ref="I104" r:id="rId103" tooltip="Click to display data sets" display="https://www.dws.gov.za/Hydrology/Verified/HyDataSets.aspx?Station=C5H006&amp;SiteDesc=RIV" xr:uid="{5467BF65-9B7A-40D2-93EA-59368F32B997}"/>
    <hyperlink ref="I105" r:id="rId104" tooltip="Click to display data sets" display="https://www.dws.gov.za/Hydrology/Verified/HyDataSets.aspx?Station=C5H007&amp;SiteDesc=RIV" xr:uid="{4C19AAD7-56A0-4CCD-962D-ECDA1017D72B}"/>
    <hyperlink ref="I106" r:id="rId105" tooltip="Click to display data sets" display="https://www.dws.gov.za/Hydrology/Verified/HyDataSets.aspx?Station=C5H008&amp;SiteDesc=RIV" xr:uid="{6E2EFC49-3359-4E10-AA23-EDAC939FC81B}"/>
    <hyperlink ref="I107" r:id="rId106" tooltip="Click to display data sets" display="https://www.dws.gov.za/Hydrology/Verified/HyDataSets.aspx?Station=C5H009&amp;SiteDesc=RIV" xr:uid="{3B285A6B-47D2-493A-805B-6FFAAF82B847}"/>
    <hyperlink ref="I108" r:id="rId107" tooltip="Click to display data sets" display="https://www.dws.gov.za/Hydrology/Verified/HyDataSets.aspx?Station=C5H010&amp;SiteDesc=RIV" xr:uid="{46B1184E-1EE8-4797-8CE8-22E14B5D6270}"/>
    <hyperlink ref="I109" r:id="rId108" tooltip="Click to display data sets" display="https://www.dws.gov.za/Hydrology/Verified/HyDataSets.aspx?Station=C5H011&amp;SiteDesc=RIV" xr:uid="{7484F43C-FBDF-4E87-8F2F-D466156C1565}"/>
    <hyperlink ref="I110" r:id="rId109" tooltip="Click to display data sets" display="https://www.dws.gov.za/Hydrology/Verified/HyDataSets.aspx?Station=C5H012&amp;SiteDesc=RIV" xr:uid="{82FFCA0D-5A1A-423E-97F0-B1469A53FA90}"/>
    <hyperlink ref="I111" r:id="rId110" tooltip="Click to display data sets" display="https://www.dws.gov.za/Hydrology/Verified/HyDataSets.aspx?Station=C5H013&amp;SiteDesc=RIV" xr:uid="{16C7B38C-6B2C-41BE-BFFE-CF2EC81F322B}"/>
    <hyperlink ref="I112" r:id="rId111" tooltip="Click to display data sets" display="https://www.dws.gov.za/Hydrology/Verified/HyDataSets.aspx?Station=C5H014&amp;SiteDesc=RIV" xr:uid="{A3B62D7F-0EE6-4032-8E9D-106E5D1D6A19}"/>
    <hyperlink ref="I113" r:id="rId112" tooltip="Click to display data sets" display="https://www.dws.gov.za/Hydrology/Verified/HyDataSets.aspx?Station=C5H015&amp;SiteDesc=RIV" xr:uid="{FDC3BED6-F620-4239-A3AA-995123F458E8}"/>
    <hyperlink ref="I114" r:id="rId113" tooltip="Click to display data sets" display="https://www.dws.gov.za/Hydrology/Verified/HyDataSets.aspx?Station=C5H016&amp;SiteDesc=RIV" xr:uid="{6AD4CF3C-C0DD-4C57-86D0-189FB64F5E80}"/>
    <hyperlink ref="I115" r:id="rId114" tooltip="Click to display data sets" display="https://www.dws.gov.za/Hydrology/Verified/HyDataSets.aspx?Station=C5H017&amp;SiteDesc=RIV" xr:uid="{A38F605A-B3C2-4BB6-9803-F56E18E958A5}"/>
    <hyperlink ref="I116" r:id="rId115" tooltip="Click to display data sets" display="https://www.dws.gov.za/Hydrology/Verified/HyDataSets.aspx?Station=C5H018&amp;SiteDesc=RIV" xr:uid="{2DF6B7F8-8613-4764-8894-1AB43AB88470}"/>
    <hyperlink ref="I117" r:id="rId116" tooltip="Click to display data sets" display="https://www.dws.gov.za/Hydrology/Verified/HyDataSets.aspx?Station=C5H020&amp;SiteDesc=RIV" xr:uid="{11010C63-1A42-4E23-88E0-01F0392F7443}"/>
    <hyperlink ref="I118" r:id="rId117" tooltip="Click to display data sets" display="https://www.dws.gov.za/Hydrology/Verified/HyDataSets.aspx?Station=C5H022&amp;SiteDesc=RIV" xr:uid="{060B21B7-E291-46F1-A845-A871D51F7545}"/>
    <hyperlink ref="I119" r:id="rId118" tooltip="Click to display data sets" display="https://www.dws.gov.za/Hydrology/Verified/HyDataSets.aspx?Station=C5H023&amp;SiteDesc=RIV" xr:uid="{3795388E-6787-42F7-98BA-DBF7C94D82EA}"/>
    <hyperlink ref="I120" r:id="rId119" tooltip="Click to display data sets" display="https://www.dws.gov.za/Hydrology/Verified/HyDataSets.aspx?Station=C5H035&amp;SiteDesc=RIV" xr:uid="{0105098A-DBA7-4A53-85CD-A2456FC38933}"/>
    <hyperlink ref="I121" r:id="rId120" tooltip="Click to display data sets" display="https://www.dws.gov.za/Hydrology/Verified/HyDataSets.aspx?Station=C5H045&amp;SiteDesc=RIV" xr:uid="{3135D287-780C-42F4-9945-3FED1B64E6B1}"/>
    <hyperlink ref="I122" r:id="rId121" tooltip="Click to display data sets" display="https://www.dws.gov.za/Hydrology/Verified/HyDataSets.aspx?Station=C5H046&amp;SiteDesc=RIV" xr:uid="{EDB89494-47EB-49EC-9C64-32B230A3B18C}"/>
    <hyperlink ref="I123" r:id="rId122" tooltip="Click to display data sets" display="https://www.dws.gov.za/Hydrology/Verified/HyDataSets.aspx?Station=C5H047&amp;SiteDesc=RIV" xr:uid="{F1241618-6FB3-475A-9756-FFEDFB3B9021}"/>
    <hyperlink ref="I124" r:id="rId123" tooltip="Click to display data sets" display="https://www.dws.gov.za/Hydrology/Verified/HyDataSets.aspx?Station=C5H048&amp;SiteDesc=RIV" xr:uid="{4E35001D-DDD9-4F13-96A8-2F6C4758F1F7}"/>
    <hyperlink ref="I125" r:id="rId124" tooltip="Click to display data sets" display="https://www.dws.gov.za/Hydrology/Verified/HyDataSets.aspx?Station=C5H053&amp;SiteDesc=RIV" xr:uid="{62CDC336-8AF0-48BA-9868-78611E768356}"/>
    <hyperlink ref="I126" r:id="rId125" tooltip="Click to display data sets" display="https://www.dws.gov.za/Hydrology/Verified/HyDataSets.aspx?Station=C5H054&amp;SiteDesc=RIV" xr:uid="{1DD04800-AA1E-4CC7-BB2C-2D2EBA09F3CB}"/>
    <hyperlink ref="I127" r:id="rId126" tooltip="Click to display data sets" display="https://www.dws.gov.za/Hydrology/Verified/HyDataSets.aspx?Station=C5H056&amp;SiteDesc=RIV" xr:uid="{3B35B50F-63FD-4467-BFA7-5E03BF32EDBC}"/>
    <hyperlink ref="I128" r:id="rId127" tooltip="Click to display data sets" display="https://www.dws.gov.za/Hydrology/Verified/HyDataSets.aspx?Station=C6H001&amp;SiteDesc=RIV" xr:uid="{9500FB35-B5C0-4269-B4A1-8B74CD78DE59}"/>
    <hyperlink ref="I129" r:id="rId128" tooltip="Click to display data sets" display="https://www.dws.gov.za/Hydrology/Verified/HyDataSets.aspx?Station=C6H002&amp;SiteDesc=RIV" xr:uid="{9A1086C1-67CD-4E33-A17B-306BEFACA075}"/>
    <hyperlink ref="I130" r:id="rId129" tooltip="Click to display data sets" display="https://www.dws.gov.za/Hydrology/Verified/HyDataSets.aspx?Station=C6H003&amp;SiteDesc=RIV" xr:uid="{856FC3B7-D9DA-4A7F-9D1D-DB6609B14180}"/>
    <hyperlink ref="I131" r:id="rId130" tooltip="Click to display data sets" display="https://www.dws.gov.za/Hydrology/Verified/HyDataSets.aspx?Station=C6H004&amp;SiteDesc=RIV" xr:uid="{5A05BABA-1884-45E1-ABDC-58EF65A290BE}"/>
    <hyperlink ref="I132" r:id="rId131" tooltip="Click to display data sets" display="https://www.dws.gov.za/Hydrology/Verified/HyDataSets.aspx?Station=C6H005&amp;SiteDesc=RIV" xr:uid="{8C3E93C1-23D4-49ED-AA74-A3AD9D8EA7E1}"/>
    <hyperlink ref="I133" r:id="rId132" tooltip="Click to display data sets" display="https://www.dws.gov.za/Hydrology/Verified/HyDataSets.aspx?Station=C6H006&amp;SiteDesc=RIV" xr:uid="{4F97C8EA-DE7A-4BA2-8940-B0DD5E63F23E}"/>
    <hyperlink ref="I134" r:id="rId133" tooltip="Click to display data sets" display="https://www.dws.gov.za/Hydrology/Verified/HyDataSets.aspx?Station=C6H007&amp;SiteDesc=RIV" xr:uid="{09E9F904-1B70-48D3-BDB8-B2BC9C6C0D50}"/>
    <hyperlink ref="I135" r:id="rId134" tooltip="Click to display data sets" display="https://www.dws.gov.za/Hydrology/Verified/HyDataSets.aspx?Station=C6H009&amp;SiteDesc=RIV" xr:uid="{528F2FC9-0ED3-4470-A980-B5E3A96C919E}"/>
    <hyperlink ref="I136" r:id="rId135" tooltip="Click to display data sets" display="https://www.dws.gov.za/Hydrology/Verified/HyDataSets.aspx?Station=C7H001&amp;SiteDesc=RIV" xr:uid="{9AF2B9E2-FA9D-408D-A7AA-169B6BAA8C36}"/>
    <hyperlink ref="I137" r:id="rId136" tooltip="Click to display data sets" display="https://www.dws.gov.za/Hydrology/Verified/HyDataSets.aspx?Station=C7H002&amp;SiteDesc=RIV" xr:uid="{E7C67BBB-A3EB-4D6F-AFE0-9B28C612F259}"/>
    <hyperlink ref="I138" r:id="rId137" tooltip="Click to display data sets" display="https://www.dws.gov.za/Hydrology/Verified/HyDataSets.aspx?Station=C7H003&amp;SiteDesc=RIV" xr:uid="{BE732420-5CD5-4556-963D-2B47843F74F8}"/>
    <hyperlink ref="I139" r:id="rId138" tooltip="Click to display data sets" display="https://www.dws.gov.za/Hydrology/Verified/HyDataSets.aspx?Station=C7H004&amp;SiteDesc=RIV" xr:uid="{14DD048F-190B-49B3-8B88-6EEBF7718DB3}"/>
    <hyperlink ref="I140" r:id="rId139" tooltip="Click to display data sets" display="https://www.dws.gov.za/Hydrology/Verified/HyDataSets.aspx?Station=C7H005&amp;SiteDesc=RIV" xr:uid="{06A97EFA-478B-4906-9471-7B31EBB3A653}"/>
    <hyperlink ref="I141" r:id="rId140" tooltip="Click to display data sets" display="https://www.dws.gov.za/Hydrology/Verified/HyDataSets.aspx?Station=C7H006&amp;SiteDesc=RIV" xr:uid="{07B4A559-F465-494D-9DB5-7F17826FB8F7}"/>
    <hyperlink ref="I142" r:id="rId141" tooltip="Click to display data sets" display="https://www.dws.gov.za/Hydrology/Verified/HyDataSets.aspx?Station=C7H013&amp;SiteDesc=RIV" xr:uid="{2023D4A9-DBD8-4928-946F-29072671E068}"/>
    <hyperlink ref="I143" r:id="rId142" tooltip="Click to display data sets" display="https://www.dws.gov.za/Hydrology/Verified/HyDataSets.aspx?Station=C7H014&amp;SiteDesc=RIV" xr:uid="{B9681560-4430-408E-B334-481A662036A1}"/>
    <hyperlink ref="I144" r:id="rId143" tooltip="Click to display data sets" display="https://www.dws.gov.za/Hydrology/Verified/HyDataSets.aspx?Station=C7H019&amp;SiteDesc=RIV" xr:uid="{0DE9AF11-A11C-4BDB-B58A-5210B7E4D14C}"/>
    <hyperlink ref="I145" r:id="rId144" tooltip="Click to display data sets" display="https://www.dws.gov.za/Hydrology/Verified/HyDataSets.aspx?Station=C7H020&amp;SiteDesc=RIV" xr:uid="{4FA37F41-64FD-4C55-9AA2-372A06CC6FA4}"/>
    <hyperlink ref="I146" r:id="rId145" tooltip="Click to display data sets" display="https://www.dws.gov.za/Hydrology/Verified/HyDataSets.aspx?Station=C8H001&amp;SiteDesc=RIV" xr:uid="{7A70113D-A218-4DF9-8B65-8597962E25CE}"/>
    <hyperlink ref="I147" r:id="rId146" tooltip="Click to display data sets" display="https://www.dws.gov.za/Hydrology/Verified/HyDataSets.aspx?Station=C8H002&amp;SiteDesc=RIV" xr:uid="{0226F969-24CA-4A07-8602-318F1BC340A5}"/>
    <hyperlink ref="I148" r:id="rId147" tooltip="Click to display data sets" display="https://www.dws.gov.za/Hydrology/Verified/HyDataSets.aspx?Station=C8H003&amp;SiteDesc=RIV" xr:uid="{0AE228B0-EEF0-430E-A95C-47049E8ED781}"/>
    <hyperlink ref="I149" r:id="rId148" tooltip="Click to display data sets" display="https://www.dws.gov.za/Hydrology/Verified/HyDataSets.aspx?Station=C8H004&amp;SiteDesc=RIV" xr:uid="{C24EB110-3923-4C70-A44D-E663DA7F3C83}"/>
    <hyperlink ref="I150" r:id="rId149" tooltip="Click to display data sets" display="https://www.dws.gov.za/Hydrology/Verified/HyDataSets.aspx?Station=C8H005&amp;SiteDesc=RIV" xr:uid="{2E66669B-E8CD-4FC4-B205-66352128ED31}"/>
    <hyperlink ref="I151" r:id="rId150" tooltip="Click to display data sets" display="https://www.dws.gov.za/Hydrology/Verified/HyDataSets.aspx?Station=C8H006&amp;SiteDesc=RIV" xr:uid="{647E03C8-9A92-43C9-B4CC-275515709BF9}"/>
    <hyperlink ref="I152" r:id="rId151" tooltip="Click to display data sets" display="https://www.dws.gov.za/Hydrology/Verified/HyDataSets.aspx?Station=C8H007&amp;SiteDesc=RIV" xr:uid="{3CD3D52E-5B16-4ED2-865F-343E24E3620C}"/>
    <hyperlink ref="I153" r:id="rId152" tooltip="Click to display data sets" display="https://www.dws.gov.za/Hydrology/Verified/HyDataSets.aspx?Station=C8H009&amp;SiteDesc=RIV" xr:uid="{E5A3DD6F-D590-45A8-9F42-62F89872CE4B}"/>
    <hyperlink ref="I154" r:id="rId153" tooltip="Click to display data sets" display="https://www.dws.gov.za/Hydrology/Verified/HyDataSets.aspx?Station=C8H010&amp;SiteDesc=RIV" xr:uid="{53C23604-7F01-4C76-A542-9E38EED2A0BE}"/>
    <hyperlink ref="I155" r:id="rId154" tooltip="Click to display data sets" display="https://www.dws.gov.za/Hydrology/Verified/HyDataSets.aspx?Station=C8H011&amp;SiteDesc=RIV" xr:uid="{339ADEEC-0491-4D42-A5AD-1F93532D18BC}"/>
    <hyperlink ref="I156" r:id="rId155" tooltip="Click to display data sets" display="https://www.dws.gov.za/Hydrology/Verified/HyDataSets.aspx?Station=C8H012&amp;SiteDesc=RIV" xr:uid="{3CD1B137-7CC7-4A0F-8CE7-13A6B87D5CD4}"/>
    <hyperlink ref="I157" r:id="rId156" tooltip="Click to display data sets" display="https://www.dws.gov.za/Hydrology/Verified/HyDataSets.aspx?Station=C8H013&amp;SiteDesc=RIV" xr:uid="{B1024176-8660-4A67-BC7E-5E9AE9A255E9}"/>
    <hyperlink ref="I158" r:id="rId157" tooltip="Click to display data sets" display="https://www.dws.gov.za/Hydrology/Verified/HyDataSets.aspx?Station=C8H014&amp;SiteDesc=RIV" xr:uid="{569B96F7-6B49-47B7-BFD5-35A531A4F999}"/>
    <hyperlink ref="I159" r:id="rId158" tooltip="Click to display data sets" display="https://www.dws.gov.za/Hydrology/Verified/HyDataSets.aspx?Station=C8H016&amp;SiteDesc=RIV" xr:uid="{100621A1-F4B5-44D1-8F3D-85F3BF3487F1}"/>
    <hyperlink ref="I160" r:id="rId159" tooltip="Click to display data sets" display="https://www.dws.gov.za/Hydrology/Verified/HyDataSets.aspx?Station=C8H017&amp;SiteDesc=RIV" xr:uid="{5D10C552-60CC-4DA5-802E-DEA8A5889F83}"/>
    <hyperlink ref="I161" r:id="rId160" tooltip="Click to display data sets" display="https://www.dws.gov.za/Hydrology/Verified/HyDataSets.aspx?Station=C8H018&amp;SiteDesc=RIV" xr:uid="{148ADB4E-7BF0-452F-A445-714C8640935D}"/>
    <hyperlink ref="I162" r:id="rId161" tooltip="Click to display data sets" display="https://www.dws.gov.za/Hydrology/Verified/HyDataSets.aspx?Station=C8H020&amp;SiteDesc=RIV" xr:uid="{965F97CC-1235-4D6D-912C-9DD6EC0DF0E9}"/>
    <hyperlink ref="I163" r:id="rId162" tooltip="Click to display data sets" display="https://www.dws.gov.za/Hydrology/Verified/HyDataSets.aspx?Station=C8H021&amp;SiteDesc=RIV" xr:uid="{9E023C4F-F7FA-46C1-82D6-4AD096CB95CF}"/>
    <hyperlink ref="I164" r:id="rId163" tooltip="Click to display data sets" display="https://www.dws.gov.za/Hydrology/Verified/HyDataSets.aspx?Station=C8H022&amp;SiteDesc=RIV" xr:uid="{EFFD6ACF-AB68-4619-992A-7CB83CBF03AC}"/>
    <hyperlink ref="I165" r:id="rId164" tooltip="Click to display data sets" display="https://www.dws.gov.za/Hydrology/Verified/HyDataSets.aspx?Station=C8H023&amp;SiteDesc=RIV" xr:uid="{FBD51CE9-F1C9-4E4A-BBC0-1920F1C6C30A}"/>
    <hyperlink ref="I166" r:id="rId165" tooltip="Click to display data sets" display="https://www.dws.gov.za/Hydrology/Verified/HyDataSets.aspx?Station=C8H024&amp;SiteDesc=RIV" xr:uid="{95A357D2-872C-4DC4-9E03-FE4E69EDE98D}"/>
    <hyperlink ref="I167" r:id="rId166" tooltip="Click to display data sets" display="https://www.dws.gov.za/Hydrology/Verified/HyDataSets.aspx?Station=C8H025&amp;SiteDesc=RIV" xr:uid="{E94D3183-9C19-4D7D-A306-D7453044E4FC}"/>
    <hyperlink ref="I168" r:id="rId167" tooltip="Click to display data sets" display="https://www.dws.gov.za/Hydrology/Verified/HyDataSets.aspx?Station=C8H026&amp;SiteDesc=RIV" xr:uid="{DAECF9C5-7C23-4C75-868B-25C588BC0D71}"/>
    <hyperlink ref="I169" r:id="rId168" tooltip="Click to display data sets" display="https://www.dws.gov.za/Hydrology/Verified/HyDataSets.aspx?Station=C8H027&amp;SiteDesc=RIV" xr:uid="{0E6C78B8-96FB-4141-AD28-0F457A60110B}"/>
    <hyperlink ref="I170" r:id="rId169" tooltip="Click to display data sets" display="https://www.dws.gov.za/Hydrology/Verified/HyDataSets.aspx?Station=C8H028&amp;SiteDesc=RIV" xr:uid="{D698F5F5-0486-4721-83A6-6CED7622E2AE}"/>
    <hyperlink ref="I171" r:id="rId170" tooltip="Click to display data sets" display="https://www.dws.gov.za/Hydrology/Verified/HyDataSets.aspx?Station=C8H030&amp;SiteDesc=RIV" xr:uid="{B46D2ABA-FF3F-4F43-ACAE-330DBE1951F5}"/>
    <hyperlink ref="I172" r:id="rId171" tooltip="Click to display data sets" display="https://www.dws.gov.za/Hydrology/Verified/HyDataSets.aspx?Station=C8H033&amp;SiteDesc=RIV" xr:uid="{C6889133-F9FC-4E05-97E1-D55B504B55FF}"/>
    <hyperlink ref="I173" r:id="rId172" tooltip="Click to display data sets" display="https://www.dws.gov.za/Hydrology/Verified/HyDataSets.aspx?Station=C8H034&amp;SiteDesc=RIV" xr:uid="{2EB22157-BB65-4727-9F44-3F56E3490DAA}"/>
    <hyperlink ref="I174" r:id="rId173" tooltip="Click to display data sets" display="https://www.dws.gov.za/Hydrology/Verified/HyDataSets.aspx?Station=C8H037&amp;SiteDesc=RIV" xr:uid="{5C255452-73BB-4458-AD7A-20624CEB977E}"/>
    <hyperlink ref="I175" r:id="rId174" tooltip="Click to display data sets" display="https://www.dws.gov.za/Hydrology/Verified/HyDataSets.aspx?Station=C8H039&amp;SiteDesc=RIV" xr:uid="{2E90E040-FA49-45C1-8C0D-5B427DC68274}"/>
    <hyperlink ref="I176" r:id="rId175" tooltip="Click to display data sets" display="https://www.dws.gov.za/Hydrology/Verified/HyDataSets.aspx?Station=C9H001&amp;SiteDesc=RIV" xr:uid="{D823E33E-7F35-4CB4-97BA-73096689C5FE}"/>
    <hyperlink ref="I177" r:id="rId176" tooltip="Click to display data sets" display="https://www.dws.gov.za/Hydrology/Verified/HyDataSets.aspx?Station=C9H002&amp;SiteDesc=RIV" xr:uid="{3013C5ED-3268-4A7C-BB27-CCE41ADA3260}"/>
    <hyperlink ref="I178" r:id="rId177" tooltip="Click to display data sets" display="https://www.dws.gov.za/Hydrology/Verified/HyDataSets.aspx?Station=C9H003&amp;SiteDesc=RIV" xr:uid="{BF2CE9ED-D28C-4948-9304-36C964490196}"/>
    <hyperlink ref="I179" r:id="rId178" tooltip="Click to display data sets" display="https://www.dws.gov.za/Hydrology/Verified/HyDataSets.aspx?Station=C9H004&amp;SiteDesc=RIV" xr:uid="{79070375-D415-4CC4-B5C9-D88DD005A863}"/>
    <hyperlink ref="I180" r:id="rId179" tooltip="Click to display data sets" display="https://www.dws.gov.za/Hydrology/Verified/HyDataSets.aspx?Station=C9H005&amp;SiteDesc=RIV" xr:uid="{AE549CE2-0B09-451B-94EF-A008FB21EE8F}"/>
    <hyperlink ref="I181" r:id="rId180" tooltip="Click to display data sets" display="https://www.dws.gov.za/Hydrology/Verified/HyDataSets.aspx?Station=C9H007&amp;SiteDesc=RIV" xr:uid="{EB674776-C1B6-4C1E-A328-3BBBD5389F4A}"/>
    <hyperlink ref="I182" r:id="rId181" tooltip="Click to display data sets" display="https://www.dws.gov.za/Hydrology/Verified/HyDataSets.aspx?Station=C9H009&amp;SiteDesc=RIV" xr:uid="{BB72BF80-848C-463F-8E5F-41F384783E38}"/>
    <hyperlink ref="I183" r:id="rId182" tooltip="Click to display data sets" display="https://www.dws.gov.za/Hydrology/Verified/HyDataSets.aspx?Station=C9H010&amp;SiteDesc=RIV" xr:uid="{C107E4AB-5334-40B7-945A-AD49A5A8D797}"/>
    <hyperlink ref="I184" r:id="rId183" tooltip="Click to display data sets" display="https://www.dws.gov.za/Hydrology/Verified/HyDataSets.aspx?Station=C9H022&amp;SiteDesc=RIV" xr:uid="{3D6462AE-3BFB-4AC9-BB8F-C1E018B7453D}"/>
    <hyperlink ref="I185" r:id="rId184" tooltip="Click to display data sets" display="https://www.dws.gov.za/Hydrology/Verified/HyDataSets.aspx?Station=C9H024&amp;SiteDesc=RIV" xr:uid="{83B188BC-55A0-4E9D-9129-FE1CACB476AA}"/>
    <hyperlink ref="I186" r:id="rId185" tooltip="Click to display data sets" display="https://www.dws.gov.za/Hydrology/Verified/HyDataSets.aspx?Station=C9H026&amp;SiteDesc=RIV" xr:uid="{8A6B5A1F-8042-436A-9AAF-13BDBD0368D7}"/>
    <hyperlink ref="I289" r:id="rId186" tooltip="Click to display data sets" display="https://www.dws.gov.za/Hydrology/Verified/HyDataSets.aspx?Station=D1R001&amp;SiteDesc=RES" xr:uid="{FF4B73CD-15FE-4DEA-AFEE-F9CC4AC36472}"/>
    <hyperlink ref="I290" r:id="rId187" tooltip="Click to display data sets" display="https://www.dws.gov.za/Hydrology/Verified/HyDataSets.aspx?Station=D1R002&amp;SiteDesc=RES" xr:uid="{91708B9D-6CC7-4343-9D1D-B3F087004202}"/>
    <hyperlink ref="I291" r:id="rId188" tooltip="Click to display data sets" display="https://www.dws.gov.za/Hydrology/Verified/HyDataSets.aspx?Station=D1R003&amp;SiteDesc=RES" xr:uid="{56EA2429-C7B2-443C-BF4E-8D09D51194B2}"/>
    <hyperlink ref="I292" r:id="rId189" tooltip="Click to display data sets" display="https://www.dws.gov.za/Hydrology/Verified/HyDataSets.aspx?Station=D2R001&amp;SiteDesc=RES" xr:uid="{E94F291A-579F-4666-94DE-A7C556D3147B}"/>
    <hyperlink ref="I293" r:id="rId190" tooltip="Click to display data sets" display="https://www.dws.gov.za/Hydrology/Verified/HyDataSets.aspx?Station=D2R002&amp;SiteDesc=RES" xr:uid="{51E2E4DB-25B9-454A-8DF9-159B91EC3A0F}"/>
    <hyperlink ref="I294" r:id="rId191" tooltip="Click to display data sets" display="https://www.dws.gov.za/Hydrology/Verified/HyDataSets.aspx?Station=D2R004&amp;SiteDesc=RES" xr:uid="{7E7188A6-37A2-4969-B0AA-31BD8F31AE71}"/>
    <hyperlink ref="I295" r:id="rId192" tooltip="Click to display data sets" display="https://www.dws.gov.za/Hydrology/Verified/HyDataSets.aspx?Station=D2R006&amp;SiteDesc=RES" xr:uid="{A6FAFBCF-A391-467A-B0B3-E7EC7AB7D21C}"/>
    <hyperlink ref="I296" r:id="rId193" tooltip="Click to display data sets" display="https://www.dws.gov.za/Hydrology/Verified/HyDataSets.aspx?Station=D3R001&amp;SiteDesc=RES" xr:uid="{FF6C8951-35EB-4E1A-98AF-57B386957B83}"/>
    <hyperlink ref="I297" r:id="rId194" tooltip="Click to display data sets" display="https://www.dws.gov.za/Hydrology/Verified/HyDataSets.aspx?Station=D3R002&amp;SiteDesc=RES" xr:uid="{6D3FDADA-716D-4353-8DAE-150E4652E15E}"/>
    <hyperlink ref="I298" r:id="rId195" tooltip="Click to display data sets" display="https://www.dws.gov.za/Hydrology/Verified/HyDataSets.aspx?Station=D3R003&amp;SiteDesc=RES" xr:uid="{E6208214-6721-4C71-8056-21649954724C}"/>
    <hyperlink ref="I299" r:id="rId196" tooltip="Click to display data sets" display="https://www.dws.gov.za/Hydrology/Verified/HyDataSets.aspx?Station=D4R001&amp;SiteDesc=RES" xr:uid="{78C293D5-2E01-4A7A-B8E4-CD375FE9AFA8}"/>
    <hyperlink ref="I300" r:id="rId197" tooltip="Click to display data sets" display="https://www.dws.gov.za/Hydrology/Verified/HyDataSets.aspx?Station=D4R003&amp;SiteDesc=RES" xr:uid="{4CF681FD-5F2B-46E2-B476-7E311DF3B7D5}"/>
    <hyperlink ref="I301" r:id="rId198" tooltip="Click to display data sets" display="https://www.dws.gov.za/Hydrology/Verified/HyDataSets.aspx?Station=D4R004&amp;SiteDesc=RES" xr:uid="{52AFB057-CE0E-440B-9239-09E9EA5DFE53}"/>
    <hyperlink ref="I302" r:id="rId199" tooltip="Click to display data sets" display="https://www.dws.gov.za/Hydrology/Verified/HyDataSets.aspx?Station=D5R001&amp;SiteDesc=RES" xr:uid="{0272E97F-1E67-43CD-A996-C03958E9EC73}"/>
    <hyperlink ref="I303" r:id="rId200" tooltip="Click to display data sets" display="https://www.dws.gov.za/Hydrology/Verified/HyDataSets.aspx?Station=D5R002&amp;SiteDesc=RES" xr:uid="{606393E1-48E5-4D64-891D-FA1304809D73}"/>
    <hyperlink ref="I304" r:id="rId201" tooltip="Click to display data sets" display="https://www.dws.gov.za/Hydrology/Verified/HyDataSets.aspx?Station=D6R001&amp;SiteDesc=RES" xr:uid="{E2384817-A6C2-48C4-AE47-9E230CC6BD27}"/>
    <hyperlink ref="I305" r:id="rId202" tooltip="Click to display data sets" display="https://www.dws.gov.za/Hydrology/Verified/HyDataSets.aspx?Station=D6R002&amp;SiteDesc=RES" xr:uid="{20F99251-3BE1-4BDD-8890-A746E9D26844}"/>
    <hyperlink ref="I306" r:id="rId203" tooltip="Click to display data sets" display="https://www.dws.gov.za/Hydrology/Verified/HyDataSets.aspx?Station=D7R001&amp;SiteDesc=RES" xr:uid="{68264B9E-74FC-4A2A-9365-2DF897F667B3}"/>
  </hyperlinks>
  <pageMargins left="0.7" right="0.7" top="0.75" bottom="0.75" header="0.3" footer="0.3"/>
  <drawing r:id="rId20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Overview</vt:lpstr>
      <vt:lpstr>Botswana</vt:lpstr>
      <vt:lpstr>Lesotho</vt:lpstr>
      <vt:lpstr>Namibia</vt:lpstr>
      <vt:lpstr>South Africa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Marieke de Groen</dc:creator>
  <cp:lastModifiedBy>Marieke de Groen</cp:lastModifiedBy>
  <dcterms:created xsi:type="dcterms:W3CDTF">2021-10-27T06:23:07Z</dcterms:created>
  <dcterms:modified xsi:type="dcterms:W3CDTF">2022-03-09T10:02:54Z</dcterms:modified>
</cp:coreProperties>
</file>