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Index scores" sheetId="1" r:id="rId1"/>
    <sheet name="Abundance sheet" sheetId="2" r:id="rId2"/>
    <sheet name="Sample_Information" sheetId="3" r:id="rId3"/>
  </sheets>
  <definedNames>
    <definedName name="_xlnm._FilterDatabase" localSheetId="1" hidden="1">'Abundance sheet'!$B$4:$AD$175</definedName>
  </definedNames>
  <calcPr calcId="145621"/>
</workbook>
</file>

<file path=xl/calcChain.xml><?xml version="1.0" encoding="utf-8"?>
<calcChain xmlns="http://schemas.openxmlformats.org/spreadsheetml/2006/main">
  <c r="L27" i="1" l="1"/>
  <c r="L26" i="1"/>
  <c r="L24" i="1"/>
  <c r="L23" i="1"/>
  <c r="L21" i="1"/>
  <c r="L20" i="1"/>
  <c r="L19" i="1"/>
  <c r="L18" i="1"/>
  <c r="L17" i="1"/>
  <c r="L15" i="1"/>
  <c r="L14" i="1"/>
  <c r="L13" i="1"/>
  <c r="L12" i="1"/>
  <c r="L11" i="1"/>
  <c r="L10" i="1"/>
  <c r="L9" i="1"/>
  <c r="L8" i="1"/>
  <c r="L7" i="1"/>
  <c r="L6" i="1"/>
  <c r="L5" i="1"/>
  <c r="L4" i="1"/>
  <c r="L3" i="1"/>
</calcChain>
</file>

<file path=xl/sharedStrings.xml><?xml version="1.0" encoding="utf-8"?>
<sst xmlns="http://schemas.openxmlformats.org/spreadsheetml/2006/main" count="362" uniqueCount="276">
  <si>
    <t xml:space="preserve">Aulacoseira ambigua (Grunow) Simonsen                                </t>
  </si>
  <si>
    <t xml:space="preserve">Achnanthidium exiguum (Grunow) Czarnecki                             </t>
  </si>
  <si>
    <t xml:space="preserve">Achnanthidium minutissimum (Kützing) Czarnecki                       </t>
  </si>
  <si>
    <t>Achnanthidium standeri (Cholnoky) Taylor, Ector &amp; Morales</t>
  </si>
  <si>
    <t xml:space="preserve">Amphora montana Krasske                                              </t>
  </si>
  <si>
    <t xml:space="preserve">Aulacoseira muzzanensis (Meister) Krammer                            </t>
  </si>
  <si>
    <t xml:space="preserve">Amphora pediculus (Kützing) Grunow                                   </t>
  </si>
  <si>
    <t xml:space="preserve">Amphipleura pellucida Kützing                                        </t>
  </si>
  <si>
    <t xml:space="preserve">Amphora veneta Kützing                                               </t>
  </si>
  <si>
    <t xml:space="preserve">Cyclotella atomus Hustedt                                            </t>
  </si>
  <si>
    <t xml:space="preserve">Cymbopleura amphicephala Krammer                                     </t>
  </si>
  <si>
    <t xml:space="preserve">Cymbopleura austriaca (Grunow) Krammer                               </t>
  </si>
  <si>
    <t xml:space="preserve">Cymbella cuspidata Kützing                                           </t>
  </si>
  <si>
    <t xml:space="preserve">Cyclostephanos dubius (Fricke) Round                                 </t>
  </si>
  <si>
    <t xml:space="preserve">Cyclotella meduanae Germain                                          </t>
  </si>
  <si>
    <t xml:space="preserve">Cyclotella meneghiniana Kützing                                      </t>
  </si>
  <si>
    <t xml:space="preserve">Craticula molestiformis (Hustedt) Lange-Bertalot                     </t>
  </si>
  <si>
    <t xml:space="preserve">Caloneis molaris (Grunow) Krammer                                    </t>
  </si>
  <si>
    <t xml:space="preserve">Cyclotella ocellata Pantocsek                                        </t>
  </si>
  <si>
    <t xml:space="preserve">Cocconeis pediculus Ehrenberg                                        </t>
  </si>
  <si>
    <t xml:space="preserve">Caloneis pulchra Messikommer                                         </t>
  </si>
  <si>
    <t xml:space="preserve">Craticula accomoda (Hustedt) Mann                                    </t>
  </si>
  <si>
    <t xml:space="preserve">Cymatopleura solea (Brebisson) W.Smith var.apiculata (W.Smith) Ralfs </t>
  </si>
  <si>
    <t xml:space="preserve">Cymbella similis Krasske                                             </t>
  </si>
  <si>
    <t xml:space="preserve">Cymbella subleptoceros Krammer                                       </t>
  </si>
  <si>
    <t xml:space="preserve">Denticula elegans Kützing 1844                                       </t>
  </si>
  <si>
    <t xml:space="preserve">Diatoma vulgaris Bory                                                </t>
  </si>
  <si>
    <t xml:space="preserve">Encyonema caespitosum Kützing                                        </t>
  </si>
  <si>
    <t xml:space="preserve">Encyonopsis minuta Krammer &amp; Reichardt                               </t>
  </si>
  <si>
    <t xml:space="preserve">Eolimna minima(Grunow) Lange-Bertalot                                </t>
  </si>
  <si>
    <t xml:space="preserve">Encyonema silesiacum (Bleisch in Rabh.) D.G. Mann                    </t>
  </si>
  <si>
    <t xml:space="preserve">Epithemia sorex Kützing                                              </t>
  </si>
  <si>
    <t xml:space="preserve">Encyonopsis subminuta Krammer &amp; Reichardt                            </t>
  </si>
  <si>
    <t xml:space="preserve">Fragilaria biceps (Kützing) Lange-Bertalot                           </t>
  </si>
  <si>
    <t xml:space="preserve">Fragilaria capucina Desmazieres var.capucina                         </t>
  </si>
  <si>
    <t xml:space="preserve">Fragilaria crotonensis Kitton                                        </t>
  </si>
  <si>
    <t xml:space="preserve">Fragilaria geocollegarum Witkowski et Lange-Bertalot                 </t>
  </si>
  <si>
    <t xml:space="preserve">Fragilaria nanana Lange-Bertalot                                     </t>
  </si>
  <si>
    <t xml:space="preserve">Fistulifera saprophila (Lange-Bertalot &amp; Bonik) Lange-Bertalot       </t>
  </si>
  <si>
    <t xml:space="preserve">Fallacia subhamulata (Grunow in V. Heurck) D.G. Mann                 </t>
  </si>
  <si>
    <t xml:space="preserve">Fragilaria tenera (W.Smith) Lange-Bertalot                           </t>
  </si>
  <si>
    <t>Fragilaria ulna (Nitzsch.)Lange-Bertalot var.acus (Kütz.) Lange-Berta</t>
  </si>
  <si>
    <t xml:space="preserve">Gomphonema acuminatum Ehrenberg                                      </t>
  </si>
  <si>
    <t xml:space="preserve">GEISSLERIA Lange-Bertalot &amp; Metzeltin                                </t>
  </si>
  <si>
    <t xml:space="preserve">Gomphonema gracile Ehrenberg                                         </t>
  </si>
  <si>
    <t xml:space="preserve">GOMPHONEMA  C.G. Ehrenberg                                           </t>
  </si>
  <si>
    <t xml:space="preserve">Gomphonema parvulum (Kützing) Kützing var. parvulum f. parvulum      </t>
  </si>
  <si>
    <t xml:space="preserve">Gomphonema pseudoaugur Lange-Bertalot                                </t>
  </si>
  <si>
    <t xml:space="preserve">Gomphonema pumilum (Grunow) Reichardt &amp; Lange-Bertalot               </t>
  </si>
  <si>
    <t xml:space="preserve">Gyrosigma scalproides (Rabenhorst)Cleve                              </t>
  </si>
  <si>
    <t xml:space="preserve">Gyrosigma attenuatum (Kützing) Rabenhorst                            </t>
  </si>
  <si>
    <t xml:space="preserve">GYROSIGMA  A. Hassall                                                </t>
  </si>
  <si>
    <t xml:space="preserve">Hantzschia amphioxys (Ehr.) Grunow in Cleve et Grunow 1880           </t>
  </si>
  <si>
    <t xml:space="preserve">Hippodonta capitata (Ehr.)Lange-Bert.Metzeltin &amp; Witkowski           </t>
  </si>
  <si>
    <t xml:space="preserve">Lemnicola hungarica (Grunow) Round &amp; Basson                          </t>
  </si>
  <si>
    <t xml:space="preserve">Mayamaea atomus (Kützing) Lange-Bertalot                             </t>
  </si>
  <si>
    <t xml:space="preserve">Mayamaea atomus var. permitis (Hustedt) Lange-Bertalot               </t>
  </si>
  <si>
    <t xml:space="preserve">Mastogloia smithii Thwaites                                          </t>
  </si>
  <si>
    <t xml:space="preserve">Melosira varians Agardh                                              </t>
  </si>
  <si>
    <t xml:space="preserve">Navicula amphiceropsis Lange-Bertalot &amp; Rumrich                      </t>
  </si>
  <si>
    <t xml:space="preserve">Nitzschia acicularis(Kützing) W.M.Smith                              </t>
  </si>
  <si>
    <t xml:space="preserve">Navicula arvensis Hustedt var.maior Lange-Bertalot                   </t>
  </si>
  <si>
    <t xml:space="preserve">Nitzschia amphibia Grunow f.amphibia                                 </t>
  </si>
  <si>
    <t xml:space="preserve">Navicula antonii Lange-Bertalot                                      </t>
  </si>
  <si>
    <t xml:space="preserve">Navicula arvensis Hustedt                                            </t>
  </si>
  <si>
    <t xml:space="preserve">NAVICULA  J.B.M. Bory de St. Vincent                                 </t>
  </si>
  <si>
    <t xml:space="preserve">Nitzschia clausii Hantzsch                                           </t>
  </si>
  <si>
    <t xml:space="preserve">Nitzschia capitellata Hustedt in A.Schmidt &amp; al.                     </t>
  </si>
  <si>
    <t xml:space="preserve">Navicula capitatoradiata Germain                                     </t>
  </si>
  <si>
    <t xml:space="preserve">Nitzschia compressa (J.W.Bailey) Boyer                               </t>
  </si>
  <si>
    <t xml:space="preserve">Navicula cryptocephala Kützing                                       </t>
  </si>
  <si>
    <t xml:space="preserve">Navicula cryptotenella Lange-Bertalot                                </t>
  </si>
  <si>
    <t xml:space="preserve">Navicula cryptotenelloides Lange-Bertalot                            </t>
  </si>
  <si>
    <t xml:space="preserve">Navicula cataracta-rheni Lange-Bertalot                              </t>
  </si>
  <si>
    <t xml:space="preserve">Nitzschia dissipata(Kützing)Grunow var.dissipata                     </t>
  </si>
  <si>
    <t xml:space="preserve">Nitzschia dissipata(Kützing)Grunow var.media (Hantzsch.) Grunow      </t>
  </si>
  <si>
    <t xml:space="preserve">Navicula erifuga Lange-Bertalot                                      </t>
  </si>
  <si>
    <t xml:space="preserve">Nitzschia filiformis (W.M.Smith) Van Heurck var. filiformis          </t>
  </si>
  <si>
    <t xml:space="preserve">Navicula germainii Wallace                                           </t>
  </si>
  <si>
    <t xml:space="preserve">Navicula gregaria Donkin                                             </t>
  </si>
  <si>
    <t xml:space="preserve">Nitzschia frustulum(Kützing)Grunow var.frustulum                     </t>
  </si>
  <si>
    <t xml:space="preserve">Nitzschia gracilis Hantzsch                                          </t>
  </si>
  <si>
    <t xml:space="preserve">Navicula interlineata Grove et Sturt                                 </t>
  </si>
  <si>
    <t xml:space="preserve">Nitzschia inconspicua Grunow                                         </t>
  </si>
  <si>
    <t xml:space="preserve">Nitzschia pusilla(Kützing)Grunow                                     </t>
  </si>
  <si>
    <t xml:space="preserve">Nitzschia solita Hustedt                                             </t>
  </si>
  <si>
    <t xml:space="preserve">NITZSCHIA  A.H. Hassall                                              </t>
  </si>
  <si>
    <t xml:space="preserve">Navicula kotschyi Grunow                                             </t>
  </si>
  <si>
    <t xml:space="preserve">Nitzschia liebetruthii Rabenhorst var.liebetruthii                   </t>
  </si>
  <si>
    <t xml:space="preserve">Navicula libonensis Schoeman                                         </t>
  </si>
  <si>
    <t xml:space="preserve">Nitzschia linearis(Agardh) W.M.Smith var.linearis                    </t>
  </si>
  <si>
    <t xml:space="preserve">Navicula notha Wallace                                               </t>
  </si>
  <si>
    <t xml:space="preserve">Nitzschia paleacea (Grunow) Grunow in van Heurck                     </t>
  </si>
  <si>
    <t xml:space="preserve">Nitzschia palea (Kützing) W.Smith                                    </t>
  </si>
  <si>
    <t xml:space="preserve">Navicula reichardtiana Lange-Bertalot var. reichardtiana             </t>
  </si>
  <si>
    <t xml:space="preserve">Navicula recens (Lange-Bertalot) Lange-Bertalot                      </t>
  </si>
  <si>
    <t xml:space="preserve">Nitzschia recta Hantzsch in Rabenhorst                               </t>
  </si>
  <si>
    <t xml:space="preserve">Navicula rostellata Kützing                                          </t>
  </si>
  <si>
    <t xml:space="preserve">Navicula schroeteri Meister var. schroeteri                          </t>
  </si>
  <si>
    <t xml:space="preserve">Nitzschia sigma(Kützing)W.M.Smith                                    </t>
  </si>
  <si>
    <t xml:space="preserve">Nitzschia sinuata (Thwaites) Grunow var.tabellaria Grunow            </t>
  </si>
  <si>
    <t xml:space="preserve">Nitzschia siliqua Archibald                                          </t>
  </si>
  <si>
    <t xml:space="preserve">Navicula small species                                               </t>
  </si>
  <si>
    <t xml:space="preserve">Navicula subrhynchocephala Hustedt                                   </t>
  </si>
  <si>
    <t xml:space="preserve">Navicula symmetrica Patrick                                          </t>
  </si>
  <si>
    <t xml:space="preserve">Navicula tripunctata (O.F.Müller) Bory                               </t>
  </si>
  <si>
    <t xml:space="preserve">Navicula trivialis Lange-Bertalot var. trivialis                     </t>
  </si>
  <si>
    <t xml:space="preserve">Nitzschia umbonata(Ehrenberg)Lange-Bertalot                          </t>
  </si>
  <si>
    <t xml:space="preserve">Navicula vandamii Schoeman &amp; Archibald var. vandamii                 </t>
  </si>
  <si>
    <t xml:space="preserve">Navicula vandamii var. mertensiae Lange-Bertalot                     </t>
  </si>
  <si>
    <t xml:space="preserve">Navicula veneta Kützing                                              </t>
  </si>
  <si>
    <t xml:space="preserve">Navicula vilaplanii(Lange-Bert. &amp; Sabater) Lange-Bertalot &amp; Sabater  </t>
  </si>
  <si>
    <t xml:space="preserve">Navicula viridula (Kützing) Ehrenberg                                </t>
  </si>
  <si>
    <t xml:space="preserve">Navicula zanoni Hustedt                                              </t>
  </si>
  <si>
    <t xml:space="preserve">Nitzschia linearis(Agardh) W.M.Smith var.tenuis (W.Smith) Grunow     </t>
  </si>
  <si>
    <t>GT Code</t>
  </si>
  <si>
    <t>Site</t>
  </si>
  <si>
    <t>NWU No.</t>
  </si>
  <si>
    <t>Count</t>
  </si>
  <si>
    <t>No. spec.</t>
  </si>
  <si>
    <t>SPI</t>
  </si>
  <si>
    <t>%incl. in SPI</t>
  </si>
  <si>
    <t>BDI</t>
  </si>
  <si>
    <t>%incl. in BDI</t>
  </si>
  <si>
    <t>%PTV</t>
  </si>
  <si>
    <t>% Deformed cells</t>
  </si>
  <si>
    <t>26_1</t>
  </si>
  <si>
    <t>26_3</t>
  </si>
  <si>
    <t>29_4</t>
  </si>
  <si>
    <t>29_5</t>
  </si>
  <si>
    <t>29_01 16/07</t>
  </si>
  <si>
    <t>29_01 17/07</t>
  </si>
  <si>
    <t>11_18</t>
  </si>
  <si>
    <t>11_21</t>
  </si>
  <si>
    <t>11_06</t>
  </si>
  <si>
    <t>11_01</t>
  </si>
  <si>
    <t>11_04</t>
  </si>
  <si>
    <t>11_03</t>
  </si>
  <si>
    <t>29_02</t>
  </si>
  <si>
    <t>26_16</t>
  </si>
  <si>
    <t>26_17</t>
  </si>
  <si>
    <t>28_1</t>
  </si>
  <si>
    <t>28_2</t>
  </si>
  <si>
    <t>28_4</t>
  </si>
  <si>
    <t>26_2</t>
  </si>
  <si>
    <t>26_12</t>
  </si>
  <si>
    <t>26_15</t>
  </si>
  <si>
    <t>26_08</t>
  </si>
  <si>
    <t>26_14</t>
  </si>
  <si>
    <t>26_13</t>
  </si>
  <si>
    <t>26_11</t>
  </si>
  <si>
    <t>15-372/1348</t>
  </si>
  <si>
    <t>15-373/1349</t>
  </si>
  <si>
    <t>15-374/1350</t>
  </si>
  <si>
    <t>15-375/1351</t>
  </si>
  <si>
    <t>15-376/1352</t>
  </si>
  <si>
    <t>15-377/1353</t>
  </si>
  <si>
    <t>15-378/1354</t>
  </si>
  <si>
    <t>15-379/1355</t>
  </si>
  <si>
    <t>15-414/1356</t>
  </si>
  <si>
    <t>15-415/1357</t>
  </si>
  <si>
    <t>15-416/1358</t>
  </si>
  <si>
    <t>15-417/1359</t>
  </si>
  <si>
    <t>15-418/1360</t>
  </si>
  <si>
    <t>15-419/1361</t>
  </si>
  <si>
    <t>15-420/1362</t>
  </si>
  <si>
    <t>15-421/1363</t>
  </si>
  <si>
    <t>15-422/1364</t>
  </si>
  <si>
    <t>15-423/1365</t>
  </si>
  <si>
    <t>15-433/1366</t>
  </si>
  <si>
    <t>15-434/1367</t>
  </si>
  <si>
    <t>15-435/1368</t>
  </si>
  <si>
    <t>15-436/1369</t>
  </si>
  <si>
    <t>15-437*1370</t>
  </si>
  <si>
    <t>15-438/*1371</t>
  </si>
  <si>
    <t>15-439/1372</t>
  </si>
  <si>
    <t>15-440/1373</t>
  </si>
  <si>
    <t>15-441/1374</t>
  </si>
  <si>
    <t>Achnanthidium sp.</t>
  </si>
  <si>
    <t>Amphora sp.</t>
  </si>
  <si>
    <t>Taxon</t>
  </si>
  <si>
    <r>
      <t>Aulacoseira granulata var. angustissima (O.M</t>
    </r>
    <r>
      <rPr>
        <sz val="11"/>
        <color theme="1"/>
        <rFont val="Calibri"/>
        <family val="2"/>
      </rPr>
      <t>üller</t>
    </r>
    <r>
      <rPr>
        <sz val="11"/>
        <color theme="1"/>
        <rFont val="Calibri"/>
        <family val="2"/>
        <scheme val="minor"/>
      </rPr>
      <t>) Simonsen</t>
    </r>
  </si>
  <si>
    <t xml:space="preserve">Aulacoseira granulata (Ehrenberg) Simonsen                                </t>
  </si>
  <si>
    <t xml:space="preserve">Cymbella aspera (Ehrenberg) H.Peragallo                               </t>
  </si>
  <si>
    <r>
      <t>Cyclostephanos invisitatus(Hohn &amp; Hellerman) Theriot Stoermer &amp; H</t>
    </r>
    <r>
      <rPr>
        <sz val="11"/>
        <color theme="1"/>
        <rFont val="Calibri"/>
        <family val="2"/>
      </rPr>
      <t>å</t>
    </r>
    <r>
      <rPr>
        <sz val="11"/>
        <color theme="1"/>
        <rFont val="Calibri"/>
        <family val="2"/>
        <scheme val="minor"/>
      </rPr>
      <t>kansson</t>
    </r>
  </si>
  <si>
    <t xml:space="preserve">Cymbella kappii (Cholnoky) Cholnoky                                   </t>
  </si>
  <si>
    <t xml:space="preserve">Cocconeis placentula Ehrenberg  </t>
  </si>
  <si>
    <t xml:space="preserve">Cocconeis placentula var. euglypta (Ehrenberg) Grunow            </t>
  </si>
  <si>
    <t xml:space="preserve">Cymbella turgidula Grunow  </t>
  </si>
  <si>
    <t xml:space="preserve">Cymbella tropica Krammer                     </t>
  </si>
  <si>
    <r>
      <t>Cymbella tumida (Br</t>
    </r>
    <r>
      <rPr>
        <sz val="11"/>
        <color theme="1"/>
        <rFont val="Calibri"/>
        <family val="2"/>
      </rPr>
      <t>è</t>
    </r>
    <r>
      <rPr>
        <sz val="11"/>
        <color theme="1"/>
        <rFont val="Calibri"/>
        <family val="2"/>
        <scheme val="minor"/>
      </rPr>
      <t xml:space="preserve">bisson)Van Heurck                                </t>
    </r>
  </si>
  <si>
    <t>Cyclotella sp.</t>
  </si>
  <si>
    <t xml:space="preserve">Diadesmis confervacea Kützing  </t>
  </si>
  <si>
    <t>Diploneis sp.</t>
  </si>
  <si>
    <t xml:space="preserve">Denticula kuetzingii Grunow  </t>
  </si>
  <si>
    <t xml:space="preserve">Discostella pseudostelligera (Hustedt) Houk &amp; Klee                  </t>
  </si>
  <si>
    <r>
      <t>Epithemia adnata (Kützing) Br</t>
    </r>
    <r>
      <rPr>
        <sz val="11"/>
        <color theme="1"/>
        <rFont val="Calibri"/>
        <family val="2"/>
      </rPr>
      <t>è</t>
    </r>
    <r>
      <rPr>
        <sz val="11"/>
        <color theme="1"/>
        <rFont val="Calibri"/>
        <family val="2"/>
        <scheme val="minor"/>
      </rPr>
      <t xml:space="preserve">bisson                                 </t>
    </r>
  </si>
  <si>
    <t xml:space="preserve">Eunotia arcus Ehrenberg                    </t>
  </si>
  <si>
    <t>Encyonema sp.</t>
  </si>
  <si>
    <t xml:space="preserve">Encyonema minutum (Hilse) D.G. Mann                         </t>
  </si>
  <si>
    <t xml:space="preserve">Eolimna subminuscula (Manguin) Moser, Lange-Bertalot &amp; Metzeltin      </t>
  </si>
  <si>
    <t>Fragilaria capucina var.vaucheriae (Kützing) Lange-Bertalot</t>
  </si>
  <si>
    <t xml:space="preserve">Pinnularia borealis Ehrenberg var. borealis                          </t>
  </si>
  <si>
    <t>Pseudostaurosiropsis geocollegarum(Witkowski &amp; Lange-Bertalot) Morale</t>
  </si>
  <si>
    <t xml:space="preserve">PLACONEIS  C. Mereschkowsky                                          </t>
  </si>
  <si>
    <t xml:space="preserve">Planothidium frequentissimum(Lange-Bertalot)Lange-Bertalot           </t>
  </si>
  <si>
    <t xml:space="preserve">Pleurosigma salinarum (Grunow) Cleve &amp; Grunow                        </t>
  </si>
  <si>
    <t xml:space="preserve">Pseudostaurosira brevistriata (Grun.in Van Heurck) Williams &amp; Round  </t>
  </si>
  <si>
    <t xml:space="preserve">Pinnularia subbrevistriata Krammer                                   </t>
  </si>
  <si>
    <t xml:space="preserve">Planothidium rostratum (Oestrup) Round &amp; Bukhtiyarova                </t>
  </si>
  <si>
    <t xml:space="preserve">Pinnularia viridis (Nitzsch) Ehrenberg var.viridis morphotype 1      </t>
  </si>
  <si>
    <t xml:space="preserve">Rhoicosphenia abbreviata (C.Agardh) Lange-Bertalot                   </t>
  </si>
  <si>
    <t xml:space="preserve">Rhopalodia gibba (Ehr.) O.Muller var.gibba                           </t>
  </si>
  <si>
    <t xml:space="preserve">Rhopalodia operculata (Agardh) Hakansson                             </t>
  </si>
  <si>
    <t xml:space="preserve">Reimeria sinuata (Gregory) Kociolek &amp; Stoermer                       </t>
  </si>
  <si>
    <t xml:space="preserve">Reimeria uniseriata Sala Guerrero &amp; Ferrario                         </t>
  </si>
  <si>
    <t xml:space="preserve">Stephanodiscus agassizensis Hakansson &amp; Kling                        </t>
  </si>
  <si>
    <t xml:space="preserve">Surirella angusta Kützing                                            </t>
  </si>
  <si>
    <t xml:space="preserve">Surirella brebissonii Krammer &amp; Lange-Bertalot var.brebissonii       </t>
  </si>
  <si>
    <t xml:space="preserve">Staurosira construens Ehrenberg                                      </t>
  </si>
  <si>
    <t xml:space="preserve">Stephanodiscus hantzschii Grunow in Cl. &amp; Grun. 1880                 </t>
  </si>
  <si>
    <t xml:space="preserve">Simonsenia delognei Lange-Bertalot                                   </t>
  </si>
  <si>
    <t xml:space="preserve">Seminavis strigosa (Hustedt) Danieledis &amp; Economou-Amilli            </t>
  </si>
  <si>
    <t xml:space="preserve">Surirella ovalis Brebisson                                           </t>
  </si>
  <si>
    <t xml:space="preserve">Staurosirella pinnata (Ehr.) Williams &amp; Round                        </t>
  </si>
  <si>
    <t xml:space="preserve">Sellaphora pupula (Kützing) Mereschkowksy                            </t>
  </si>
  <si>
    <t xml:space="preserve">Sellaphora seminulum (Grunow) D.G. Mann                              </t>
  </si>
  <si>
    <t xml:space="preserve">Stauroneis smithii Grunow                                            </t>
  </si>
  <si>
    <t xml:space="preserve">Stephanodiscus minutulus (Kützing) Cleve &amp; Moller                    </t>
  </si>
  <si>
    <t xml:space="preserve">STAUROSIRA  (C.G. Ehrenberg) D.M. Williams &amp; F.E. Round              </t>
  </si>
  <si>
    <t xml:space="preserve">Tryblionella apiculata Gregory                                       </t>
  </si>
  <si>
    <t xml:space="preserve">Tryblionella calida (grunow in Cl. &amp; Grun.) D.G. Mann                </t>
  </si>
  <si>
    <t xml:space="preserve">Tryblionella hungarica (Grunow) D.G. Mann                            </t>
  </si>
  <si>
    <t xml:space="preserve">Tryblionella levidensis Wm. Smith                                    </t>
  </si>
  <si>
    <t xml:space="preserve">Thalassiosira pseudonana Hasle et Heimdal                            </t>
  </si>
  <si>
    <t xml:space="preserve">Abnormal diatom valve or sum of deformities </t>
  </si>
  <si>
    <t>Indicator</t>
  </si>
  <si>
    <t>High PO4 - seasonal eutrophication and prevalent in winter</t>
  </si>
  <si>
    <t>Hard waters (Ca and Mg)</t>
  </si>
  <si>
    <t>Salts ( irrigation return flows)</t>
  </si>
  <si>
    <t>&gt;</t>
  </si>
  <si>
    <t>&lt;</t>
  </si>
  <si>
    <t xml:space="preserve">Natural </t>
  </si>
  <si>
    <t>Good</t>
  </si>
  <si>
    <t>Fair</t>
  </si>
  <si>
    <t>Poor</t>
  </si>
  <si>
    <t>Seriously Modified</t>
  </si>
  <si>
    <t>A</t>
  </si>
  <si>
    <t>B</t>
  </si>
  <si>
    <t>C</t>
  </si>
  <si>
    <t>D</t>
  </si>
  <si>
    <t>E</t>
  </si>
  <si>
    <t>26_10</t>
  </si>
  <si>
    <t>29_01</t>
  </si>
  <si>
    <t>28_5</t>
  </si>
  <si>
    <t xml:space="preserve">28_3 </t>
  </si>
  <si>
    <t>11_1</t>
  </si>
  <si>
    <t>11_3</t>
  </si>
  <si>
    <t>11_4</t>
  </si>
  <si>
    <t>11_6</t>
  </si>
  <si>
    <t>11_8</t>
  </si>
  <si>
    <t>11_13</t>
  </si>
  <si>
    <t>11_14</t>
  </si>
  <si>
    <t>11_20</t>
  </si>
  <si>
    <t>11_22</t>
  </si>
  <si>
    <t>15_1</t>
  </si>
  <si>
    <t>15_2</t>
  </si>
  <si>
    <t>15_3</t>
  </si>
  <si>
    <t>15_5</t>
  </si>
  <si>
    <t>15_6</t>
  </si>
  <si>
    <t>26_8</t>
  </si>
  <si>
    <t>28_3</t>
  </si>
  <si>
    <t>29_2</t>
  </si>
  <si>
    <t>All sites</t>
  </si>
  <si>
    <t>Sites analysed</t>
  </si>
  <si>
    <t>Missing sites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</si>
</sst>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3" tint="0.399975585192419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6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16" fontId="1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2" borderId="0" xfId="0" applyFont="1" applyFill="1"/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/>
    <xf numFmtId="0" fontId="1" fillId="2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3" borderId="0" xfId="0" applyFill="1"/>
    <xf numFmtId="0" fontId="1" fillId="0" borderId="0" xfId="0" applyFont="1"/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5">
    <dxf>
      <font>
        <color theme="0"/>
      </font>
    </dxf>
    <dxf>
      <fill>
        <patternFill>
          <bgColor rgb="FF993366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339933"/>
        </patternFill>
      </fill>
    </dxf>
  </dxfs>
  <tableStyles count="0" defaultTableStyle="TableStyleMedium2" defaultPivotStyle="PivotStyleLight16"/>
  <colors>
    <mruColors>
      <color rgb="FF339933"/>
      <color rgb="FF9933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352425</xdr:colOff>
      <xdr:row>7</xdr:row>
      <xdr:rowOff>28576</xdr:rowOff>
    </xdr:from>
    <xdr:to>
      <xdr:col>20</xdr:col>
      <xdr:colOff>140455</xdr:colOff>
      <xdr:row>15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3875" y="1371601"/>
          <a:ext cx="4664830" cy="14954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29"/>
  <sheetViews>
    <sheetView tabSelected="1" workbookViewId="0">
      <selection activeCell="G3" sqref="G3"/>
    </sheetView>
  </sheetViews>
  <sheetFormatPr defaultRowHeight="15" x14ac:dyDescent="0.25"/>
  <cols>
    <col min="1" max="1" width="3.28515625" customWidth="1"/>
    <col min="3" max="3" width="11.28515625" bestFit="1" customWidth="1"/>
    <col min="4" max="4" width="12.5703125" style="3" bestFit="1" customWidth="1"/>
    <col min="5" max="11" width="9.140625" style="3"/>
    <col min="12" max="12" width="16.5703125" style="3" bestFit="1" customWidth="1"/>
  </cols>
  <sheetData>
    <row r="2" spans="2:17" ht="15.75" thickBot="1" x14ac:dyDescent="0.3">
      <c r="B2" s="1" t="s">
        <v>115</v>
      </c>
      <c r="C2" s="1" t="s">
        <v>116</v>
      </c>
      <c r="D2" s="2" t="s">
        <v>117</v>
      </c>
      <c r="E2" s="2" t="s">
        <v>118</v>
      </c>
      <c r="F2" s="2" t="s">
        <v>119</v>
      </c>
      <c r="G2" s="2" t="s">
        <v>120</v>
      </c>
      <c r="H2" s="2" t="s">
        <v>121</v>
      </c>
      <c r="I2" s="2" t="s">
        <v>122</v>
      </c>
      <c r="J2" s="2" t="s">
        <v>123</v>
      </c>
      <c r="K2" s="2" t="s">
        <v>124</v>
      </c>
      <c r="L2" s="2" t="s">
        <v>125</v>
      </c>
      <c r="N2" s="17" t="s">
        <v>240</v>
      </c>
      <c r="O2">
        <v>17</v>
      </c>
      <c r="P2" s="17" t="s">
        <v>242</v>
      </c>
      <c r="Q2" t="s">
        <v>247</v>
      </c>
    </row>
    <row r="3" spans="2:17" x14ac:dyDescent="0.25">
      <c r="C3" t="s">
        <v>126</v>
      </c>
      <c r="D3" s="3" t="s">
        <v>151</v>
      </c>
      <c r="E3" s="3">
        <v>400</v>
      </c>
      <c r="F3" s="3">
        <v>32</v>
      </c>
      <c r="G3" s="3">
        <v>15.4</v>
      </c>
      <c r="I3" s="3">
        <v>18.8</v>
      </c>
      <c r="K3" s="3">
        <v>1.5</v>
      </c>
      <c r="L3" s="3">
        <f>SUM(3/400)*100</f>
        <v>0.75</v>
      </c>
      <c r="N3" s="3" t="s">
        <v>240</v>
      </c>
      <c r="O3">
        <v>13</v>
      </c>
      <c r="P3" t="s">
        <v>243</v>
      </c>
      <c r="Q3" t="s">
        <v>248</v>
      </c>
    </row>
    <row r="4" spans="2:17" x14ac:dyDescent="0.25">
      <c r="C4" t="s">
        <v>127</v>
      </c>
      <c r="D4" s="3" t="s">
        <v>152</v>
      </c>
      <c r="E4" s="3">
        <v>400</v>
      </c>
      <c r="F4" s="3">
        <v>37</v>
      </c>
      <c r="G4" s="3">
        <v>14.8</v>
      </c>
      <c r="I4" s="3">
        <v>20</v>
      </c>
      <c r="K4" s="3">
        <v>2.7</v>
      </c>
      <c r="L4" s="3">
        <f>SUM(6/400)*100</f>
        <v>1.5</v>
      </c>
      <c r="N4" s="3" t="s">
        <v>240</v>
      </c>
      <c r="O4">
        <v>9</v>
      </c>
      <c r="P4" t="s">
        <v>244</v>
      </c>
      <c r="Q4" t="s">
        <v>249</v>
      </c>
    </row>
    <row r="5" spans="2:17" x14ac:dyDescent="0.25">
      <c r="C5" t="s">
        <v>128</v>
      </c>
      <c r="D5" s="3" t="s">
        <v>153</v>
      </c>
      <c r="E5" s="3">
        <v>400</v>
      </c>
      <c r="F5" s="3">
        <v>39</v>
      </c>
      <c r="G5" s="3">
        <v>15.3</v>
      </c>
      <c r="I5" s="3">
        <v>15.8</v>
      </c>
      <c r="K5" s="3">
        <v>4.7</v>
      </c>
      <c r="L5" s="3">
        <f>SUM(6/400)*100</f>
        <v>1.5</v>
      </c>
      <c r="N5" s="3" t="s">
        <v>240</v>
      </c>
      <c r="O5">
        <v>5</v>
      </c>
      <c r="P5" t="s">
        <v>245</v>
      </c>
      <c r="Q5" t="s">
        <v>250</v>
      </c>
    </row>
    <row r="6" spans="2:17" x14ac:dyDescent="0.25">
      <c r="C6" t="s">
        <v>129</v>
      </c>
      <c r="D6" s="3" t="s">
        <v>154</v>
      </c>
      <c r="E6" s="3">
        <v>400</v>
      </c>
      <c r="F6" s="3">
        <v>33</v>
      </c>
      <c r="G6" s="3">
        <v>14.1</v>
      </c>
      <c r="I6" s="3">
        <v>16.3</v>
      </c>
      <c r="K6" s="3">
        <v>4.7</v>
      </c>
      <c r="L6" s="3">
        <f>SUM(7/400)*100</f>
        <v>1.7500000000000002</v>
      </c>
      <c r="N6" s="3" t="s">
        <v>241</v>
      </c>
      <c r="O6">
        <v>5</v>
      </c>
      <c r="P6" t="s">
        <v>246</v>
      </c>
      <c r="Q6" t="s">
        <v>251</v>
      </c>
    </row>
    <row r="7" spans="2:17" x14ac:dyDescent="0.25">
      <c r="C7" t="s">
        <v>253</v>
      </c>
      <c r="D7" s="3" t="s">
        <v>155</v>
      </c>
      <c r="E7" s="3">
        <v>400</v>
      </c>
      <c r="F7" s="3">
        <v>19</v>
      </c>
      <c r="G7" s="3">
        <v>14.9</v>
      </c>
      <c r="I7" s="3">
        <v>20</v>
      </c>
      <c r="K7" s="3">
        <v>2.2000000000000002</v>
      </c>
      <c r="L7" s="3">
        <f>SUM(4/400)*100</f>
        <v>1</v>
      </c>
    </row>
    <row r="8" spans="2:17" x14ac:dyDescent="0.25">
      <c r="C8" s="18" t="s">
        <v>252</v>
      </c>
      <c r="D8" s="3" t="s">
        <v>156</v>
      </c>
      <c r="E8" s="3">
        <v>400</v>
      </c>
      <c r="F8" s="3">
        <v>24</v>
      </c>
      <c r="G8" s="3">
        <v>5</v>
      </c>
      <c r="I8" s="3">
        <v>5.9</v>
      </c>
      <c r="K8" s="3">
        <v>24.9</v>
      </c>
      <c r="L8" s="3">
        <f>SUM(6/400)*100</f>
        <v>1.5</v>
      </c>
    </row>
    <row r="9" spans="2:17" x14ac:dyDescent="0.25">
      <c r="C9" t="s">
        <v>132</v>
      </c>
      <c r="D9" s="3" t="s">
        <v>157</v>
      </c>
      <c r="E9" s="3">
        <v>400</v>
      </c>
      <c r="F9" s="3">
        <v>37</v>
      </c>
      <c r="G9" s="3">
        <v>9.4</v>
      </c>
      <c r="I9" s="3">
        <v>12.3</v>
      </c>
      <c r="K9" s="3">
        <v>9.1999999999999993</v>
      </c>
      <c r="L9" s="3">
        <f>SUM(2/400)*100</f>
        <v>0.5</v>
      </c>
    </row>
    <row r="10" spans="2:17" x14ac:dyDescent="0.25">
      <c r="C10" s="4" t="s">
        <v>133</v>
      </c>
      <c r="D10" s="3" t="s">
        <v>158</v>
      </c>
      <c r="E10" s="3">
        <v>400</v>
      </c>
      <c r="F10" s="3">
        <v>40</v>
      </c>
      <c r="G10" s="3">
        <v>9.6999999999999993</v>
      </c>
      <c r="I10" s="3">
        <v>11.5</v>
      </c>
      <c r="K10" s="3">
        <v>8.1</v>
      </c>
      <c r="L10" s="3">
        <f>SUM(5/400)*100</f>
        <v>1.25</v>
      </c>
    </row>
    <row r="11" spans="2:17" x14ac:dyDescent="0.25">
      <c r="C11" t="s">
        <v>134</v>
      </c>
      <c r="D11" s="3" t="s">
        <v>159</v>
      </c>
      <c r="E11" s="3">
        <v>400</v>
      </c>
      <c r="F11" s="3">
        <v>51</v>
      </c>
      <c r="G11" s="3">
        <v>7.9</v>
      </c>
      <c r="I11" s="3">
        <v>9.6</v>
      </c>
      <c r="K11" s="3">
        <v>16.899999999999999</v>
      </c>
      <c r="L11" s="3">
        <f>SUM(8/400)*100</f>
        <v>2</v>
      </c>
    </row>
    <row r="12" spans="2:17" x14ac:dyDescent="0.25">
      <c r="C12" t="s">
        <v>135</v>
      </c>
      <c r="D12" s="3" t="s">
        <v>160</v>
      </c>
      <c r="E12" s="3">
        <v>400</v>
      </c>
      <c r="F12" s="3">
        <v>29</v>
      </c>
      <c r="G12" s="3">
        <v>6.2</v>
      </c>
      <c r="I12" s="3">
        <v>6.9</v>
      </c>
      <c r="K12" s="3">
        <v>24.9</v>
      </c>
      <c r="L12" s="3">
        <f>SUM(5/400)*100</f>
        <v>1.25</v>
      </c>
    </row>
    <row r="13" spans="2:17" x14ac:dyDescent="0.25">
      <c r="C13" t="s">
        <v>136</v>
      </c>
      <c r="D13" s="3" t="s">
        <v>161</v>
      </c>
      <c r="E13" s="3">
        <v>400</v>
      </c>
      <c r="F13" s="3">
        <v>18</v>
      </c>
      <c r="G13" s="3">
        <v>3.2</v>
      </c>
      <c r="I13" s="3">
        <v>3.1</v>
      </c>
      <c r="K13" s="3">
        <v>70.5</v>
      </c>
      <c r="L13" s="3">
        <f>SUM(14/400)*100</f>
        <v>3.5000000000000004</v>
      </c>
    </row>
    <row r="14" spans="2:17" x14ac:dyDescent="0.25">
      <c r="C14" t="s">
        <v>137</v>
      </c>
      <c r="D14" s="3" t="s">
        <v>162</v>
      </c>
      <c r="E14" s="3">
        <v>400</v>
      </c>
      <c r="F14" s="3">
        <v>39</v>
      </c>
      <c r="G14" s="3">
        <v>13.8</v>
      </c>
      <c r="I14" s="3">
        <v>15.8</v>
      </c>
      <c r="K14" s="3">
        <v>3.7</v>
      </c>
      <c r="L14" s="3">
        <f>SUM(4/400)*100</f>
        <v>1</v>
      </c>
    </row>
    <row r="15" spans="2:17" x14ac:dyDescent="0.25">
      <c r="C15" t="s">
        <v>138</v>
      </c>
      <c r="D15" s="3" t="s">
        <v>163</v>
      </c>
      <c r="E15" s="3">
        <v>400</v>
      </c>
      <c r="F15" s="3">
        <v>26</v>
      </c>
      <c r="G15" s="3">
        <v>14.9</v>
      </c>
      <c r="I15" s="3">
        <v>14.2</v>
      </c>
      <c r="K15" s="3">
        <v>0.7</v>
      </c>
      <c r="L15" s="3">
        <f>SUM(21/400)*100</f>
        <v>5.25</v>
      </c>
    </row>
    <row r="16" spans="2:17" x14ac:dyDescent="0.25">
      <c r="C16" t="s">
        <v>139</v>
      </c>
      <c r="D16" s="3" t="s">
        <v>164</v>
      </c>
      <c r="E16" s="3">
        <v>400</v>
      </c>
      <c r="F16" s="3">
        <v>30</v>
      </c>
      <c r="G16" s="3">
        <v>15.5</v>
      </c>
      <c r="I16" s="3">
        <v>20</v>
      </c>
      <c r="K16" s="3">
        <v>0.8</v>
      </c>
      <c r="L16" s="3">
        <v>0</v>
      </c>
    </row>
    <row r="17" spans="2:12" x14ac:dyDescent="0.25">
      <c r="C17" t="s">
        <v>140</v>
      </c>
      <c r="D17" s="3" t="s">
        <v>165</v>
      </c>
      <c r="E17" s="3">
        <v>400</v>
      </c>
      <c r="F17" s="3">
        <v>28</v>
      </c>
      <c r="G17" s="3">
        <v>14.8</v>
      </c>
      <c r="I17" s="3">
        <v>20</v>
      </c>
      <c r="K17" s="3">
        <v>0.7</v>
      </c>
      <c r="L17" s="3">
        <f>SUM(2/400)*100</f>
        <v>0.5</v>
      </c>
    </row>
    <row r="18" spans="2:12" x14ac:dyDescent="0.25">
      <c r="C18" t="s">
        <v>141</v>
      </c>
      <c r="D18" s="3" t="s">
        <v>166</v>
      </c>
      <c r="E18" s="3">
        <v>400</v>
      </c>
      <c r="F18" s="3">
        <v>37</v>
      </c>
      <c r="G18" s="3">
        <v>10.7</v>
      </c>
      <c r="I18" s="3">
        <v>11.7</v>
      </c>
      <c r="K18" s="3">
        <v>2</v>
      </c>
      <c r="L18" s="3">
        <f>SUM(2/400)*100</f>
        <v>0.5</v>
      </c>
    </row>
    <row r="19" spans="2:12" x14ac:dyDescent="0.25">
      <c r="C19" t="s">
        <v>142</v>
      </c>
      <c r="D19" s="3" t="s">
        <v>167</v>
      </c>
      <c r="E19" s="3">
        <v>400</v>
      </c>
      <c r="F19" s="3">
        <v>23</v>
      </c>
      <c r="G19" s="3">
        <v>13.9</v>
      </c>
      <c r="I19" s="3">
        <v>15.3</v>
      </c>
      <c r="K19" s="3">
        <v>0</v>
      </c>
      <c r="L19" s="3">
        <f>SUM(3/400)*100</f>
        <v>0.75</v>
      </c>
    </row>
    <row r="20" spans="2:12" x14ac:dyDescent="0.25">
      <c r="C20" t="s">
        <v>255</v>
      </c>
      <c r="D20" s="3" t="s">
        <v>168</v>
      </c>
      <c r="E20" s="3">
        <v>400</v>
      </c>
      <c r="F20" s="3">
        <v>25</v>
      </c>
      <c r="G20" s="3">
        <v>13.5</v>
      </c>
      <c r="I20" s="3">
        <v>13.7</v>
      </c>
      <c r="K20" s="3">
        <v>0.2</v>
      </c>
      <c r="L20" s="3">
        <f>SUM(2/400)*100</f>
        <v>0.5</v>
      </c>
    </row>
    <row r="21" spans="2:12" x14ac:dyDescent="0.25">
      <c r="C21" t="s">
        <v>143</v>
      </c>
      <c r="D21" s="3" t="s">
        <v>169</v>
      </c>
      <c r="E21" s="3">
        <v>400</v>
      </c>
      <c r="F21" s="3">
        <v>25</v>
      </c>
      <c r="G21" s="3">
        <v>14.4</v>
      </c>
      <c r="I21" s="3">
        <v>13.6</v>
      </c>
      <c r="K21" s="3">
        <v>0.5</v>
      </c>
      <c r="L21" s="3">
        <f>SUM(2/400)*100</f>
        <v>0.5</v>
      </c>
    </row>
    <row r="22" spans="2:12" x14ac:dyDescent="0.25">
      <c r="C22" t="s">
        <v>254</v>
      </c>
      <c r="D22" s="3" t="s">
        <v>170</v>
      </c>
      <c r="E22" s="3">
        <v>400</v>
      </c>
      <c r="F22" s="3">
        <v>22</v>
      </c>
      <c r="G22" s="3">
        <v>15.4</v>
      </c>
      <c r="I22" s="3">
        <v>20</v>
      </c>
      <c r="K22" s="3">
        <v>0</v>
      </c>
      <c r="L22" s="3">
        <v>0</v>
      </c>
    </row>
    <row r="23" spans="2:12" x14ac:dyDescent="0.25">
      <c r="C23" t="s">
        <v>144</v>
      </c>
      <c r="D23" s="3" t="s">
        <v>171</v>
      </c>
      <c r="E23" s="3">
        <v>400</v>
      </c>
      <c r="F23" s="3">
        <v>27</v>
      </c>
      <c r="G23" s="3">
        <v>15.4</v>
      </c>
      <c r="I23" s="3">
        <v>18.899999999999999</v>
      </c>
      <c r="K23" s="3">
        <v>1</v>
      </c>
      <c r="L23" s="3">
        <f>SUM(7/400)*100</f>
        <v>1.7500000000000002</v>
      </c>
    </row>
    <row r="24" spans="2:12" x14ac:dyDescent="0.25">
      <c r="C24" t="s">
        <v>145</v>
      </c>
      <c r="D24" s="3" t="s">
        <v>172</v>
      </c>
      <c r="E24" s="3">
        <v>400</v>
      </c>
      <c r="F24" s="3">
        <v>18</v>
      </c>
      <c r="G24" s="3">
        <v>13.4</v>
      </c>
      <c r="I24" s="3">
        <v>9.6999999999999993</v>
      </c>
      <c r="K24" s="3">
        <v>4.2</v>
      </c>
      <c r="L24" s="3">
        <f>SUM(2/400)*100</f>
        <v>0.5</v>
      </c>
    </row>
    <row r="25" spans="2:12" x14ac:dyDescent="0.25">
      <c r="C25" t="s">
        <v>146</v>
      </c>
      <c r="D25" s="3" t="s">
        <v>173</v>
      </c>
      <c r="E25" s="3">
        <v>400</v>
      </c>
      <c r="F25" s="3">
        <v>18</v>
      </c>
      <c r="G25" s="3">
        <v>12.7</v>
      </c>
      <c r="I25" s="3">
        <v>15.6</v>
      </c>
      <c r="K25" s="3">
        <v>6.8</v>
      </c>
      <c r="L25" s="3">
        <v>0</v>
      </c>
    </row>
    <row r="26" spans="2:12" x14ac:dyDescent="0.25">
      <c r="C26" t="s">
        <v>147</v>
      </c>
      <c r="D26" s="3" t="s">
        <v>174</v>
      </c>
      <c r="E26" s="3">
        <v>400</v>
      </c>
      <c r="F26" s="3">
        <v>38</v>
      </c>
      <c r="G26" s="3">
        <v>9</v>
      </c>
      <c r="I26" s="3">
        <v>9.4</v>
      </c>
      <c r="K26" s="3">
        <v>22.4</v>
      </c>
      <c r="L26" s="3">
        <f>SUM(1/400)*100</f>
        <v>0.25</v>
      </c>
    </row>
    <row r="27" spans="2:12" x14ac:dyDescent="0.25">
      <c r="C27" t="s">
        <v>148</v>
      </c>
      <c r="D27" s="3" t="s">
        <v>175</v>
      </c>
      <c r="E27" s="3">
        <v>400</v>
      </c>
      <c r="F27" s="3">
        <v>36</v>
      </c>
      <c r="G27" s="3">
        <v>12.9</v>
      </c>
      <c r="I27" s="3">
        <v>12.7</v>
      </c>
      <c r="K27" s="3">
        <v>22.7</v>
      </c>
      <c r="L27" s="3">
        <f>SUM(1/400)*100</f>
        <v>0.25</v>
      </c>
    </row>
    <row r="28" spans="2:12" x14ac:dyDescent="0.25">
      <c r="B28" s="5"/>
      <c r="C28" s="5" t="s">
        <v>149</v>
      </c>
      <c r="D28" s="6" t="s">
        <v>176</v>
      </c>
      <c r="E28" s="3">
        <v>400</v>
      </c>
      <c r="F28" s="6">
        <v>23</v>
      </c>
      <c r="G28" s="6">
        <v>13.9</v>
      </c>
      <c r="H28" s="6"/>
      <c r="I28" s="6">
        <v>10.8</v>
      </c>
      <c r="J28" s="6"/>
      <c r="K28" s="6">
        <v>43.8</v>
      </c>
      <c r="L28" s="6">
        <v>0</v>
      </c>
    </row>
    <row r="29" spans="2:12" ht="15.75" thickBot="1" x14ac:dyDescent="0.3">
      <c r="B29" s="7"/>
      <c r="C29" s="7" t="s">
        <v>150</v>
      </c>
      <c r="D29" s="8" t="s">
        <v>177</v>
      </c>
      <c r="E29" s="8">
        <v>400</v>
      </c>
      <c r="F29" s="8">
        <v>36</v>
      </c>
      <c r="G29" s="8">
        <v>16.600000000000001</v>
      </c>
      <c r="H29" s="8"/>
      <c r="I29" s="8">
        <v>15.7</v>
      </c>
      <c r="J29" s="8"/>
      <c r="K29" s="8">
        <v>3</v>
      </c>
      <c r="L29" s="8">
        <v>0</v>
      </c>
    </row>
  </sheetData>
  <conditionalFormatting sqref="G3:G29">
    <cfRule type="cellIs" dxfId="4" priority="1" operator="between">
      <formula>13</formula>
      <formula>17</formula>
    </cfRule>
    <cfRule type="cellIs" dxfId="3" priority="2" operator="between">
      <formula>9</formula>
      <formula>13</formula>
    </cfRule>
    <cfRule type="cellIs" dxfId="2" priority="3" operator="between">
      <formula>5</formula>
      <formula>9</formula>
    </cfRule>
    <cfRule type="cellIs" dxfId="1" priority="4" operator="lessThan">
      <formula>5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D195"/>
  <sheetViews>
    <sheetView workbookViewId="0">
      <pane ySplit="3" topLeftCell="A49" activePane="bottomLeft" state="frozen"/>
      <selection activeCell="B1" sqref="B1"/>
      <selection pane="bottomLeft" activeCell="B53" sqref="B53"/>
    </sheetView>
  </sheetViews>
  <sheetFormatPr defaultRowHeight="15" x14ac:dyDescent="0.25"/>
  <cols>
    <col min="1" max="1" width="2.85546875" customWidth="1"/>
    <col min="2" max="2" width="67.85546875" bestFit="1" customWidth="1"/>
    <col min="3" max="3" width="54.5703125" bestFit="1" customWidth="1"/>
    <col min="4" max="20" width="9" style="6" customWidth="1"/>
    <col min="21" max="21" width="10.28515625" style="6" bestFit="1" customWidth="1"/>
    <col min="22" max="22" width="6.5703125" style="6" bestFit="1" customWidth="1"/>
    <col min="23" max="23" width="10.28515625" style="6" bestFit="1" customWidth="1"/>
    <col min="24" max="27" width="9" style="6" customWidth="1"/>
    <col min="28" max="28" width="9" style="14" customWidth="1"/>
    <col min="29" max="30" width="9" style="6" customWidth="1"/>
  </cols>
  <sheetData>
    <row r="2" spans="2:30" x14ac:dyDescent="0.25">
      <c r="B2" s="11" t="s">
        <v>180</v>
      </c>
      <c r="C2" s="11" t="s">
        <v>236</v>
      </c>
      <c r="D2" s="20" t="s">
        <v>116</v>
      </c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</row>
    <row r="3" spans="2:30" ht="15.75" thickBot="1" x14ac:dyDescent="0.3">
      <c r="B3" s="9"/>
      <c r="C3" s="9"/>
      <c r="D3" s="9" t="s">
        <v>126</v>
      </c>
      <c r="E3" s="9" t="s">
        <v>127</v>
      </c>
      <c r="F3" s="9" t="s">
        <v>128</v>
      </c>
      <c r="G3" s="9" t="s">
        <v>129</v>
      </c>
      <c r="H3" s="9" t="s">
        <v>130</v>
      </c>
      <c r="I3" s="9" t="s">
        <v>131</v>
      </c>
      <c r="J3" s="9" t="s">
        <v>132</v>
      </c>
      <c r="K3" s="10" t="s">
        <v>133</v>
      </c>
      <c r="L3" s="9" t="s">
        <v>134</v>
      </c>
      <c r="M3" s="9" t="s">
        <v>135</v>
      </c>
      <c r="N3" s="9" t="s">
        <v>136</v>
      </c>
      <c r="O3" s="9" t="s">
        <v>137</v>
      </c>
      <c r="P3" s="9" t="s">
        <v>138</v>
      </c>
      <c r="Q3" s="9" t="s">
        <v>139</v>
      </c>
      <c r="R3" s="9" t="s">
        <v>140</v>
      </c>
      <c r="S3" s="9" t="s">
        <v>141</v>
      </c>
      <c r="T3" s="9" t="s">
        <v>142</v>
      </c>
      <c r="U3" s="9" t="s">
        <v>255</v>
      </c>
      <c r="V3" s="9" t="s">
        <v>143</v>
      </c>
      <c r="W3" s="9" t="s">
        <v>254</v>
      </c>
      <c r="X3" s="9" t="s">
        <v>144</v>
      </c>
      <c r="Y3" s="9" t="s">
        <v>145</v>
      </c>
      <c r="Z3" s="9" t="s">
        <v>146</v>
      </c>
      <c r="AA3" s="9" t="s">
        <v>147</v>
      </c>
      <c r="AB3" s="16" t="s">
        <v>148</v>
      </c>
      <c r="AC3" s="9" t="s">
        <v>149</v>
      </c>
      <c r="AD3" s="9" t="s">
        <v>150</v>
      </c>
    </row>
    <row r="4" spans="2:30" x14ac:dyDescent="0.25">
      <c r="B4" t="s">
        <v>235</v>
      </c>
      <c r="D4" s="6">
        <v>3</v>
      </c>
      <c r="E4" s="6">
        <v>6</v>
      </c>
      <c r="F4" s="6">
        <v>6</v>
      </c>
      <c r="G4" s="6">
        <v>7</v>
      </c>
      <c r="H4" s="6">
        <v>4</v>
      </c>
      <c r="I4" s="6">
        <v>6</v>
      </c>
      <c r="J4" s="6">
        <v>2</v>
      </c>
      <c r="K4" s="6">
        <v>5</v>
      </c>
      <c r="L4" s="6">
        <v>8</v>
      </c>
      <c r="M4" s="6">
        <v>5</v>
      </c>
      <c r="N4" s="6">
        <v>14</v>
      </c>
      <c r="O4" s="6">
        <v>4</v>
      </c>
      <c r="P4" s="6">
        <v>21</v>
      </c>
      <c r="Q4" s="6">
        <v>0</v>
      </c>
      <c r="R4" s="6">
        <v>2</v>
      </c>
      <c r="S4" s="6">
        <v>2</v>
      </c>
      <c r="T4" s="6">
        <v>8</v>
      </c>
      <c r="U4" s="6">
        <v>2</v>
      </c>
      <c r="V4" s="6">
        <v>2</v>
      </c>
      <c r="W4" s="6">
        <v>0</v>
      </c>
      <c r="X4" s="6">
        <v>7</v>
      </c>
      <c r="Y4" s="6">
        <v>2</v>
      </c>
      <c r="Z4" s="6">
        <v>0</v>
      </c>
      <c r="AA4" s="6">
        <v>1</v>
      </c>
      <c r="AB4" s="14">
        <v>1</v>
      </c>
      <c r="AC4" s="6">
        <v>0</v>
      </c>
      <c r="AD4" s="6">
        <v>0</v>
      </c>
    </row>
    <row r="5" spans="2:30" x14ac:dyDescent="0.25">
      <c r="B5" t="s">
        <v>1</v>
      </c>
      <c r="D5" s="6">
        <v>0</v>
      </c>
      <c r="E5" s="6">
        <v>0</v>
      </c>
      <c r="F5" s="6">
        <v>0</v>
      </c>
      <c r="G5" s="6">
        <v>1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1</v>
      </c>
      <c r="V5" s="6">
        <v>0</v>
      </c>
      <c r="W5" s="6">
        <v>0</v>
      </c>
      <c r="X5" s="6">
        <v>0</v>
      </c>
      <c r="Y5" s="6">
        <v>0</v>
      </c>
      <c r="Z5" s="6">
        <v>0</v>
      </c>
      <c r="AA5" s="6">
        <v>0</v>
      </c>
      <c r="AB5" s="14">
        <v>2</v>
      </c>
      <c r="AC5" s="6">
        <v>0</v>
      </c>
      <c r="AD5" s="6">
        <v>0</v>
      </c>
    </row>
    <row r="6" spans="2:30" x14ac:dyDescent="0.25">
      <c r="B6" t="s">
        <v>2</v>
      </c>
      <c r="D6" s="6">
        <v>143</v>
      </c>
      <c r="E6" s="6">
        <v>64</v>
      </c>
      <c r="F6" s="6">
        <v>170</v>
      </c>
      <c r="G6" s="6">
        <v>0</v>
      </c>
      <c r="H6" s="6">
        <v>7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14">
        <v>0</v>
      </c>
      <c r="AC6" s="6">
        <v>0</v>
      </c>
      <c r="AD6" s="6">
        <v>0</v>
      </c>
    </row>
    <row r="7" spans="2:30" x14ac:dyDescent="0.25">
      <c r="B7" t="s">
        <v>178</v>
      </c>
      <c r="D7" s="6">
        <v>1</v>
      </c>
      <c r="E7" s="6">
        <v>0</v>
      </c>
      <c r="F7" s="6">
        <v>0</v>
      </c>
      <c r="G7" s="6">
        <v>43</v>
      </c>
      <c r="H7" s="6">
        <v>30</v>
      </c>
      <c r="I7" s="6">
        <v>0</v>
      </c>
      <c r="J7" s="6">
        <v>0</v>
      </c>
      <c r="K7" s="6">
        <v>0</v>
      </c>
      <c r="L7" s="6">
        <v>23</v>
      </c>
      <c r="M7" s="6">
        <v>0</v>
      </c>
      <c r="N7" s="6">
        <v>0</v>
      </c>
      <c r="O7" s="6">
        <v>29</v>
      </c>
      <c r="P7" s="6">
        <v>3</v>
      </c>
      <c r="Q7" s="6">
        <v>96</v>
      </c>
      <c r="R7" s="6">
        <v>39</v>
      </c>
      <c r="S7" s="6">
        <v>13</v>
      </c>
      <c r="T7" s="6">
        <v>4</v>
      </c>
      <c r="U7" s="6">
        <v>12</v>
      </c>
      <c r="V7" s="6">
        <v>3</v>
      </c>
      <c r="W7" s="6">
        <v>38</v>
      </c>
      <c r="X7" s="6">
        <v>44</v>
      </c>
      <c r="Y7" s="6">
        <v>0</v>
      </c>
      <c r="Z7" s="6">
        <v>2</v>
      </c>
      <c r="AA7" s="6">
        <v>3</v>
      </c>
      <c r="AB7" s="14">
        <v>5</v>
      </c>
      <c r="AC7" s="6">
        <v>0</v>
      </c>
      <c r="AD7" s="6">
        <v>48</v>
      </c>
    </row>
    <row r="8" spans="2:30" x14ac:dyDescent="0.25">
      <c r="B8" t="s">
        <v>3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23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14">
        <v>0</v>
      </c>
      <c r="AC8" s="6">
        <v>0</v>
      </c>
      <c r="AD8" s="6">
        <v>0</v>
      </c>
    </row>
    <row r="9" spans="2:30" x14ac:dyDescent="0.25">
      <c r="B9" t="s">
        <v>7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14">
        <v>0</v>
      </c>
      <c r="AC9" s="6">
        <v>2</v>
      </c>
      <c r="AD9" s="6">
        <v>0</v>
      </c>
    </row>
    <row r="10" spans="2:30" x14ac:dyDescent="0.25">
      <c r="B10" t="s">
        <v>4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13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5</v>
      </c>
      <c r="AB10" s="14">
        <v>2</v>
      </c>
      <c r="AC10" s="6">
        <v>0</v>
      </c>
      <c r="AD10" s="6">
        <v>1</v>
      </c>
    </row>
    <row r="11" spans="2:30" x14ac:dyDescent="0.25">
      <c r="B11" t="s">
        <v>6</v>
      </c>
      <c r="D11" s="6">
        <v>0</v>
      </c>
      <c r="E11" s="6">
        <v>0</v>
      </c>
      <c r="F11" s="6">
        <v>4</v>
      </c>
      <c r="G11" s="6">
        <v>6</v>
      </c>
      <c r="H11" s="6">
        <v>1</v>
      </c>
      <c r="I11" s="6">
        <v>0</v>
      </c>
      <c r="J11" s="6">
        <v>0</v>
      </c>
      <c r="K11" s="6">
        <v>0</v>
      </c>
      <c r="L11" s="6">
        <v>8</v>
      </c>
      <c r="M11" s="6">
        <v>29</v>
      </c>
      <c r="N11" s="6">
        <v>0</v>
      </c>
      <c r="O11" s="6">
        <v>1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1</v>
      </c>
      <c r="V11" s="6">
        <v>4</v>
      </c>
      <c r="W11" s="6">
        <v>0</v>
      </c>
      <c r="X11" s="6">
        <v>2</v>
      </c>
      <c r="Y11" s="6">
        <v>0</v>
      </c>
      <c r="Z11" s="6">
        <v>1</v>
      </c>
      <c r="AA11" s="6">
        <v>0</v>
      </c>
      <c r="AB11" s="14">
        <v>0</v>
      </c>
      <c r="AC11" s="6">
        <v>0</v>
      </c>
      <c r="AD11" s="6">
        <v>0</v>
      </c>
    </row>
    <row r="12" spans="2:30" x14ac:dyDescent="0.25">
      <c r="B12" t="s">
        <v>179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2</v>
      </c>
      <c r="J12" s="6">
        <v>0</v>
      </c>
      <c r="K12" s="6">
        <v>1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14">
        <v>1</v>
      </c>
      <c r="AC12" s="6">
        <v>0</v>
      </c>
      <c r="AD12" s="6">
        <v>0</v>
      </c>
    </row>
    <row r="13" spans="2:30" x14ac:dyDescent="0.25">
      <c r="B13" t="s">
        <v>8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3</v>
      </c>
      <c r="J13" s="6">
        <v>2</v>
      </c>
      <c r="K13" s="6">
        <v>0</v>
      </c>
      <c r="L13" s="6">
        <v>3</v>
      </c>
      <c r="M13" s="6">
        <v>1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2</v>
      </c>
      <c r="Z13" s="6">
        <v>0</v>
      </c>
      <c r="AA13" s="6">
        <v>0</v>
      </c>
      <c r="AB13" s="14">
        <v>1</v>
      </c>
      <c r="AC13" s="6">
        <v>0</v>
      </c>
      <c r="AD13" s="6">
        <v>0</v>
      </c>
    </row>
    <row r="14" spans="2:30" x14ac:dyDescent="0.25">
      <c r="B14" t="s">
        <v>0</v>
      </c>
      <c r="D14" s="6">
        <v>0</v>
      </c>
      <c r="E14" s="6">
        <v>0</v>
      </c>
      <c r="F14" s="6">
        <v>3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6</v>
      </c>
      <c r="P14" s="6">
        <v>9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14">
        <v>0</v>
      </c>
      <c r="AC14" s="6">
        <v>0</v>
      </c>
      <c r="AD14" s="6">
        <v>0</v>
      </c>
    </row>
    <row r="15" spans="2:30" x14ac:dyDescent="0.25">
      <c r="B15" t="s">
        <v>182</v>
      </c>
      <c r="D15" s="6">
        <v>1</v>
      </c>
      <c r="E15" s="6">
        <v>2</v>
      </c>
      <c r="F15" s="6">
        <v>3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17</v>
      </c>
      <c r="M15" s="6">
        <v>6</v>
      </c>
      <c r="N15" s="6">
        <v>0</v>
      </c>
      <c r="O15" s="6">
        <v>6</v>
      </c>
      <c r="P15" s="6">
        <v>0</v>
      </c>
      <c r="Q15" s="6">
        <v>1</v>
      </c>
      <c r="R15" s="6">
        <v>1</v>
      </c>
      <c r="S15" s="6">
        <v>1</v>
      </c>
      <c r="T15" s="6">
        <v>0</v>
      </c>
      <c r="U15" s="6">
        <v>0</v>
      </c>
      <c r="V15" s="6">
        <v>1</v>
      </c>
      <c r="W15" s="6">
        <v>0</v>
      </c>
      <c r="X15" s="6">
        <v>4</v>
      </c>
      <c r="Y15" s="6">
        <v>0</v>
      </c>
      <c r="Z15" s="6">
        <v>0</v>
      </c>
      <c r="AA15" s="6">
        <v>1</v>
      </c>
      <c r="AB15" s="14">
        <v>0</v>
      </c>
      <c r="AC15" s="6">
        <v>0</v>
      </c>
      <c r="AD15" s="6">
        <v>0</v>
      </c>
    </row>
    <row r="16" spans="2:30" x14ac:dyDescent="0.25">
      <c r="B16" t="s">
        <v>181</v>
      </c>
      <c r="D16" s="6">
        <v>0</v>
      </c>
      <c r="E16" s="6">
        <v>0</v>
      </c>
      <c r="F16" s="6">
        <v>5</v>
      </c>
      <c r="G16" s="6">
        <v>0</v>
      </c>
      <c r="H16" s="6">
        <v>2</v>
      </c>
      <c r="I16" s="6">
        <v>0</v>
      </c>
      <c r="J16" s="6">
        <v>0</v>
      </c>
      <c r="K16" s="6">
        <v>6</v>
      </c>
      <c r="L16" s="6">
        <v>16</v>
      </c>
      <c r="M16" s="6">
        <v>0</v>
      </c>
      <c r="N16" s="6">
        <v>0</v>
      </c>
      <c r="O16" s="6">
        <v>15</v>
      </c>
      <c r="P16" s="6">
        <v>0</v>
      </c>
      <c r="Q16" s="6">
        <v>7</v>
      </c>
      <c r="R16" s="6">
        <v>0</v>
      </c>
      <c r="S16" s="6">
        <v>1</v>
      </c>
      <c r="T16" s="6">
        <v>0</v>
      </c>
      <c r="U16" s="6">
        <v>0</v>
      </c>
      <c r="V16" s="6">
        <v>0</v>
      </c>
      <c r="W16" s="6">
        <v>0</v>
      </c>
      <c r="X16" s="6">
        <v>1</v>
      </c>
      <c r="Y16" s="6">
        <v>0</v>
      </c>
      <c r="Z16" s="6">
        <v>1</v>
      </c>
      <c r="AA16" s="6">
        <v>6</v>
      </c>
      <c r="AB16" s="14">
        <v>0</v>
      </c>
      <c r="AC16" s="6">
        <v>0</v>
      </c>
      <c r="AD16" s="6">
        <v>0</v>
      </c>
    </row>
    <row r="17" spans="2:30" x14ac:dyDescent="0.25">
      <c r="B17" t="s">
        <v>5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4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14">
        <v>0</v>
      </c>
      <c r="AC17" s="6">
        <v>0</v>
      </c>
      <c r="AD17" s="6">
        <v>0</v>
      </c>
    </row>
    <row r="18" spans="2:30" x14ac:dyDescent="0.25">
      <c r="B18" t="s">
        <v>17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29</v>
      </c>
      <c r="L18" s="6">
        <v>1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14">
        <v>0</v>
      </c>
      <c r="AC18" s="6">
        <v>0</v>
      </c>
      <c r="AD18" s="6">
        <v>1</v>
      </c>
    </row>
    <row r="19" spans="2:30" x14ac:dyDescent="0.25">
      <c r="B19" t="s">
        <v>20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2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14">
        <v>0</v>
      </c>
      <c r="AC19" s="6">
        <v>0</v>
      </c>
      <c r="AD19" s="6">
        <v>0</v>
      </c>
    </row>
    <row r="20" spans="2:30" x14ac:dyDescent="0.25">
      <c r="B20" t="s">
        <v>19</v>
      </c>
      <c r="D20" s="6">
        <v>0</v>
      </c>
      <c r="E20" s="6">
        <v>0</v>
      </c>
      <c r="F20" s="6">
        <v>0</v>
      </c>
      <c r="G20" s="6">
        <v>34</v>
      </c>
      <c r="H20" s="6">
        <v>1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3</v>
      </c>
      <c r="P20" s="6">
        <v>13</v>
      </c>
      <c r="Q20" s="6">
        <v>0</v>
      </c>
      <c r="R20" s="6">
        <v>0</v>
      </c>
      <c r="S20" s="6">
        <v>0</v>
      </c>
      <c r="T20" s="6">
        <v>4</v>
      </c>
      <c r="U20" s="6">
        <v>4</v>
      </c>
      <c r="V20" s="6">
        <v>1</v>
      </c>
      <c r="W20" s="6">
        <v>5</v>
      </c>
      <c r="X20" s="6">
        <v>0</v>
      </c>
      <c r="Y20" s="6">
        <v>0</v>
      </c>
      <c r="Z20" s="6">
        <v>0</v>
      </c>
      <c r="AA20" s="6">
        <v>0</v>
      </c>
      <c r="AB20" s="14">
        <v>0</v>
      </c>
      <c r="AC20" s="6">
        <v>0</v>
      </c>
      <c r="AD20" s="6">
        <v>15</v>
      </c>
    </row>
    <row r="21" spans="2:30" x14ac:dyDescent="0.25">
      <c r="B21" t="s">
        <v>186</v>
      </c>
      <c r="D21" s="6">
        <v>1</v>
      </c>
      <c r="E21" s="6">
        <v>0</v>
      </c>
      <c r="F21" s="6">
        <v>0</v>
      </c>
      <c r="G21" s="6">
        <v>0</v>
      </c>
      <c r="H21" s="6">
        <v>1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1</v>
      </c>
      <c r="P21" s="6">
        <v>0</v>
      </c>
      <c r="Q21" s="6">
        <v>1</v>
      </c>
      <c r="R21" s="6">
        <v>0</v>
      </c>
      <c r="S21" s="6">
        <v>0</v>
      </c>
      <c r="T21" s="6">
        <v>0</v>
      </c>
      <c r="U21" s="6">
        <v>1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3</v>
      </c>
      <c r="AB21" s="14">
        <v>0</v>
      </c>
      <c r="AC21" s="6">
        <v>0</v>
      </c>
      <c r="AD21" s="6">
        <v>0</v>
      </c>
    </row>
    <row r="22" spans="2:30" x14ac:dyDescent="0.25">
      <c r="B22" t="s">
        <v>187</v>
      </c>
      <c r="D22" s="6">
        <v>7</v>
      </c>
      <c r="E22" s="6">
        <v>1</v>
      </c>
      <c r="F22" s="6">
        <v>0</v>
      </c>
      <c r="G22" s="6">
        <v>24</v>
      </c>
      <c r="H22" s="6">
        <v>0</v>
      </c>
      <c r="I22" s="6">
        <v>0</v>
      </c>
      <c r="J22" s="6">
        <v>4</v>
      </c>
      <c r="K22" s="6">
        <v>1</v>
      </c>
      <c r="L22" s="6">
        <v>0</v>
      </c>
      <c r="M22" s="6">
        <v>2</v>
      </c>
      <c r="N22" s="6">
        <v>0</v>
      </c>
      <c r="O22" s="6">
        <v>1</v>
      </c>
      <c r="P22" s="6">
        <v>4</v>
      </c>
      <c r="Q22" s="6">
        <v>0</v>
      </c>
      <c r="R22" s="6">
        <v>5</v>
      </c>
      <c r="S22" s="6">
        <v>3</v>
      </c>
      <c r="T22" s="6">
        <v>2</v>
      </c>
      <c r="U22" s="6">
        <v>7</v>
      </c>
      <c r="V22" s="6">
        <v>0</v>
      </c>
      <c r="W22" s="6">
        <v>1</v>
      </c>
      <c r="X22" s="6">
        <v>7</v>
      </c>
      <c r="Y22" s="6">
        <v>0</v>
      </c>
      <c r="Z22" s="6">
        <v>0</v>
      </c>
      <c r="AA22" s="6">
        <v>1</v>
      </c>
      <c r="AB22" s="14">
        <v>28</v>
      </c>
      <c r="AC22" s="6">
        <v>1</v>
      </c>
      <c r="AD22" s="6">
        <v>7</v>
      </c>
    </row>
    <row r="23" spans="2:30" x14ac:dyDescent="0.25">
      <c r="B23" t="s">
        <v>21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1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14">
        <v>0</v>
      </c>
      <c r="AC23" s="6">
        <v>0</v>
      </c>
      <c r="AD23" s="6">
        <v>0</v>
      </c>
    </row>
    <row r="24" spans="2:30" x14ac:dyDescent="0.25">
      <c r="B24" t="s">
        <v>16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1</v>
      </c>
      <c r="Z24" s="6">
        <v>0</v>
      </c>
      <c r="AA24" s="6">
        <v>2</v>
      </c>
      <c r="AB24" s="14">
        <v>0</v>
      </c>
      <c r="AC24" s="6">
        <v>0</v>
      </c>
      <c r="AD24" s="6">
        <v>0</v>
      </c>
    </row>
    <row r="25" spans="2:30" x14ac:dyDescent="0.25">
      <c r="B25" t="s">
        <v>13</v>
      </c>
      <c r="D25" s="6">
        <v>1</v>
      </c>
      <c r="E25" s="6">
        <v>4</v>
      </c>
      <c r="F25" s="6">
        <v>7</v>
      </c>
      <c r="G25" s="6">
        <v>0</v>
      </c>
      <c r="H25" s="6">
        <v>0</v>
      </c>
      <c r="I25" s="6">
        <v>0</v>
      </c>
      <c r="J25" s="6">
        <v>1</v>
      </c>
      <c r="K25" s="6">
        <v>0</v>
      </c>
      <c r="L25" s="6">
        <v>3</v>
      </c>
      <c r="M25" s="6">
        <v>0</v>
      </c>
      <c r="N25" s="6">
        <v>0</v>
      </c>
      <c r="O25" s="6">
        <v>0</v>
      </c>
      <c r="P25" s="6">
        <v>5</v>
      </c>
      <c r="Q25" s="6">
        <v>2</v>
      </c>
      <c r="R25" s="6">
        <v>0</v>
      </c>
      <c r="S25" s="6">
        <v>17</v>
      </c>
      <c r="T25" s="6">
        <v>8</v>
      </c>
      <c r="U25" s="6">
        <v>4</v>
      </c>
      <c r="V25" s="6">
        <v>4</v>
      </c>
      <c r="W25" s="6">
        <v>3</v>
      </c>
      <c r="X25" s="6">
        <v>2</v>
      </c>
      <c r="Y25" s="6">
        <v>0</v>
      </c>
      <c r="Z25" s="6">
        <v>0</v>
      </c>
      <c r="AA25" s="6">
        <v>171</v>
      </c>
      <c r="AB25" s="14">
        <v>0</v>
      </c>
      <c r="AC25" s="6">
        <v>0</v>
      </c>
      <c r="AD25" s="6">
        <v>0</v>
      </c>
    </row>
    <row r="26" spans="2:30" x14ac:dyDescent="0.25">
      <c r="B26" t="s">
        <v>184</v>
      </c>
      <c r="D26" s="6">
        <v>2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22</v>
      </c>
      <c r="K26" s="6">
        <v>8</v>
      </c>
      <c r="L26" s="6">
        <v>0</v>
      </c>
      <c r="M26" s="6">
        <v>46</v>
      </c>
      <c r="N26" s="6">
        <v>0</v>
      </c>
      <c r="O26" s="6">
        <v>0</v>
      </c>
      <c r="P26" s="6">
        <v>4</v>
      </c>
      <c r="Q26" s="6">
        <v>0</v>
      </c>
      <c r="R26" s="6">
        <v>0</v>
      </c>
      <c r="S26" s="6">
        <v>3</v>
      </c>
      <c r="T26" s="6">
        <v>0</v>
      </c>
      <c r="U26" s="6">
        <v>0</v>
      </c>
      <c r="V26" s="6">
        <v>0</v>
      </c>
      <c r="W26" s="6">
        <v>1</v>
      </c>
      <c r="X26" s="6">
        <v>0</v>
      </c>
      <c r="Y26" s="6">
        <v>0</v>
      </c>
      <c r="Z26" s="6">
        <v>0</v>
      </c>
      <c r="AA26" s="6">
        <v>0</v>
      </c>
      <c r="AB26" s="14">
        <v>0</v>
      </c>
      <c r="AC26" s="6">
        <v>1</v>
      </c>
      <c r="AD26" s="6">
        <v>0</v>
      </c>
    </row>
    <row r="27" spans="2:30" x14ac:dyDescent="0.25">
      <c r="B27" t="s">
        <v>9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1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14">
        <v>0</v>
      </c>
      <c r="AC27" s="6">
        <v>0</v>
      </c>
      <c r="AD27" s="6">
        <v>0</v>
      </c>
    </row>
    <row r="28" spans="2:30" x14ac:dyDescent="0.25">
      <c r="B28" t="s">
        <v>14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15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14">
        <v>0</v>
      </c>
      <c r="AC28" s="6">
        <v>0</v>
      </c>
      <c r="AD28" s="6">
        <v>0</v>
      </c>
    </row>
    <row r="29" spans="2:30" x14ac:dyDescent="0.25">
      <c r="B29" t="s">
        <v>15</v>
      </c>
      <c r="D29" s="6">
        <v>1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31</v>
      </c>
      <c r="N29" s="6">
        <v>0</v>
      </c>
      <c r="O29" s="6">
        <v>0</v>
      </c>
      <c r="P29" s="6">
        <v>2</v>
      </c>
      <c r="Q29" s="6">
        <v>0</v>
      </c>
      <c r="R29" s="6">
        <v>1</v>
      </c>
      <c r="S29" s="6">
        <v>0</v>
      </c>
      <c r="T29" s="6">
        <v>0</v>
      </c>
      <c r="U29" s="6">
        <v>0</v>
      </c>
      <c r="V29" s="6">
        <v>1</v>
      </c>
      <c r="W29" s="6">
        <v>0</v>
      </c>
      <c r="X29" s="6">
        <v>0</v>
      </c>
      <c r="Y29" s="6">
        <v>0</v>
      </c>
      <c r="Z29" s="6">
        <v>0</v>
      </c>
      <c r="AA29" s="6">
        <v>1</v>
      </c>
      <c r="AB29" s="14">
        <v>0</v>
      </c>
      <c r="AC29" s="6">
        <v>0</v>
      </c>
      <c r="AD29" s="6">
        <v>0</v>
      </c>
    </row>
    <row r="30" spans="2:30" x14ac:dyDescent="0.25">
      <c r="B30" t="s">
        <v>18</v>
      </c>
      <c r="D30" s="6">
        <v>11</v>
      </c>
      <c r="E30" s="6">
        <v>31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12</v>
      </c>
      <c r="P30" s="6">
        <v>0</v>
      </c>
      <c r="Q30" s="6">
        <v>12</v>
      </c>
      <c r="R30" s="6">
        <v>6</v>
      </c>
      <c r="S30" s="6">
        <v>9</v>
      </c>
      <c r="T30" s="6">
        <v>3</v>
      </c>
      <c r="U30" s="6">
        <v>0</v>
      </c>
      <c r="V30" s="6">
        <v>0</v>
      </c>
      <c r="W30" s="6">
        <v>0</v>
      </c>
      <c r="X30" s="6">
        <v>6</v>
      </c>
      <c r="Y30" s="6">
        <v>0</v>
      </c>
      <c r="Z30" s="6">
        <v>0</v>
      </c>
      <c r="AA30" s="6">
        <v>0</v>
      </c>
      <c r="AB30" s="14">
        <v>0</v>
      </c>
      <c r="AC30" s="6">
        <v>0</v>
      </c>
      <c r="AD30" s="6">
        <v>0</v>
      </c>
    </row>
    <row r="31" spans="2:30" x14ac:dyDescent="0.25">
      <c r="B31" t="s">
        <v>191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4</v>
      </c>
      <c r="J31" s="6">
        <v>2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14">
        <v>0</v>
      </c>
      <c r="AC31" s="6">
        <v>0</v>
      </c>
      <c r="AD31" s="6">
        <v>0</v>
      </c>
    </row>
    <row r="32" spans="2:30" x14ac:dyDescent="0.25">
      <c r="B32" t="s">
        <v>22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1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14">
        <v>0</v>
      </c>
      <c r="AC32" s="6">
        <v>0</v>
      </c>
      <c r="AD32" s="6">
        <v>0</v>
      </c>
    </row>
    <row r="33" spans="2:30" x14ac:dyDescent="0.25">
      <c r="B33" t="s">
        <v>183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1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14">
        <v>0</v>
      </c>
      <c r="AC33" s="6">
        <v>0</v>
      </c>
      <c r="AD33" s="6">
        <v>0</v>
      </c>
    </row>
    <row r="34" spans="2:30" x14ac:dyDescent="0.25">
      <c r="B34" t="s">
        <v>12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2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14">
        <v>0</v>
      </c>
      <c r="AC34" s="6">
        <v>0</v>
      </c>
      <c r="AD34" s="6">
        <v>1</v>
      </c>
    </row>
    <row r="35" spans="2:30" x14ac:dyDescent="0.25">
      <c r="B35" t="s">
        <v>185</v>
      </c>
      <c r="D35" s="6">
        <v>8</v>
      </c>
      <c r="E35" s="6">
        <v>1</v>
      </c>
      <c r="F35" s="6">
        <v>10</v>
      </c>
      <c r="G35" s="6">
        <v>24</v>
      </c>
      <c r="H35" s="6">
        <v>0</v>
      </c>
      <c r="I35" s="6">
        <v>0</v>
      </c>
      <c r="J35" s="6">
        <v>0</v>
      </c>
      <c r="K35" s="6">
        <v>0</v>
      </c>
      <c r="L35" s="6">
        <v>4</v>
      </c>
      <c r="M35" s="6">
        <v>0</v>
      </c>
      <c r="N35" s="6">
        <v>0</v>
      </c>
      <c r="O35" s="6">
        <v>1</v>
      </c>
      <c r="P35" s="6">
        <v>0</v>
      </c>
      <c r="Q35" s="6">
        <v>7</v>
      </c>
      <c r="R35" s="6">
        <v>0</v>
      </c>
      <c r="S35" s="6">
        <v>0</v>
      </c>
      <c r="T35" s="6">
        <v>8</v>
      </c>
      <c r="U35" s="6">
        <v>0</v>
      </c>
      <c r="V35" s="6">
        <v>0</v>
      </c>
      <c r="W35" s="6">
        <v>1</v>
      </c>
      <c r="X35" s="6">
        <v>20</v>
      </c>
      <c r="Y35" s="6">
        <v>0</v>
      </c>
      <c r="Z35" s="6">
        <v>0</v>
      </c>
      <c r="AA35" s="6">
        <v>0</v>
      </c>
      <c r="AB35" s="14">
        <v>0</v>
      </c>
      <c r="AC35" s="6">
        <v>0</v>
      </c>
      <c r="AD35" s="6">
        <v>0</v>
      </c>
    </row>
    <row r="36" spans="2:30" x14ac:dyDescent="0.25">
      <c r="B36" t="s">
        <v>23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1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14">
        <v>0</v>
      </c>
      <c r="AC36" s="6">
        <v>0</v>
      </c>
      <c r="AD36" s="6">
        <v>0</v>
      </c>
    </row>
    <row r="37" spans="2:30" x14ac:dyDescent="0.25">
      <c r="B37" t="s">
        <v>24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1</v>
      </c>
      <c r="AA37" s="6">
        <v>0</v>
      </c>
      <c r="AB37" s="14">
        <v>0</v>
      </c>
      <c r="AC37" s="6">
        <v>0</v>
      </c>
      <c r="AD37" s="6">
        <v>0</v>
      </c>
    </row>
    <row r="38" spans="2:30" x14ac:dyDescent="0.25">
      <c r="B38" t="s">
        <v>189</v>
      </c>
      <c r="D38" s="6">
        <v>0</v>
      </c>
      <c r="E38" s="6">
        <v>0</v>
      </c>
      <c r="F38" s="6">
        <v>0</v>
      </c>
      <c r="G38" s="6">
        <v>2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13</v>
      </c>
      <c r="AA38" s="6">
        <v>0</v>
      </c>
      <c r="AB38" s="14">
        <v>0</v>
      </c>
      <c r="AC38" s="6">
        <v>0</v>
      </c>
      <c r="AD38" s="6">
        <v>1</v>
      </c>
    </row>
    <row r="39" spans="2:30" x14ac:dyDescent="0.25">
      <c r="B39" t="s">
        <v>190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1</v>
      </c>
      <c r="K39" s="6">
        <v>0</v>
      </c>
      <c r="L39" s="6">
        <v>3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14">
        <v>0</v>
      </c>
      <c r="AC39" s="6">
        <v>0</v>
      </c>
      <c r="AD39" s="6">
        <v>0</v>
      </c>
    </row>
    <row r="40" spans="2:30" x14ac:dyDescent="0.25">
      <c r="B40" t="s">
        <v>188</v>
      </c>
      <c r="D40" s="6">
        <v>0</v>
      </c>
      <c r="E40" s="6">
        <v>0</v>
      </c>
      <c r="F40" s="6">
        <v>0</v>
      </c>
      <c r="G40" s="6">
        <v>2</v>
      </c>
      <c r="H40" s="6">
        <v>0</v>
      </c>
      <c r="I40" s="6">
        <v>0</v>
      </c>
      <c r="J40" s="6">
        <v>0</v>
      </c>
      <c r="K40" s="6">
        <v>0</v>
      </c>
      <c r="L40" s="6">
        <v>1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1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14">
        <v>0</v>
      </c>
      <c r="AC40" s="6">
        <v>0</v>
      </c>
      <c r="AD40" s="6">
        <v>0</v>
      </c>
    </row>
    <row r="41" spans="2:30" x14ac:dyDescent="0.25">
      <c r="B41" t="s">
        <v>10</v>
      </c>
      <c r="D41" s="6">
        <v>0</v>
      </c>
      <c r="E41" s="6">
        <v>9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4</v>
      </c>
      <c r="R41" s="6">
        <v>0</v>
      </c>
      <c r="S41" s="6">
        <v>0</v>
      </c>
      <c r="T41" s="6">
        <v>1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14">
        <v>0</v>
      </c>
      <c r="AC41" s="6">
        <v>0</v>
      </c>
      <c r="AD41" s="6">
        <v>0</v>
      </c>
    </row>
    <row r="42" spans="2:30" x14ac:dyDescent="0.25">
      <c r="B42" t="s">
        <v>11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1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14">
        <v>0</v>
      </c>
      <c r="AC42" s="6">
        <v>0</v>
      </c>
      <c r="AD42" s="6">
        <v>0</v>
      </c>
    </row>
    <row r="43" spans="2:30" x14ac:dyDescent="0.25">
      <c r="B43" t="s">
        <v>25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14">
        <v>0</v>
      </c>
      <c r="AC43" s="6">
        <v>0</v>
      </c>
      <c r="AD43" s="6">
        <v>1</v>
      </c>
    </row>
    <row r="44" spans="2:30" x14ac:dyDescent="0.25">
      <c r="B44" t="s">
        <v>194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1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14">
        <v>0</v>
      </c>
      <c r="AC44" s="6">
        <v>0</v>
      </c>
      <c r="AD44" s="6">
        <v>0</v>
      </c>
    </row>
    <row r="45" spans="2:30" x14ac:dyDescent="0.25">
      <c r="B45" t="s">
        <v>192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8</v>
      </c>
      <c r="M45" s="6">
        <v>0</v>
      </c>
      <c r="N45" s="6">
        <v>17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14">
        <v>0</v>
      </c>
      <c r="AC45" s="6">
        <v>0</v>
      </c>
      <c r="AD45" s="6">
        <v>0</v>
      </c>
    </row>
    <row r="46" spans="2:30" s="15" customFormat="1" x14ac:dyDescent="0.25">
      <c r="B46" s="12" t="s">
        <v>26</v>
      </c>
      <c r="C46" s="12" t="s">
        <v>237</v>
      </c>
      <c r="D46" s="14">
        <v>99</v>
      </c>
      <c r="E46" s="14">
        <v>1</v>
      </c>
      <c r="F46" s="14">
        <v>0</v>
      </c>
      <c r="G46" s="14">
        <v>129</v>
      </c>
      <c r="H46" s="14">
        <v>0</v>
      </c>
      <c r="I46" s="14">
        <v>0</v>
      </c>
      <c r="J46" s="14">
        <v>3</v>
      </c>
      <c r="K46" s="14">
        <v>0</v>
      </c>
      <c r="L46" s="14">
        <v>0</v>
      </c>
      <c r="M46" s="14">
        <v>0</v>
      </c>
      <c r="N46" s="14">
        <v>0</v>
      </c>
      <c r="O46" s="14">
        <v>94</v>
      </c>
      <c r="P46" s="14">
        <v>114</v>
      </c>
      <c r="Q46" s="14">
        <v>3</v>
      </c>
      <c r="R46" s="14">
        <v>0</v>
      </c>
      <c r="S46" s="14">
        <v>1</v>
      </c>
      <c r="T46" s="14">
        <v>235</v>
      </c>
      <c r="U46" s="14">
        <v>0</v>
      </c>
      <c r="V46" s="14">
        <v>0</v>
      </c>
      <c r="W46" s="14">
        <v>5</v>
      </c>
      <c r="X46" s="14">
        <v>7</v>
      </c>
      <c r="Y46" s="14">
        <v>0</v>
      </c>
      <c r="Z46" s="14">
        <v>18</v>
      </c>
      <c r="AA46" s="14">
        <v>0</v>
      </c>
      <c r="AB46" s="14">
        <v>0</v>
      </c>
      <c r="AC46" s="14">
        <v>0</v>
      </c>
      <c r="AD46" s="14">
        <v>2</v>
      </c>
    </row>
    <row r="47" spans="2:30" x14ac:dyDescent="0.25">
      <c r="B47" t="s">
        <v>193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4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14">
        <v>0</v>
      </c>
      <c r="AC47" s="6">
        <v>0</v>
      </c>
      <c r="AD47" s="6">
        <v>1</v>
      </c>
    </row>
    <row r="48" spans="2:30" x14ac:dyDescent="0.25">
      <c r="B48" t="s">
        <v>195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1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14">
        <v>0</v>
      </c>
      <c r="AC48" s="6">
        <v>0</v>
      </c>
      <c r="AD48" s="6">
        <v>0</v>
      </c>
    </row>
    <row r="49" spans="2:30" x14ac:dyDescent="0.25">
      <c r="B49" t="s">
        <v>27</v>
      </c>
      <c r="D49" s="6">
        <v>0</v>
      </c>
      <c r="E49" s="6">
        <v>2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3</v>
      </c>
      <c r="Y49" s="6">
        <v>0</v>
      </c>
      <c r="Z49" s="6">
        <v>0</v>
      </c>
      <c r="AA49" s="6">
        <v>0</v>
      </c>
      <c r="AB49" s="14">
        <v>0</v>
      </c>
      <c r="AC49" s="6">
        <v>0</v>
      </c>
      <c r="AD49" s="6">
        <v>0</v>
      </c>
    </row>
    <row r="50" spans="2:30" x14ac:dyDescent="0.25">
      <c r="B50" t="s">
        <v>199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1</v>
      </c>
      <c r="X50" s="6">
        <v>0</v>
      </c>
      <c r="Y50" s="6">
        <v>0</v>
      </c>
      <c r="Z50" s="6">
        <v>0</v>
      </c>
      <c r="AA50" s="6">
        <v>0</v>
      </c>
      <c r="AB50" s="14">
        <v>2</v>
      </c>
      <c r="AC50" s="6">
        <v>1</v>
      </c>
      <c r="AD50" s="6">
        <v>0</v>
      </c>
    </row>
    <row r="51" spans="2:30" x14ac:dyDescent="0.25">
      <c r="B51" t="s">
        <v>30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14">
        <v>0</v>
      </c>
      <c r="AC51" s="6">
        <v>0</v>
      </c>
      <c r="AD51" s="6">
        <v>0</v>
      </c>
    </row>
    <row r="52" spans="2:30" x14ac:dyDescent="0.25">
      <c r="B52" t="s">
        <v>198</v>
      </c>
      <c r="D52" s="6">
        <v>0</v>
      </c>
      <c r="E52" s="6">
        <v>2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14">
        <v>0</v>
      </c>
      <c r="AC52" s="6">
        <v>0</v>
      </c>
      <c r="AD52" s="6">
        <v>0</v>
      </c>
    </row>
    <row r="53" spans="2:30" x14ac:dyDescent="0.25">
      <c r="B53" t="s">
        <v>28</v>
      </c>
      <c r="D53" s="6">
        <v>70</v>
      </c>
      <c r="E53" s="6">
        <v>186</v>
      </c>
      <c r="F53" s="6">
        <v>0</v>
      </c>
      <c r="G53" s="6">
        <v>40</v>
      </c>
      <c r="H53" s="6">
        <v>320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31</v>
      </c>
      <c r="P53" s="6">
        <v>0</v>
      </c>
      <c r="Q53" s="6">
        <v>191</v>
      </c>
      <c r="R53" s="6">
        <v>175</v>
      </c>
      <c r="S53" s="6">
        <v>3</v>
      </c>
      <c r="T53" s="6">
        <v>8</v>
      </c>
      <c r="U53" s="6">
        <v>1</v>
      </c>
      <c r="V53" s="6">
        <v>2</v>
      </c>
      <c r="W53" s="6">
        <v>318</v>
      </c>
      <c r="X53" s="6">
        <v>89</v>
      </c>
      <c r="Y53" s="6">
        <v>0</v>
      </c>
      <c r="Z53" s="6">
        <v>0</v>
      </c>
      <c r="AA53" s="6">
        <v>0</v>
      </c>
      <c r="AB53" s="14">
        <v>1</v>
      </c>
      <c r="AC53" s="6">
        <v>0</v>
      </c>
      <c r="AD53" s="6">
        <v>1</v>
      </c>
    </row>
    <row r="54" spans="2:30" x14ac:dyDescent="0.25">
      <c r="B54" t="s">
        <v>32</v>
      </c>
      <c r="D54" s="6">
        <v>0</v>
      </c>
      <c r="E54" s="6">
        <v>4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4</v>
      </c>
      <c r="M54" s="6">
        <v>0</v>
      </c>
      <c r="N54" s="6">
        <v>0</v>
      </c>
      <c r="O54" s="6">
        <v>6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1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14">
        <v>0</v>
      </c>
      <c r="AC54" s="6">
        <v>0</v>
      </c>
      <c r="AD54" s="6">
        <v>0</v>
      </c>
    </row>
    <row r="55" spans="2:30" x14ac:dyDescent="0.25">
      <c r="B55" t="s">
        <v>29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1</v>
      </c>
      <c r="K55" s="6">
        <v>3</v>
      </c>
      <c r="L55" s="6">
        <v>8</v>
      </c>
      <c r="M55" s="6">
        <v>4</v>
      </c>
      <c r="N55" s="6">
        <v>1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14">
        <v>1</v>
      </c>
      <c r="AC55" s="6">
        <v>0</v>
      </c>
      <c r="AD55" s="6">
        <v>0</v>
      </c>
    </row>
    <row r="56" spans="2:30" x14ac:dyDescent="0.25">
      <c r="B56" t="s">
        <v>200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2</v>
      </c>
      <c r="K56" s="6">
        <v>0</v>
      </c>
      <c r="L56" s="6">
        <v>0</v>
      </c>
      <c r="M56" s="6">
        <v>0</v>
      </c>
      <c r="N56" s="6">
        <v>19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12</v>
      </c>
      <c r="AB56" s="14">
        <v>58</v>
      </c>
      <c r="AC56" s="6">
        <v>17</v>
      </c>
      <c r="AD56" s="6">
        <v>3</v>
      </c>
    </row>
    <row r="57" spans="2:30" x14ac:dyDescent="0.25">
      <c r="B57" t="s">
        <v>196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39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14">
        <v>0</v>
      </c>
      <c r="AC57" s="6">
        <v>0</v>
      </c>
      <c r="AD57" s="6">
        <v>0</v>
      </c>
    </row>
    <row r="58" spans="2:30" x14ac:dyDescent="0.25">
      <c r="B58" t="s">
        <v>31</v>
      </c>
      <c r="D58" s="6">
        <v>0</v>
      </c>
      <c r="E58" s="6">
        <v>0</v>
      </c>
      <c r="F58" s="6">
        <v>11</v>
      </c>
      <c r="G58" s="6">
        <v>0</v>
      </c>
      <c r="H58" s="6">
        <v>3</v>
      </c>
      <c r="I58" s="6">
        <v>3</v>
      </c>
      <c r="J58" s="6">
        <v>0</v>
      </c>
      <c r="K58" s="6">
        <v>82</v>
      </c>
      <c r="L58" s="6">
        <v>0</v>
      </c>
      <c r="M58" s="6">
        <v>0</v>
      </c>
      <c r="N58" s="6">
        <v>0</v>
      </c>
      <c r="O58" s="6">
        <v>0</v>
      </c>
      <c r="P58" s="6">
        <v>2</v>
      </c>
      <c r="Q58" s="6">
        <v>0</v>
      </c>
      <c r="R58" s="6">
        <v>0</v>
      </c>
      <c r="S58" s="6">
        <v>2</v>
      </c>
      <c r="T58" s="6">
        <v>2</v>
      </c>
      <c r="U58" s="6">
        <v>30</v>
      </c>
      <c r="V58" s="6">
        <v>14</v>
      </c>
      <c r="W58" s="6">
        <v>0</v>
      </c>
      <c r="X58" s="6">
        <v>0</v>
      </c>
      <c r="Y58" s="6">
        <v>300</v>
      </c>
      <c r="Z58" s="6">
        <v>0</v>
      </c>
      <c r="AA58" s="6">
        <v>0</v>
      </c>
      <c r="AB58" s="14">
        <v>0</v>
      </c>
      <c r="AC58" s="6">
        <v>0</v>
      </c>
      <c r="AD58" s="6">
        <v>7</v>
      </c>
    </row>
    <row r="59" spans="2:30" x14ac:dyDescent="0.25">
      <c r="B59" t="s">
        <v>197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3</v>
      </c>
      <c r="AB59" s="14">
        <v>0</v>
      </c>
      <c r="AC59" s="6">
        <v>0</v>
      </c>
      <c r="AD59" s="6">
        <v>0</v>
      </c>
    </row>
    <row r="60" spans="2:30" x14ac:dyDescent="0.25">
      <c r="B60" t="s">
        <v>39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3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14">
        <v>0</v>
      </c>
      <c r="AC60" s="6">
        <v>0</v>
      </c>
      <c r="AD60" s="6">
        <v>0</v>
      </c>
    </row>
    <row r="61" spans="2:30" x14ac:dyDescent="0.25">
      <c r="B61" t="s">
        <v>38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5</v>
      </c>
      <c r="AB61" s="14">
        <v>0</v>
      </c>
      <c r="AC61" s="6">
        <v>0</v>
      </c>
      <c r="AD61" s="6">
        <v>0</v>
      </c>
    </row>
    <row r="62" spans="2:30" x14ac:dyDescent="0.25">
      <c r="B62" t="s">
        <v>33</v>
      </c>
      <c r="D62" s="6">
        <v>0</v>
      </c>
      <c r="E62" s="6">
        <v>0</v>
      </c>
      <c r="F62" s="6">
        <v>0</v>
      </c>
      <c r="G62" s="6">
        <v>9</v>
      </c>
      <c r="H62" s="6">
        <v>0</v>
      </c>
      <c r="I62" s="6">
        <v>0</v>
      </c>
      <c r="J62" s="6">
        <v>0</v>
      </c>
      <c r="K62" s="6">
        <v>1</v>
      </c>
      <c r="L62" s="6">
        <v>2</v>
      </c>
      <c r="M62" s="6">
        <v>0</v>
      </c>
      <c r="N62" s="6">
        <v>0</v>
      </c>
      <c r="O62" s="6">
        <v>0</v>
      </c>
      <c r="P62" s="6">
        <v>0</v>
      </c>
      <c r="Q62" s="6">
        <v>15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14">
        <v>0</v>
      </c>
      <c r="AC62" s="6">
        <v>0</v>
      </c>
      <c r="AD62" s="6">
        <v>0</v>
      </c>
    </row>
    <row r="63" spans="2:30" x14ac:dyDescent="0.25">
      <c r="B63" t="s">
        <v>34</v>
      </c>
      <c r="D63" s="6">
        <v>0</v>
      </c>
      <c r="E63" s="6">
        <v>30</v>
      </c>
      <c r="F63" s="6">
        <v>4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2</v>
      </c>
      <c r="Q63" s="6">
        <v>5</v>
      </c>
      <c r="R63" s="6">
        <v>3</v>
      </c>
      <c r="S63" s="6">
        <v>9</v>
      </c>
      <c r="T63" s="6">
        <v>0</v>
      </c>
      <c r="U63" s="6">
        <v>2</v>
      </c>
      <c r="V63" s="6">
        <v>3</v>
      </c>
      <c r="W63" s="6">
        <v>1</v>
      </c>
      <c r="X63" s="6">
        <v>107</v>
      </c>
      <c r="Y63" s="6">
        <v>0</v>
      </c>
      <c r="Z63" s="6">
        <v>1</v>
      </c>
      <c r="AA63" s="6">
        <v>0</v>
      </c>
      <c r="AB63" s="14">
        <v>0</v>
      </c>
      <c r="AC63" s="6">
        <v>0</v>
      </c>
      <c r="AD63" s="6">
        <v>0</v>
      </c>
    </row>
    <row r="64" spans="2:30" x14ac:dyDescent="0.25">
      <c r="B64" t="s">
        <v>201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4</v>
      </c>
      <c r="AA64" s="6">
        <v>0</v>
      </c>
      <c r="AB64" s="14">
        <v>2</v>
      </c>
      <c r="AC64" s="6">
        <v>29</v>
      </c>
      <c r="AD64" s="6">
        <v>3</v>
      </c>
    </row>
    <row r="65" spans="2:30" x14ac:dyDescent="0.25">
      <c r="B65" t="s">
        <v>35</v>
      </c>
      <c r="D65" s="6">
        <v>0</v>
      </c>
      <c r="E65" s="6">
        <v>7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9</v>
      </c>
      <c r="R65" s="6">
        <v>48</v>
      </c>
      <c r="S65" s="6">
        <v>58</v>
      </c>
      <c r="T65" s="6">
        <v>63</v>
      </c>
      <c r="U65" s="6">
        <v>34</v>
      </c>
      <c r="V65" s="6">
        <v>31</v>
      </c>
      <c r="W65" s="6">
        <v>0</v>
      </c>
      <c r="X65" s="6">
        <v>63</v>
      </c>
      <c r="Y65" s="6">
        <v>0</v>
      </c>
      <c r="Z65" s="6">
        <v>0</v>
      </c>
      <c r="AA65" s="6">
        <v>0</v>
      </c>
      <c r="AB65" s="14">
        <v>0</v>
      </c>
      <c r="AC65" s="6">
        <v>0</v>
      </c>
      <c r="AD65" s="6">
        <v>0</v>
      </c>
    </row>
    <row r="66" spans="2:30" x14ac:dyDescent="0.25">
      <c r="B66" t="s">
        <v>36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224</v>
      </c>
      <c r="V66" s="6">
        <v>257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14">
        <v>0</v>
      </c>
      <c r="AC66" s="6">
        <v>0</v>
      </c>
      <c r="AD66" s="6">
        <v>0</v>
      </c>
    </row>
    <row r="67" spans="2:30" x14ac:dyDescent="0.25">
      <c r="B67" t="s">
        <v>37</v>
      </c>
      <c r="D67" s="6">
        <v>0</v>
      </c>
      <c r="E67" s="6">
        <v>2</v>
      </c>
      <c r="F67" s="6">
        <v>70</v>
      </c>
      <c r="G67" s="6">
        <v>0</v>
      </c>
      <c r="H67" s="6">
        <v>2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4</v>
      </c>
      <c r="R67" s="6">
        <v>24</v>
      </c>
      <c r="S67" s="6">
        <v>0</v>
      </c>
      <c r="T67" s="6">
        <v>2</v>
      </c>
      <c r="U67" s="6">
        <v>0</v>
      </c>
      <c r="V67" s="6">
        <v>0</v>
      </c>
      <c r="W67" s="6">
        <v>4</v>
      </c>
      <c r="X67" s="6">
        <v>0</v>
      </c>
      <c r="Y67" s="6">
        <v>0</v>
      </c>
      <c r="Z67" s="6">
        <v>0</v>
      </c>
      <c r="AA67" s="6">
        <v>0</v>
      </c>
      <c r="AB67" s="14">
        <v>0</v>
      </c>
      <c r="AC67" s="6">
        <v>0</v>
      </c>
      <c r="AD67" s="6">
        <v>0</v>
      </c>
    </row>
    <row r="68" spans="2:30" x14ac:dyDescent="0.25">
      <c r="B68" t="s">
        <v>40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2</v>
      </c>
      <c r="L68" s="6">
        <v>1</v>
      </c>
      <c r="M68" s="6">
        <v>0</v>
      </c>
      <c r="N68" s="6">
        <v>0</v>
      </c>
      <c r="O68" s="6">
        <v>0</v>
      </c>
      <c r="P68" s="6">
        <v>0</v>
      </c>
      <c r="Q68" s="6">
        <v>2</v>
      </c>
      <c r="R68" s="6">
        <v>5</v>
      </c>
      <c r="S68" s="6">
        <v>5</v>
      </c>
      <c r="T68" s="6">
        <v>4</v>
      </c>
      <c r="U68" s="6">
        <v>26</v>
      </c>
      <c r="V68" s="6">
        <v>33</v>
      </c>
      <c r="W68" s="6">
        <v>6</v>
      </c>
      <c r="X68" s="6">
        <v>9</v>
      </c>
      <c r="Y68" s="6">
        <v>0</v>
      </c>
      <c r="Z68" s="6">
        <v>0</v>
      </c>
      <c r="AA68" s="6">
        <v>0</v>
      </c>
      <c r="AB68" s="14">
        <v>0</v>
      </c>
      <c r="AC68" s="6">
        <v>1</v>
      </c>
      <c r="AD68" s="6">
        <v>0</v>
      </c>
    </row>
    <row r="69" spans="2:30" x14ac:dyDescent="0.25">
      <c r="B69" t="s">
        <v>41</v>
      </c>
      <c r="D69" s="6">
        <v>1</v>
      </c>
      <c r="E69" s="6">
        <v>1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3</v>
      </c>
      <c r="M69" s="6">
        <v>0</v>
      </c>
      <c r="N69" s="6">
        <v>0</v>
      </c>
      <c r="O69" s="6">
        <v>0</v>
      </c>
      <c r="P69" s="6">
        <v>0</v>
      </c>
      <c r="Q69" s="6">
        <v>7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3</v>
      </c>
      <c r="Z69" s="6">
        <v>0</v>
      </c>
      <c r="AA69" s="6">
        <v>1</v>
      </c>
      <c r="AB69" s="14">
        <v>0</v>
      </c>
      <c r="AC69" s="6">
        <v>0</v>
      </c>
      <c r="AD69" s="6">
        <v>0</v>
      </c>
    </row>
    <row r="70" spans="2:30" x14ac:dyDescent="0.25">
      <c r="B70" t="s">
        <v>43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1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14">
        <v>0</v>
      </c>
      <c r="AC70" s="6">
        <v>0</v>
      </c>
      <c r="AD70" s="6">
        <v>0</v>
      </c>
    </row>
    <row r="71" spans="2:30" x14ac:dyDescent="0.25">
      <c r="B71" t="s">
        <v>45</v>
      </c>
      <c r="D71" s="6">
        <v>0</v>
      </c>
      <c r="E71" s="6">
        <v>1</v>
      </c>
      <c r="F71" s="6">
        <v>0</v>
      </c>
      <c r="G71" s="6">
        <v>3</v>
      </c>
      <c r="H71" s="6">
        <v>0</v>
      </c>
      <c r="I71" s="6">
        <v>0</v>
      </c>
      <c r="J71" s="6">
        <v>0</v>
      </c>
      <c r="K71" s="6">
        <v>2</v>
      </c>
      <c r="L71" s="6">
        <v>0</v>
      </c>
      <c r="M71" s="6">
        <v>0</v>
      </c>
      <c r="N71" s="6">
        <v>0</v>
      </c>
      <c r="O71" s="6">
        <v>7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1</v>
      </c>
      <c r="AA71" s="6">
        <v>0</v>
      </c>
      <c r="AB71" s="14">
        <v>3</v>
      </c>
      <c r="AC71" s="6">
        <v>3</v>
      </c>
      <c r="AD71" s="6">
        <v>5</v>
      </c>
    </row>
    <row r="72" spans="2:30" x14ac:dyDescent="0.25">
      <c r="B72" t="s">
        <v>42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1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14">
        <v>0</v>
      </c>
      <c r="AC72" s="6">
        <v>0</v>
      </c>
      <c r="AD72" s="6">
        <v>0</v>
      </c>
    </row>
    <row r="73" spans="2:30" x14ac:dyDescent="0.25">
      <c r="B73" t="s">
        <v>44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1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1</v>
      </c>
      <c r="W73" s="6">
        <v>0</v>
      </c>
      <c r="X73" s="6">
        <v>1</v>
      </c>
      <c r="Y73" s="6">
        <v>0</v>
      </c>
      <c r="Z73" s="6">
        <v>0</v>
      </c>
      <c r="AA73" s="6">
        <v>0</v>
      </c>
      <c r="AB73" s="14">
        <v>0</v>
      </c>
      <c r="AC73" s="6">
        <v>0</v>
      </c>
      <c r="AD73" s="6">
        <v>0</v>
      </c>
    </row>
    <row r="74" spans="2:30" x14ac:dyDescent="0.25">
      <c r="B74" t="s">
        <v>46</v>
      </c>
      <c r="D74" s="6">
        <v>3</v>
      </c>
      <c r="E74" s="6">
        <v>0</v>
      </c>
      <c r="F74" s="6">
        <v>0</v>
      </c>
      <c r="G74" s="6">
        <v>9</v>
      </c>
      <c r="H74" s="6">
        <v>0</v>
      </c>
      <c r="I74" s="6">
        <v>53</v>
      </c>
      <c r="J74" s="6">
        <v>3</v>
      </c>
      <c r="K74" s="6">
        <v>0</v>
      </c>
      <c r="L74" s="6">
        <v>0</v>
      </c>
      <c r="M74" s="6">
        <v>1</v>
      </c>
      <c r="N74" s="6">
        <v>60</v>
      </c>
      <c r="O74" s="6">
        <v>5</v>
      </c>
      <c r="P74" s="6">
        <v>1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2</v>
      </c>
      <c r="Z74" s="6">
        <v>0</v>
      </c>
      <c r="AA74" s="6">
        <v>4</v>
      </c>
      <c r="AB74" s="14">
        <v>3</v>
      </c>
      <c r="AC74" s="6">
        <v>0</v>
      </c>
      <c r="AD74" s="6">
        <v>1</v>
      </c>
    </row>
    <row r="75" spans="2:30" x14ac:dyDescent="0.25">
      <c r="B75" t="s">
        <v>47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2</v>
      </c>
      <c r="J75" s="6">
        <v>0</v>
      </c>
      <c r="K75" s="6">
        <v>0</v>
      </c>
      <c r="L75" s="6">
        <v>0</v>
      </c>
      <c r="M75" s="6">
        <v>0</v>
      </c>
      <c r="N75" s="6">
        <v>8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14">
        <v>0</v>
      </c>
      <c r="AC75" s="6">
        <v>0</v>
      </c>
      <c r="AD75" s="6">
        <v>0</v>
      </c>
    </row>
    <row r="76" spans="2:30" x14ac:dyDescent="0.25">
      <c r="B76" t="s">
        <v>48</v>
      </c>
      <c r="D76" s="6">
        <v>4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3</v>
      </c>
      <c r="X76" s="6">
        <v>8</v>
      </c>
      <c r="Y76" s="6">
        <v>0</v>
      </c>
      <c r="Z76" s="6">
        <v>0</v>
      </c>
      <c r="AA76" s="6">
        <v>0</v>
      </c>
      <c r="AB76" s="14">
        <v>0</v>
      </c>
      <c r="AC76" s="6">
        <v>3</v>
      </c>
      <c r="AD76" s="6">
        <v>19</v>
      </c>
    </row>
    <row r="77" spans="2:30" x14ac:dyDescent="0.25">
      <c r="B77" t="s">
        <v>51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1</v>
      </c>
      <c r="L77" s="6">
        <v>0</v>
      </c>
      <c r="M77" s="6">
        <v>0</v>
      </c>
      <c r="N77" s="6">
        <v>0</v>
      </c>
      <c r="O77" s="6">
        <v>1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14">
        <v>0</v>
      </c>
      <c r="AC77" s="6">
        <v>0</v>
      </c>
      <c r="AD77" s="6">
        <v>0</v>
      </c>
    </row>
    <row r="78" spans="2:30" x14ac:dyDescent="0.25">
      <c r="B78" t="s">
        <v>50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4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14">
        <v>0</v>
      </c>
      <c r="AC78" s="6">
        <v>0</v>
      </c>
      <c r="AD78" s="6">
        <v>0</v>
      </c>
    </row>
    <row r="79" spans="2:30" x14ac:dyDescent="0.25">
      <c r="B79" t="s">
        <v>49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2</v>
      </c>
      <c r="AB79" s="14">
        <v>1</v>
      </c>
      <c r="AC79" s="6">
        <v>1</v>
      </c>
      <c r="AD79" s="6">
        <v>8</v>
      </c>
    </row>
    <row r="80" spans="2:30" x14ac:dyDescent="0.25">
      <c r="B80" t="s">
        <v>52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1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2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14">
        <v>0</v>
      </c>
      <c r="AC80" s="6">
        <v>0</v>
      </c>
      <c r="AD80" s="6">
        <v>0</v>
      </c>
    </row>
    <row r="81" spans="2:30" x14ac:dyDescent="0.25">
      <c r="B81" t="s">
        <v>53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6</v>
      </c>
      <c r="N81" s="6">
        <v>0</v>
      </c>
      <c r="O81" s="6">
        <v>2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14">
        <v>0</v>
      </c>
      <c r="AC81" s="6">
        <v>0</v>
      </c>
      <c r="AD81" s="6">
        <v>0</v>
      </c>
    </row>
    <row r="82" spans="2:30" x14ac:dyDescent="0.25">
      <c r="B82" t="s">
        <v>54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1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14">
        <v>0</v>
      </c>
      <c r="AC82" s="6">
        <v>0</v>
      </c>
      <c r="AD82" s="6">
        <v>0</v>
      </c>
    </row>
    <row r="83" spans="2:30" x14ac:dyDescent="0.25">
      <c r="B83" t="s">
        <v>57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1</v>
      </c>
      <c r="V83" s="6">
        <v>0</v>
      </c>
      <c r="W83" s="6">
        <v>1</v>
      </c>
      <c r="X83" s="6">
        <v>0</v>
      </c>
      <c r="Y83" s="6">
        <v>0</v>
      </c>
      <c r="Z83" s="6">
        <v>0</v>
      </c>
      <c r="AA83" s="6">
        <v>0</v>
      </c>
      <c r="AB83" s="14">
        <v>0</v>
      </c>
      <c r="AC83" s="6">
        <v>0</v>
      </c>
      <c r="AD83" s="6">
        <v>0</v>
      </c>
    </row>
    <row r="84" spans="2:30" x14ac:dyDescent="0.25">
      <c r="B84" t="s">
        <v>55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2</v>
      </c>
      <c r="AB84" s="14">
        <v>0</v>
      </c>
      <c r="AC84" s="6">
        <v>0</v>
      </c>
      <c r="AD84" s="6">
        <v>0</v>
      </c>
    </row>
    <row r="85" spans="2:30" x14ac:dyDescent="0.25">
      <c r="B85" t="s">
        <v>56</v>
      </c>
      <c r="D85" s="6">
        <v>0</v>
      </c>
      <c r="E85" s="6">
        <v>0</v>
      </c>
      <c r="F85" s="6">
        <v>1</v>
      </c>
      <c r="G85" s="6">
        <v>0</v>
      </c>
      <c r="H85" s="6">
        <v>0</v>
      </c>
      <c r="I85" s="6">
        <v>12</v>
      </c>
      <c r="J85" s="6">
        <v>0</v>
      </c>
      <c r="K85" s="6">
        <v>0</v>
      </c>
      <c r="L85" s="6">
        <v>0</v>
      </c>
      <c r="M85" s="6">
        <v>10</v>
      </c>
      <c r="N85" s="6">
        <v>24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38</v>
      </c>
      <c r="AB85" s="14">
        <v>3</v>
      </c>
      <c r="AC85" s="6">
        <v>0</v>
      </c>
      <c r="AD85" s="6">
        <v>0</v>
      </c>
    </row>
    <row r="86" spans="2:30" x14ac:dyDescent="0.25">
      <c r="B86" t="s">
        <v>58</v>
      </c>
      <c r="D86" s="6">
        <v>0</v>
      </c>
      <c r="E86" s="6">
        <v>0</v>
      </c>
      <c r="F86" s="6">
        <v>0</v>
      </c>
      <c r="G86" s="6">
        <v>1</v>
      </c>
      <c r="H86" s="6">
        <v>0</v>
      </c>
      <c r="I86" s="6">
        <v>0</v>
      </c>
      <c r="J86" s="6">
        <v>5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1</v>
      </c>
      <c r="Y86" s="6">
        <v>0</v>
      </c>
      <c r="Z86" s="6">
        <v>4</v>
      </c>
      <c r="AA86" s="6">
        <v>0</v>
      </c>
      <c r="AB86" s="14">
        <v>0</v>
      </c>
      <c r="AC86" s="6">
        <v>5</v>
      </c>
      <c r="AD86" s="6">
        <v>0</v>
      </c>
    </row>
    <row r="87" spans="2:30" x14ac:dyDescent="0.25">
      <c r="B87" t="s">
        <v>65</v>
      </c>
      <c r="D87" s="6">
        <v>11</v>
      </c>
      <c r="E87" s="6">
        <v>2</v>
      </c>
      <c r="F87" s="6">
        <v>2</v>
      </c>
      <c r="G87" s="6">
        <v>0</v>
      </c>
      <c r="H87" s="6">
        <v>1</v>
      </c>
      <c r="I87" s="6">
        <v>1</v>
      </c>
      <c r="J87" s="6">
        <v>0</v>
      </c>
      <c r="K87" s="6">
        <v>6</v>
      </c>
      <c r="L87" s="6">
        <v>9</v>
      </c>
      <c r="M87" s="6">
        <v>2</v>
      </c>
      <c r="N87" s="6">
        <v>0</v>
      </c>
      <c r="O87" s="6">
        <v>2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14">
        <v>0</v>
      </c>
      <c r="AC87" s="6">
        <v>0</v>
      </c>
      <c r="AD87" s="6">
        <v>0</v>
      </c>
    </row>
    <row r="88" spans="2:30" x14ac:dyDescent="0.25">
      <c r="B88" t="s">
        <v>59</v>
      </c>
      <c r="D88" s="6">
        <v>0</v>
      </c>
      <c r="E88" s="6">
        <v>1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14">
        <v>0</v>
      </c>
      <c r="AC88" s="6">
        <v>0</v>
      </c>
      <c r="AD88" s="6">
        <v>0</v>
      </c>
    </row>
    <row r="89" spans="2:30" x14ac:dyDescent="0.25">
      <c r="B89" t="s">
        <v>63</v>
      </c>
      <c r="D89" s="6">
        <v>0</v>
      </c>
      <c r="E89" s="6">
        <v>1</v>
      </c>
      <c r="F89" s="6">
        <v>1</v>
      </c>
      <c r="G89" s="6">
        <v>0</v>
      </c>
      <c r="H89" s="6">
        <v>0</v>
      </c>
      <c r="I89" s="6">
        <v>0</v>
      </c>
      <c r="J89" s="6">
        <v>1</v>
      </c>
      <c r="K89" s="6">
        <v>3</v>
      </c>
      <c r="L89" s="6">
        <v>0</v>
      </c>
      <c r="M89" s="6">
        <v>4</v>
      </c>
      <c r="N89" s="6">
        <v>0</v>
      </c>
      <c r="O89" s="6">
        <v>6</v>
      </c>
      <c r="P89" s="6">
        <v>1</v>
      </c>
      <c r="Q89" s="6">
        <v>0</v>
      </c>
      <c r="R89" s="6">
        <v>1</v>
      </c>
      <c r="S89" s="6">
        <v>1</v>
      </c>
      <c r="T89" s="6">
        <v>1</v>
      </c>
      <c r="U89" s="6">
        <v>1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18</v>
      </c>
      <c r="AB89" s="14">
        <v>20</v>
      </c>
      <c r="AC89" s="6">
        <v>1</v>
      </c>
      <c r="AD89" s="6">
        <v>0</v>
      </c>
    </row>
    <row r="90" spans="2:30" x14ac:dyDescent="0.25">
      <c r="B90" t="s">
        <v>64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3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14">
        <v>0</v>
      </c>
      <c r="AC90" s="6">
        <v>0</v>
      </c>
      <c r="AD90" s="6">
        <v>0</v>
      </c>
    </row>
    <row r="91" spans="2:30" x14ac:dyDescent="0.25">
      <c r="B91" t="s">
        <v>61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12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14">
        <v>0</v>
      </c>
      <c r="AC91" s="6">
        <v>0</v>
      </c>
      <c r="AD91" s="6">
        <v>0</v>
      </c>
    </row>
    <row r="92" spans="2:30" x14ac:dyDescent="0.25">
      <c r="B92" t="s">
        <v>68</v>
      </c>
      <c r="D92" s="6">
        <v>3</v>
      </c>
      <c r="E92" s="6">
        <v>0</v>
      </c>
      <c r="F92" s="6">
        <v>5</v>
      </c>
      <c r="G92" s="6">
        <v>1</v>
      </c>
      <c r="H92" s="6">
        <v>0</v>
      </c>
      <c r="I92" s="6">
        <v>0</v>
      </c>
      <c r="J92" s="6">
        <v>198</v>
      </c>
      <c r="K92" s="6">
        <v>2</v>
      </c>
      <c r="L92" s="6">
        <v>8</v>
      </c>
      <c r="M92" s="6">
        <v>2</v>
      </c>
      <c r="N92" s="6">
        <v>0</v>
      </c>
      <c r="O92" s="6">
        <v>2</v>
      </c>
      <c r="P92" s="6">
        <v>2</v>
      </c>
      <c r="Q92" s="6">
        <v>5</v>
      </c>
      <c r="R92" s="6">
        <v>3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14">
        <v>1</v>
      </c>
      <c r="AC92" s="6">
        <v>0</v>
      </c>
      <c r="AD92" s="6">
        <v>3</v>
      </c>
    </row>
    <row r="93" spans="2:30" x14ac:dyDescent="0.25">
      <c r="B93" t="s">
        <v>73</v>
      </c>
      <c r="D93" s="6">
        <v>0</v>
      </c>
      <c r="E93" s="6">
        <v>0</v>
      </c>
      <c r="F93" s="6">
        <v>1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14">
        <v>0</v>
      </c>
      <c r="AC93" s="6">
        <v>0</v>
      </c>
      <c r="AD93" s="6">
        <v>0</v>
      </c>
    </row>
    <row r="94" spans="2:30" x14ac:dyDescent="0.25">
      <c r="B94" t="s">
        <v>70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6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14">
        <v>0</v>
      </c>
      <c r="AC94" s="6">
        <v>0</v>
      </c>
      <c r="AD94" s="6">
        <v>0</v>
      </c>
    </row>
    <row r="95" spans="2:30" x14ac:dyDescent="0.25">
      <c r="B95" t="s">
        <v>71</v>
      </c>
      <c r="D95" s="6">
        <v>2</v>
      </c>
      <c r="E95" s="6">
        <v>5</v>
      </c>
      <c r="F95" s="6">
        <v>6</v>
      </c>
      <c r="G95" s="6">
        <v>18</v>
      </c>
      <c r="H95" s="6">
        <v>12</v>
      </c>
      <c r="I95" s="6">
        <v>0</v>
      </c>
      <c r="J95" s="6">
        <v>9</v>
      </c>
      <c r="K95" s="6">
        <v>19</v>
      </c>
      <c r="L95" s="6">
        <v>3</v>
      </c>
      <c r="M95" s="6">
        <v>7</v>
      </c>
      <c r="N95" s="6">
        <v>3</v>
      </c>
      <c r="O95" s="6">
        <v>0</v>
      </c>
      <c r="P95" s="6">
        <v>3</v>
      </c>
      <c r="Q95" s="6">
        <v>5</v>
      </c>
      <c r="R95" s="6">
        <v>10</v>
      </c>
      <c r="S95" s="6">
        <v>2</v>
      </c>
      <c r="T95" s="6">
        <v>0</v>
      </c>
      <c r="U95" s="6">
        <v>0</v>
      </c>
      <c r="V95" s="6">
        <v>0</v>
      </c>
      <c r="W95" s="6">
        <v>4</v>
      </c>
      <c r="X95" s="6">
        <v>1</v>
      </c>
      <c r="Y95" s="6">
        <v>0</v>
      </c>
      <c r="Z95" s="6">
        <v>5</v>
      </c>
      <c r="AA95" s="6">
        <v>7</v>
      </c>
      <c r="AB95" s="14">
        <v>0</v>
      </c>
      <c r="AC95" s="6">
        <v>1</v>
      </c>
      <c r="AD95" s="6">
        <v>1</v>
      </c>
    </row>
    <row r="96" spans="2:30" x14ac:dyDescent="0.25">
      <c r="B96" t="s">
        <v>72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29</v>
      </c>
      <c r="P96" s="6">
        <v>15</v>
      </c>
      <c r="Q96" s="6">
        <v>1</v>
      </c>
      <c r="R96" s="6">
        <v>5</v>
      </c>
      <c r="S96" s="6">
        <v>2</v>
      </c>
      <c r="T96" s="6">
        <v>18</v>
      </c>
      <c r="U96" s="6">
        <v>0</v>
      </c>
      <c r="V96" s="6">
        <v>2</v>
      </c>
      <c r="W96" s="6">
        <v>0</v>
      </c>
      <c r="X96" s="6">
        <v>3</v>
      </c>
      <c r="Y96" s="6">
        <v>0</v>
      </c>
      <c r="Z96" s="6">
        <v>313</v>
      </c>
      <c r="AA96" s="6">
        <v>0</v>
      </c>
      <c r="AB96" s="14">
        <v>1</v>
      </c>
      <c r="AC96" s="6">
        <v>0</v>
      </c>
      <c r="AD96" s="6">
        <v>11</v>
      </c>
    </row>
    <row r="97" spans="2:30" x14ac:dyDescent="0.25">
      <c r="B97" t="s">
        <v>76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15</v>
      </c>
      <c r="J97" s="6">
        <v>1</v>
      </c>
      <c r="K97" s="6">
        <v>0</v>
      </c>
      <c r="L97" s="6">
        <v>0</v>
      </c>
      <c r="M97" s="6">
        <v>3</v>
      </c>
      <c r="N97" s="6">
        <v>0</v>
      </c>
      <c r="O97" s="6">
        <v>0</v>
      </c>
      <c r="P97" s="6">
        <v>1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1</v>
      </c>
      <c r="Z97" s="6">
        <v>0</v>
      </c>
      <c r="AA97" s="6">
        <v>0</v>
      </c>
      <c r="AB97" s="14">
        <v>0</v>
      </c>
      <c r="AC97" s="6">
        <v>0</v>
      </c>
      <c r="AD97" s="6">
        <v>0</v>
      </c>
    </row>
    <row r="98" spans="2:30" x14ac:dyDescent="0.25">
      <c r="B98" t="s">
        <v>78</v>
      </c>
      <c r="D98" s="6">
        <v>0</v>
      </c>
      <c r="E98" s="6">
        <v>0</v>
      </c>
      <c r="F98" s="6">
        <v>1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2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14">
        <v>0</v>
      </c>
      <c r="AC98" s="6">
        <v>0</v>
      </c>
      <c r="AD98" s="6">
        <v>0</v>
      </c>
    </row>
    <row r="99" spans="2:30" x14ac:dyDescent="0.25">
      <c r="B99" t="s">
        <v>79</v>
      </c>
      <c r="D99" s="6">
        <v>0</v>
      </c>
      <c r="E99" s="6">
        <v>1</v>
      </c>
      <c r="F99" s="6">
        <v>2</v>
      </c>
      <c r="G99" s="6">
        <v>0</v>
      </c>
      <c r="H99" s="6">
        <v>0</v>
      </c>
      <c r="I99" s="6">
        <v>0</v>
      </c>
      <c r="J99" s="6">
        <v>1</v>
      </c>
      <c r="K99" s="6">
        <v>4</v>
      </c>
      <c r="L99" s="6">
        <v>0</v>
      </c>
      <c r="M99" s="6">
        <v>0</v>
      </c>
      <c r="N99" s="6">
        <v>0</v>
      </c>
      <c r="O99" s="6">
        <v>0</v>
      </c>
      <c r="P99" s="6">
        <v>2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1</v>
      </c>
      <c r="W99" s="6">
        <v>0</v>
      </c>
      <c r="X99" s="6">
        <v>0</v>
      </c>
      <c r="Y99" s="6">
        <v>0</v>
      </c>
      <c r="Z99" s="6">
        <v>0</v>
      </c>
      <c r="AA99" s="6">
        <v>6</v>
      </c>
      <c r="AB99" s="14">
        <v>17</v>
      </c>
      <c r="AC99" s="6">
        <v>7</v>
      </c>
      <c r="AD99" s="6">
        <v>4</v>
      </c>
    </row>
    <row r="100" spans="2:30" x14ac:dyDescent="0.25">
      <c r="B100" t="s">
        <v>82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2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14">
        <v>0</v>
      </c>
      <c r="AC100" s="6">
        <v>0</v>
      </c>
      <c r="AD100" s="6">
        <v>0</v>
      </c>
    </row>
    <row r="101" spans="2:30" x14ac:dyDescent="0.25">
      <c r="B101" t="s">
        <v>87</v>
      </c>
      <c r="D101" s="6">
        <v>0</v>
      </c>
      <c r="E101" s="6">
        <v>1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14">
        <v>0</v>
      </c>
      <c r="AC101" s="6">
        <v>0</v>
      </c>
      <c r="AD101" s="6">
        <v>0</v>
      </c>
    </row>
    <row r="102" spans="2:30" x14ac:dyDescent="0.25">
      <c r="B102" t="s">
        <v>89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4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14">
        <v>1</v>
      </c>
      <c r="AC102" s="6">
        <v>1</v>
      </c>
      <c r="AD102" s="6">
        <v>0</v>
      </c>
    </row>
    <row r="103" spans="2:30" x14ac:dyDescent="0.25">
      <c r="B103" t="s">
        <v>91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14">
        <v>0</v>
      </c>
      <c r="AC103" s="6">
        <v>0</v>
      </c>
      <c r="AD103" s="6">
        <v>0</v>
      </c>
    </row>
    <row r="104" spans="2:30" x14ac:dyDescent="0.25">
      <c r="B104" t="s">
        <v>95</v>
      </c>
      <c r="D104" s="6">
        <v>1</v>
      </c>
      <c r="E104" s="6">
        <v>0</v>
      </c>
      <c r="F104" s="6">
        <v>5</v>
      </c>
      <c r="G104" s="6">
        <v>0</v>
      </c>
      <c r="H104" s="6">
        <v>6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14">
        <v>4</v>
      </c>
      <c r="AC104" s="6">
        <v>0</v>
      </c>
      <c r="AD104" s="6">
        <v>0</v>
      </c>
    </row>
    <row r="105" spans="2:30" x14ac:dyDescent="0.25">
      <c r="B105" t="s">
        <v>94</v>
      </c>
      <c r="D105" s="6">
        <v>0</v>
      </c>
      <c r="E105" s="6">
        <v>0</v>
      </c>
      <c r="F105" s="6">
        <v>17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3</v>
      </c>
      <c r="AB105" s="14">
        <v>2</v>
      </c>
      <c r="AC105" s="6">
        <v>0</v>
      </c>
      <c r="AD105" s="6">
        <v>29</v>
      </c>
    </row>
    <row r="106" spans="2:30" x14ac:dyDescent="0.25">
      <c r="B106" t="s">
        <v>97</v>
      </c>
      <c r="D106" s="6">
        <v>0</v>
      </c>
      <c r="E106" s="6">
        <v>2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1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1</v>
      </c>
      <c r="Z106" s="6">
        <v>0</v>
      </c>
      <c r="AA106" s="6">
        <v>1</v>
      </c>
      <c r="AB106" s="14">
        <v>1</v>
      </c>
      <c r="AC106" s="6">
        <v>0</v>
      </c>
      <c r="AD106" s="6">
        <v>0</v>
      </c>
    </row>
    <row r="107" spans="2:30" x14ac:dyDescent="0.25">
      <c r="B107" t="s">
        <v>98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1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14">
        <v>0</v>
      </c>
      <c r="AC107" s="6">
        <v>0</v>
      </c>
      <c r="AD107" s="6">
        <v>0</v>
      </c>
    </row>
    <row r="108" spans="2:30" x14ac:dyDescent="0.25">
      <c r="B108" t="s">
        <v>102</v>
      </c>
      <c r="D108" s="6">
        <v>0</v>
      </c>
      <c r="E108" s="6">
        <v>0</v>
      </c>
      <c r="F108" s="6">
        <v>1</v>
      </c>
      <c r="G108" s="6">
        <v>0</v>
      </c>
      <c r="H108" s="6">
        <v>0</v>
      </c>
      <c r="I108" s="6">
        <v>0</v>
      </c>
      <c r="J108" s="6">
        <v>1</v>
      </c>
      <c r="K108" s="6">
        <v>5</v>
      </c>
      <c r="L108" s="6">
        <v>0</v>
      </c>
      <c r="M108" s="6">
        <v>1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1</v>
      </c>
      <c r="V108" s="6">
        <v>0</v>
      </c>
      <c r="W108" s="6">
        <v>0</v>
      </c>
      <c r="X108" s="6">
        <v>0</v>
      </c>
      <c r="Y108" s="6">
        <v>0</v>
      </c>
      <c r="Z108" s="6">
        <v>0</v>
      </c>
      <c r="AA108" s="6">
        <v>5</v>
      </c>
      <c r="AB108" s="14">
        <v>0</v>
      </c>
      <c r="AC108" s="6">
        <v>0</v>
      </c>
      <c r="AD108" s="6">
        <v>0</v>
      </c>
    </row>
    <row r="109" spans="2:30" x14ac:dyDescent="0.25">
      <c r="B109" t="s">
        <v>103</v>
      </c>
      <c r="D109" s="6">
        <v>0</v>
      </c>
      <c r="E109" s="6">
        <v>0</v>
      </c>
      <c r="F109" s="6">
        <v>0</v>
      </c>
      <c r="G109" s="6">
        <v>0</v>
      </c>
      <c r="H109" s="6">
        <v>0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6">
        <v>0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0</v>
      </c>
      <c r="V109" s="6">
        <v>0</v>
      </c>
      <c r="W109" s="6">
        <v>0</v>
      </c>
      <c r="X109" s="6">
        <v>0</v>
      </c>
      <c r="Y109" s="6">
        <v>2</v>
      </c>
      <c r="Z109" s="6">
        <v>0</v>
      </c>
      <c r="AA109" s="6">
        <v>0</v>
      </c>
      <c r="AB109" s="14">
        <v>0</v>
      </c>
      <c r="AC109" s="6">
        <v>0</v>
      </c>
      <c r="AD109" s="6">
        <v>0</v>
      </c>
    </row>
    <row r="110" spans="2:30" x14ac:dyDescent="0.25">
      <c r="B110" t="s">
        <v>104</v>
      </c>
      <c r="D110" s="6">
        <v>0</v>
      </c>
      <c r="E110" s="6">
        <v>0</v>
      </c>
      <c r="F110" s="6">
        <v>0</v>
      </c>
      <c r="G110" s="6">
        <v>0</v>
      </c>
      <c r="H110" s="6">
        <v>0</v>
      </c>
      <c r="I110" s="6">
        <v>2</v>
      </c>
      <c r="J110" s="6">
        <v>5</v>
      </c>
      <c r="K110" s="6">
        <v>0</v>
      </c>
      <c r="L110" s="6">
        <v>1</v>
      </c>
      <c r="M110" s="6">
        <v>21</v>
      </c>
      <c r="N110" s="6">
        <v>0</v>
      </c>
      <c r="O110" s="6">
        <v>0</v>
      </c>
      <c r="P110" s="6">
        <v>0</v>
      </c>
      <c r="Q110" s="6">
        <v>0</v>
      </c>
      <c r="R110" s="6">
        <v>1</v>
      </c>
      <c r="S110" s="6">
        <v>0</v>
      </c>
      <c r="T110" s="6">
        <v>0</v>
      </c>
      <c r="U110" s="6">
        <v>0</v>
      </c>
      <c r="V110" s="6">
        <v>0</v>
      </c>
      <c r="W110" s="6">
        <v>0</v>
      </c>
      <c r="X110" s="6">
        <v>0</v>
      </c>
      <c r="Y110" s="6">
        <v>0</v>
      </c>
      <c r="Z110" s="6">
        <v>0</v>
      </c>
      <c r="AA110" s="6">
        <v>1</v>
      </c>
      <c r="AB110" s="14">
        <v>1</v>
      </c>
      <c r="AC110" s="6">
        <v>5</v>
      </c>
      <c r="AD110" s="6">
        <v>7</v>
      </c>
    </row>
    <row r="111" spans="2:30" x14ac:dyDescent="0.25">
      <c r="B111" t="s">
        <v>105</v>
      </c>
      <c r="D111" s="6">
        <v>0</v>
      </c>
      <c r="E111" s="6">
        <v>0</v>
      </c>
      <c r="F111" s="6">
        <v>0</v>
      </c>
      <c r="G111" s="6">
        <v>2</v>
      </c>
      <c r="H111" s="6">
        <v>0</v>
      </c>
      <c r="I111" s="6">
        <v>0</v>
      </c>
      <c r="J111" s="6">
        <v>7</v>
      </c>
      <c r="K111" s="6">
        <v>0</v>
      </c>
      <c r="L111" s="6">
        <v>0</v>
      </c>
      <c r="M111" s="6">
        <v>0</v>
      </c>
      <c r="N111" s="6">
        <v>0</v>
      </c>
      <c r="O111" s="6">
        <v>19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4</v>
      </c>
      <c r="AA111" s="6">
        <v>0</v>
      </c>
      <c r="AB111" s="14">
        <v>0</v>
      </c>
      <c r="AC111" s="6">
        <v>0</v>
      </c>
      <c r="AD111" s="6">
        <v>4</v>
      </c>
    </row>
    <row r="112" spans="2:30" x14ac:dyDescent="0.25">
      <c r="B112" t="s">
        <v>106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7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14">
        <v>0</v>
      </c>
      <c r="AC112" s="6">
        <v>0</v>
      </c>
      <c r="AD112" s="6">
        <v>0</v>
      </c>
    </row>
    <row r="113" spans="2:30" x14ac:dyDescent="0.25">
      <c r="B113" t="s">
        <v>108</v>
      </c>
      <c r="D113" s="6">
        <v>0</v>
      </c>
      <c r="E113" s="6">
        <v>0</v>
      </c>
      <c r="F113" s="6">
        <v>4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14">
        <v>0</v>
      </c>
      <c r="AC113" s="6">
        <v>0</v>
      </c>
      <c r="AD113" s="6">
        <v>0</v>
      </c>
    </row>
    <row r="114" spans="2:30" x14ac:dyDescent="0.25">
      <c r="B114" t="s">
        <v>109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3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14">
        <v>0</v>
      </c>
      <c r="AC114" s="6">
        <v>0</v>
      </c>
      <c r="AD114" s="6">
        <v>6</v>
      </c>
    </row>
    <row r="115" spans="2:30" x14ac:dyDescent="0.25">
      <c r="B115" t="s">
        <v>110</v>
      </c>
      <c r="D115" s="6">
        <v>0</v>
      </c>
      <c r="E115" s="6">
        <v>1</v>
      </c>
      <c r="F115" s="6">
        <v>2</v>
      </c>
      <c r="G115" s="6">
        <v>0</v>
      </c>
      <c r="H115" s="6">
        <v>0</v>
      </c>
      <c r="I115" s="6">
        <v>45</v>
      </c>
      <c r="J115" s="6">
        <v>3</v>
      </c>
      <c r="K115" s="6">
        <v>0</v>
      </c>
      <c r="L115" s="6">
        <v>15</v>
      </c>
      <c r="M115" s="6">
        <v>53</v>
      </c>
      <c r="N115" s="6">
        <v>49</v>
      </c>
      <c r="O115" s="6">
        <v>0</v>
      </c>
      <c r="P115" s="6">
        <v>0</v>
      </c>
      <c r="Q115" s="6">
        <v>0</v>
      </c>
      <c r="R115" s="6">
        <v>0</v>
      </c>
      <c r="S115" s="6">
        <v>1</v>
      </c>
      <c r="T115" s="6">
        <v>0</v>
      </c>
      <c r="U115" s="6">
        <v>0</v>
      </c>
      <c r="V115" s="6">
        <v>0</v>
      </c>
      <c r="W115" s="6">
        <v>1</v>
      </c>
      <c r="X115" s="6">
        <v>0</v>
      </c>
      <c r="Y115" s="6">
        <v>25</v>
      </c>
      <c r="Z115" s="6">
        <v>0</v>
      </c>
      <c r="AA115" s="6">
        <v>6</v>
      </c>
      <c r="AB115" s="14">
        <v>0</v>
      </c>
      <c r="AC115" s="6">
        <v>0</v>
      </c>
      <c r="AD115" s="6">
        <v>0</v>
      </c>
    </row>
    <row r="116" spans="2:30" x14ac:dyDescent="0.25">
      <c r="B116" t="s">
        <v>111</v>
      </c>
      <c r="D116" s="6">
        <v>0</v>
      </c>
      <c r="E116" s="6">
        <v>0</v>
      </c>
      <c r="F116" s="6">
        <v>0</v>
      </c>
      <c r="G116" s="6">
        <v>0</v>
      </c>
      <c r="H116" s="6">
        <v>0</v>
      </c>
      <c r="I116" s="6">
        <v>3</v>
      </c>
      <c r="J116" s="6">
        <v>0</v>
      </c>
      <c r="K116" s="6">
        <v>0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  <c r="Q116" s="6">
        <v>1</v>
      </c>
      <c r="R116" s="6">
        <v>0</v>
      </c>
      <c r="S116" s="6">
        <v>0</v>
      </c>
      <c r="T116" s="6">
        <v>0</v>
      </c>
      <c r="U116" s="6">
        <v>0</v>
      </c>
      <c r="V116" s="6">
        <v>0</v>
      </c>
      <c r="W116" s="6">
        <v>0</v>
      </c>
      <c r="X116" s="6">
        <v>0</v>
      </c>
      <c r="Y116" s="6">
        <v>0</v>
      </c>
      <c r="Z116" s="6">
        <v>0</v>
      </c>
      <c r="AA116" s="6">
        <v>0</v>
      </c>
      <c r="AB116" s="14">
        <v>0</v>
      </c>
      <c r="AC116" s="6">
        <v>0</v>
      </c>
      <c r="AD116" s="6">
        <v>0</v>
      </c>
    </row>
    <row r="117" spans="2:30" x14ac:dyDescent="0.25">
      <c r="B117" t="s">
        <v>112</v>
      </c>
      <c r="D117" s="6">
        <v>1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3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14">
        <v>0</v>
      </c>
      <c r="AC117" s="6">
        <v>0</v>
      </c>
      <c r="AD117" s="6">
        <v>0</v>
      </c>
    </row>
    <row r="118" spans="2:30" x14ac:dyDescent="0.25">
      <c r="B118" t="s">
        <v>113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1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18</v>
      </c>
      <c r="Z118" s="6">
        <v>0</v>
      </c>
      <c r="AA118" s="6">
        <v>0</v>
      </c>
      <c r="AB118" s="14">
        <v>0</v>
      </c>
      <c r="AC118" s="6">
        <v>0</v>
      </c>
      <c r="AD118" s="6">
        <v>0</v>
      </c>
    </row>
    <row r="119" spans="2:30" x14ac:dyDescent="0.25">
      <c r="B119" t="s">
        <v>86</v>
      </c>
      <c r="D119" s="6">
        <v>5</v>
      </c>
      <c r="E119" s="6">
        <v>5</v>
      </c>
      <c r="F119" s="6">
        <v>21</v>
      </c>
      <c r="G119" s="6">
        <v>8</v>
      </c>
      <c r="H119" s="6">
        <v>1</v>
      </c>
      <c r="I119" s="6">
        <v>20</v>
      </c>
      <c r="J119" s="6">
        <v>49</v>
      </c>
      <c r="K119" s="6">
        <v>112</v>
      </c>
      <c r="L119" s="6">
        <v>111</v>
      </c>
      <c r="M119" s="6">
        <v>7</v>
      </c>
      <c r="N119" s="6">
        <v>0</v>
      </c>
      <c r="O119" s="6">
        <v>3</v>
      </c>
      <c r="P119" s="6">
        <v>14</v>
      </c>
      <c r="Q119" s="6">
        <v>1</v>
      </c>
      <c r="R119" s="6">
        <v>8</v>
      </c>
      <c r="S119" s="6">
        <v>10</v>
      </c>
      <c r="T119" s="6">
        <v>2</v>
      </c>
      <c r="U119" s="6">
        <v>9</v>
      </c>
      <c r="V119" s="6">
        <v>0</v>
      </c>
      <c r="W119" s="6">
        <v>1</v>
      </c>
      <c r="X119" s="6">
        <v>0</v>
      </c>
      <c r="Y119" s="6">
        <v>16</v>
      </c>
      <c r="Z119" s="6">
        <v>3</v>
      </c>
      <c r="AA119" s="6">
        <v>36</v>
      </c>
      <c r="AB119" s="14">
        <v>0</v>
      </c>
      <c r="AC119" s="6">
        <v>8</v>
      </c>
      <c r="AD119" s="6">
        <v>1</v>
      </c>
    </row>
    <row r="120" spans="2:30" x14ac:dyDescent="0.25">
      <c r="B120" t="s">
        <v>60</v>
      </c>
      <c r="D120" s="6">
        <v>0</v>
      </c>
      <c r="E120" s="6">
        <v>0</v>
      </c>
      <c r="F120" s="6">
        <v>1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  <c r="V120" s="6">
        <v>0</v>
      </c>
      <c r="W120" s="6">
        <v>0</v>
      </c>
      <c r="X120" s="6">
        <v>0</v>
      </c>
      <c r="Y120" s="6">
        <v>0</v>
      </c>
      <c r="Z120" s="6">
        <v>0</v>
      </c>
      <c r="AA120" s="6">
        <v>0</v>
      </c>
      <c r="AB120" s="14">
        <v>0</v>
      </c>
      <c r="AC120" s="6">
        <v>0</v>
      </c>
      <c r="AD120" s="6">
        <v>0</v>
      </c>
    </row>
    <row r="121" spans="2:30" x14ac:dyDescent="0.25">
      <c r="B121" t="s">
        <v>62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  <c r="L121" s="6">
        <v>3</v>
      </c>
      <c r="M121" s="6">
        <v>1</v>
      </c>
      <c r="N121" s="6">
        <v>28</v>
      </c>
      <c r="O121" s="6">
        <v>1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>
        <v>0</v>
      </c>
      <c r="W121" s="6">
        <v>0</v>
      </c>
      <c r="X121" s="6">
        <v>0</v>
      </c>
      <c r="Y121" s="6">
        <v>0</v>
      </c>
      <c r="Z121" s="6">
        <v>0</v>
      </c>
      <c r="AA121" s="6">
        <v>1</v>
      </c>
      <c r="AB121" s="14">
        <v>0</v>
      </c>
      <c r="AC121" s="6">
        <v>0</v>
      </c>
      <c r="AD121" s="6">
        <v>0</v>
      </c>
    </row>
    <row r="122" spans="2:30" x14ac:dyDescent="0.25">
      <c r="B122" t="s">
        <v>67</v>
      </c>
      <c r="D122" s="6">
        <v>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1</v>
      </c>
      <c r="K122" s="6">
        <v>0</v>
      </c>
      <c r="L122" s="6">
        <v>0</v>
      </c>
      <c r="M122" s="6">
        <v>0</v>
      </c>
      <c r="N122" s="6">
        <v>0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0</v>
      </c>
      <c r="W122" s="6">
        <v>0</v>
      </c>
      <c r="X122" s="6">
        <v>0</v>
      </c>
      <c r="Y122" s="6">
        <v>0</v>
      </c>
      <c r="Z122" s="6">
        <v>0</v>
      </c>
      <c r="AA122" s="6">
        <v>0</v>
      </c>
      <c r="AB122" s="14">
        <v>0</v>
      </c>
      <c r="AC122" s="6">
        <v>0</v>
      </c>
      <c r="AD122" s="6">
        <v>0</v>
      </c>
    </row>
    <row r="123" spans="2:30" x14ac:dyDescent="0.25">
      <c r="B123" t="s">
        <v>66</v>
      </c>
      <c r="D123" s="6">
        <v>0</v>
      </c>
      <c r="E123" s="6">
        <v>0</v>
      </c>
      <c r="F123" s="6">
        <v>1</v>
      </c>
      <c r="G123" s="6">
        <v>0</v>
      </c>
      <c r="H123" s="6">
        <v>0</v>
      </c>
      <c r="I123" s="6">
        <v>0</v>
      </c>
      <c r="J123" s="6">
        <v>1</v>
      </c>
      <c r="K123" s="6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  <c r="U123" s="6">
        <v>0</v>
      </c>
      <c r="V123" s="6">
        <v>0</v>
      </c>
      <c r="W123" s="6">
        <v>0</v>
      </c>
      <c r="X123" s="6">
        <v>0</v>
      </c>
      <c r="Y123" s="6">
        <v>0</v>
      </c>
      <c r="Z123" s="6">
        <v>0</v>
      </c>
      <c r="AA123" s="6">
        <v>0</v>
      </c>
      <c r="AB123" s="14">
        <v>0</v>
      </c>
      <c r="AC123" s="6">
        <v>0</v>
      </c>
      <c r="AD123" s="6">
        <v>0</v>
      </c>
    </row>
    <row r="124" spans="2:30" x14ac:dyDescent="0.25">
      <c r="B124" t="s">
        <v>69</v>
      </c>
      <c r="D124" s="6">
        <v>0</v>
      </c>
      <c r="E124" s="6">
        <v>0</v>
      </c>
      <c r="F124" s="6">
        <v>2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14">
        <v>0</v>
      </c>
      <c r="AC124" s="6">
        <v>0</v>
      </c>
      <c r="AD124" s="6">
        <v>0</v>
      </c>
    </row>
    <row r="125" spans="2:30" s="15" customFormat="1" x14ac:dyDescent="0.25">
      <c r="B125" s="12" t="s">
        <v>74</v>
      </c>
      <c r="C125" s="12" t="s">
        <v>238</v>
      </c>
      <c r="D125" s="14">
        <v>0</v>
      </c>
      <c r="E125" s="14">
        <v>1</v>
      </c>
      <c r="F125" s="14">
        <v>15</v>
      </c>
      <c r="G125" s="14">
        <v>11</v>
      </c>
      <c r="H125" s="14">
        <v>0</v>
      </c>
      <c r="I125" s="14">
        <v>0</v>
      </c>
      <c r="J125" s="14">
        <v>24</v>
      </c>
      <c r="K125" s="14">
        <v>0</v>
      </c>
      <c r="L125" s="14">
        <v>0</v>
      </c>
      <c r="M125" s="14">
        <v>0</v>
      </c>
      <c r="N125" s="14">
        <v>0</v>
      </c>
      <c r="O125" s="14">
        <v>11</v>
      </c>
      <c r="P125" s="14">
        <v>187</v>
      </c>
      <c r="Q125" s="14">
        <v>0</v>
      </c>
      <c r="R125" s="14">
        <v>0</v>
      </c>
      <c r="S125" s="14">
        <v>0</v>
      </c>
      <c r="T125" s="14">
        <v>3</v>
      </c>
      <c r="U125" s="14">
        <v>0</v>
      </c>
      <c r="V125" s="14">
        <v>0</v>
      </c>
      <c r="W125" s="14">
        <v>1</v>
      </c>
      <c r="X125" s="14">
        <v>2</v>
      </c>
      <c r="Y125" s="14">
        <v>0</v>
      </c>
      <c r="Z125" s="14">
        <v>1</v>
      </c>
      <c r="AA125" s="14">
        <v>8</v>
      </c>
      <c r="AB125" s="14">
        <v>61</v>
      </c>
      <c r="AC125" s="14">
        <v>150</v>
      </c>
      <c r="AD125" s="14">
        <v>191</v>
      </c>
    </row>
    <row r="126" spans="2:30" x14ac:dyDescent="0.25">
      <c r="B126" t="s">
        <v>75</v>
      </c>
      <c r="D126" s="6">
        <v>0</v>
      </c>
      <c r="E126" s="6">
        <v>0</v>
      </c>
      <c r="F126" s="6">
        <v>1</v>
      </c>
      <c r="G126" s="6">
        <v>0</v>
      </c>
      <c r="H126" s="6">
        <v>0</v>
      </c>
      <c r="I126" s="6">
        <v>0</v>
      </c>
      <c r="J126" s="6">
        <v>1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14">
        <v>0</v>
      </c>
      <c r="AC126" s="6">
        <v>0</v>
      </c>
      <c r="AD126" s="6">
        <v>0</v>
      </c>
    </row>
    <row r="127" spans="2:30" x14ac:dyDescent="0.25">
      <c r="B127" t="s">
        <v>77</v>
      </c>
      <c r="D127" s="6">
        <v>0</v>
      </c>
      <c r="E127" s="6">
        <v>0</v>
      </c>
      <c r="F127" s="6">
        <v>0</v>
      </c>
      <c r="G127" s="6">
        <v>0</v>
      </c>
      <c r="H127" s="6">
        <v>0</v>
      </c>
      <c r="I127" s="6">
        <v>0</v>
      </c>
      <c r="J127" s="6">
        <v>0</v>
      </c>
      <c r="K127" s="6">
        <v>0</v>
      </c>
      <c r="L127" s="6">
        <v>4</v>
      </c>
      <c r="M127" s="6"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1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6">
        <v>0</v>
      </c>
      <c r="Z127" s="6">
        <v>0</v>
      </c>
      <c r="AA127" s="6">
        <v>0</v>
      </c>
      <c r="AB127" s="14">
        <v>0</v>
      </c>
      <c r="AC127" s="6">
        <v>0</v>
      </c>
      <c r="AD127" s="6">
        <v>0</v>
      </c>
    </row>
    <row r="128" spans="2:30" x14ac:dyDescent="0.25">
      <c r="B128" t="s">
        <v>80</v>
      </c>
      <c r="D128" s="6">
        <v>1</v>
      </c>
      <c r="E128" s="6">
        <v>0</v>
      </c>
      <c r="F128" s="6">
        <v>10</v>
      </c>
      <c r="G128" s="6">
        <v>2</v>
      </c>
      <c r="H128" s="6">
        <v>7</v>
      </c>
      <c r="I128" s="6">
        <v>22</v>
      </c>
      <c r="J128" s="6">
        <v>2</v>
      </c>
      <c r="K128" s="6">
        <v>8</v>
      </c>
      <c r="L128" s="6">
        <v>6</v>
      </c>
      <c r="M128" s="6">
        <v>78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4</v>
      </c>
      <c r="T128" s="6">
        <v>0</v>
      </c>
      <c r="U128" s="6">
        <v>0</v>
      </c>
      <c r="V128" s="6">
        <v>0</v>
      </c>
      <c r="W128" s="6">
        <v>0</v>
      </c>
      <c r="X128" s="6">
        <v>0</v>
      </c>
      <c r="Y128" s="6">
        <v>8</v>
      </c>
      <c r="Z128" s="6">
        <v>2</v>
      </c>
      <c r="AA128" s="6">
        <v>12</v>
      </c>
      <c r="AB128" s="14">
        <v>3</v>
      </c>
      <c r="AC128" s="6">
        <v>149</v>
      </c>
      <c r="AD128" s="6">
        <v>3</v>
      </c>
    </row>
    <row r="129" spans="2:30" x14ac:dyDescent="0.25">
      <c r="B129" t="s">
        <v>81</v>
      </c>
      <c r="D129" s="6">
        <v>0</v>
      </c>
      <c r="E129" s="6">
        <v>0</v>
      </c>
      <c r="F129" s="6">
        <v>0</v>
      </c>
      <c r="G129" s="6">
        <v>0</v>
      </c>
      <c r="H129" s="6">
        <v>0</v>
      </c>
      <c r="I129" s="6">
        <v>0</v>
      </c>
      <c r="J129" s="6">
        <v>0</v>
      </c>
      <c r="K129" s="6">
        <v>0</v>
      </c>
      <c r="L129" s="6">
        <v>21</v>
      </c>
      <c r="M129" s="6">
        <v>0</v>
      </c>
      <c r="N129" s="6">
        <v>0</v>
      </c>
      <c r="O129" s="6">
        <v>0</v>
      </c>
      <c r="P129" s="6">
        <v>0</v>
      </c>
      <c r="Q129" s="6">
        <v>0</v>
      </c>
      <c r="R129" s="6">
        <v>0</v>
      </c>
      <c r="S129" s="6">
        <v>1</v>
      </c>
      <c r="T129" s="6">
        <v>0</v>
      </c>
      <c r="U129" s="6">
        <v>0</v>
      </c>
      <c r="V129" s="6">
        <v>0</v>
      </c>
      <c r="W129" s="6">
        <v>0</v>
      </c>
      <c r="X129" s="6">
        <v>0</v>
      </c>
      <c r="Y129" s="6">
        <v>0</v>
      </c>
      <c r="Z129" s="6">
        <v>0</v>
      </c>
      <c r="AA129" s="6">
        <v>2</v>
      </c>
      <c r="AB129" s="14">
        <v>0</v>
      </c>
      <c r="AC129" s="6">
        <v>0</v>
      </c>
      <c r="AD129" s="6">
        <v>0</v>
      </c>
    </row>
    <row r="130" spans="2:30" x14ac:dyDescent="0.25">
      <c r="B130" t="s">
        <v>83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6">
        <v>1</v>
      </c>
      <c r="W130" s="6">
        <v>0</v>
      </c>
      <c r="X130" s="6">
        <v>4</v>
      </c>
      <c r="Y130" s="6">
        <v>2</v>
      </c>
      <c r="Z130" s="6">
        <v>0</v>
      </c>
      <c r="AA130" s="6">
        <v>0</v>
      </c>
      <c r="AB130" s="14">
        <v>0</v>
      </c>
      <c r="AC130" s="6">
        <v>0</v>
      </c>
      <c r="AD130" s="6">
        <v>0</v>
      </c>
    </row>
    <row r="131" spans="2:30" x14ac:dyDescent="0.25">
      <c r="B131" t="s">
        <v>88</v>
      </c>
      <c r="D131" s="6">
        <v>0</v>
      </c>
      <c r="E131" s="6">
        <v>0</v>
      </c>
      <c r="F131" s="6">
        <v>0</v>
      </c>
      <c r="G131" s="6">
        <v>3</v>
      </c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0</v>
      </c>
      <c r="V131" s="6">
        <v>0</v>
      </c>
      <c r="W131" s="6">
        <v>0</v>
      </c>
      <c r="X131" s="6">
        <v>0</v>
      </c>
      <c r="Y131" s="6">
        <v>0</v>
      </c>
      <c r="Z131" s="6">
        <v>25</v>
      </c>
      <c r="AA131" s="6">
        <v>0</v>
      </c>
      <c r="AB131" s="14">
        <v>0</v>
      </c>
      <c r="AC131" s="6">
        <v>0</v>
      </c>
      <c r="AD131" s="6">
        <v>0</v>
      </c>
    </row>
    <row r="132" spans="2:30" x14ac:dyDescent="0.25">
      <c r="B132" t="s">
        <v>90</v>
      </c>
      <c r="D132" s="6">
        <v>0</v>
      </c>
      <c r="E132" s="6">
        <v>3</v>
      </c>
      <c r="F132" s="6">
        <v>0</v>
      </c>
      <c r="G132" s="6">
        <v>2</v>
      </c>
      <c r="H132" s="6">
        <v>0</v>
      </c>
      <c r="I132" s="6">
        <v>1</v>
      </c>
      <c r="J132" s="6">
        <v>0</v>
      </c>
      <c r="K132" s="6">
        <v>3</v>
      </c>
      <c r="L132" s="6">
        <v>19</v>
      </c>
      <c r="M132" s="6">
        <v>0</v>
      </c>
      <c r="N132" s="6">
        <v>0</v>
      </c>
      <c r="O132" s="6">
        <v>3</v>
      </c>
      <c r="P132" s="6">
        <v>0</v>
      </c>
      <c r="Q132" s="6">
        <v>1</v>
      </c>
      <c r="R132" s="6">
        <v>1</v>
      </c>
      <c r="S132" s="6">
        <v>1</v>
      </c>
      <c r="T132" s="6">
        <v>0</v>
      </c>
      <c r="U132" s="6">
        <v>0</v>
      </c>
      <c r="V132" s="6">
        <v>0</v>
      </c>
      <c r="W132" s="6">
        <v>0</v>
      </c>
      <c r="X132" s="6">
        <v>0</v>
      </c>
      <c r="Y132" s="6">
        <v>3</v>
      </c>
      <c r="Z132" s="6">
        <v>0</v>
      </c>
      <c r="AA132" s="6">
        <v>3</v>
      </c>
      <c r="AB132" s="14">
        <v>4</v>
      </c>
      <c r="AC132" s="6">
        <v>2</v>
      </c>
      <c r="AD132" s="6">
        <v>0</v>
      </c>
    </row>
    <row r="133" spans="2:30" x14ac:dyDescent="0.25">
      <c r="B133" t="s">
        <v>114</v>
      </c>
      <c r="D133" s="6">
        <v>1</v>
      </c>
      <c r="E133" s="6">
        <v>0</v>
      </c>
      <c r="F133" s="6">
        <v>4</v>
      </c>
      <c r="G133" s="6">
        <v>2</v>
      </c>
      <c r="H133" s="6">
        <v>0</v>
      </c>
      <c r="I133" s="6">
        <v>1</v>
      </c>
      <c r="J133" s="6">
        <v>3</v>
      </c>
      <c r="K133" s="6">
        <v>5</v>
      </c>
      <c r="L133" s="6">
        <v>16</v>
      </c>
      <c r="M133" s="6">
        <v>0</v>
      </c>
      <c r="N133" s="6">
        <v>0</v>
      </c>
      <c r="O133" s="6">
        <v>4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3</v>
      </c>
      <c r="V133" s="6">
        <v>0</v>
      </c>
      <c r="W133" s="6">
        <v>0</v>
      </c>
      <c r="X133" s="6">
        <v>0</v>
      </c>
      <c r="Y133" s="6">
        <v>0</v>
      </c>
      <c r="Z133" s="6">
        <v>0</v>
      </c>
      <c r="AA133" s="6">
        <v>1</v>
      </c>
      <c r="AB133" s="14">
        <v>122</v>
      </c>
      <c r="AC133" s="6">
        <v>1</v>
      </c>
      <c r="AD133" s="6">
        <v>4</v>
      </c>
    </row>
    <row r="134" spans="2:30" x14ac:dyDescent="0.25">
      <c r="B134" t="s">
        <v>93</v>
      </c>
      <c r="D134" s="6">
        <v>0</v>
      </c>
      <c r="E134" s="6">
        <v>0</v>
      </c>
      <c r="F134" s="6">
        <v>0</v>
      </c>
      <c r="G134" s="6">
        <v>1</v>
      </c>
      <c r="H134" s="6">
        <v>2</v>
      </c>
      <c r="I134" s="6">
        <v>12</v>
      </c>
      <c r="J134" s="6">
        <v>8</v>
      </c>
      <c r="K134" s="6">
        <v>1</v>
      </c>
      <c r="L134" s="6">
        <v>2</v>
      </c>
      <c r="M134" s="6">
        <v>7</v>
      </c>
      <c r="N134" s="6">
        <v>29</v>
      </c>
      <c r="O134" s="6">
        <v>0</v>
      </c>
      <c r="P134" s="6">
        <v>0</v>
      </c>
      <c r="Q134" s="6">
        <v>0</v>
      </c>
      <c r="R134" s="6">
        <v>1</v>
      </c>
      <c r="S134" s="6">
        <v>1</v>
      </c>
      <c r="T134" s="6">
        <v>0</v>
      </c>
      <c r="U134" s="6">
        <v>0</v>
      </c>
      <c r="V134" s="6">
        <v>0</v>
      </c>
      <c r="W134" s="6">
        <v>0</v>
      </c>
      <c r="X134" s="6">
        <v>0</v>
      </c>
      <c r="Y134" s="6">
        <v>1</v>
      </c>
      <c r="Z134" s="6">
        <v>0</v>
      </c>
      <c r="AA134" s="6">
        <v>1</v>
      </c>
      <c r="AB134" s="14">
        <v>1</v>
      </c>
      <c r="AC134" s="6">
        <v>0</v>
      </c>
      <c r="AD134" s="6">
        <v>0</v>
      </c>
    </row>
    <row r="135" spans="2:30" x14ac:dyDescent="0.25">
      <c r="B135" t="s">
        <v>92</v>
      </c>
      <c r="D135" s="6">
        <v>0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  <c r="L135" s="6">
        <v>0</v>
      </c>
      <c r="M135" s="6">
        <v>0</v>
      </c>
      <c r="N135" s="6">
        <v>0</v>
      </c>
      <c r="O135" s="6">
        <v>3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  <c r="U135" s="6">
        <v>0</v>
      </c>
      <c r="V135" s="6">
        <v>0</v>
      </c>
      <c r="W135" s="6">
        <v>0</v>
      </c>
      <c r="X135" s="6">
        <v>0</v>
      </c>
      <c r="Y135" s="6">
        <v>0</v>
      </c>
      <c r="Z135" s="6">
        <v>0</v>
      </c>
      <c r="AA135" s="6">
        <v>0</v>
      </c>
      <c r="AB135" s="14">
        <v>0</v>
      </c>
      <c r="AC135" s="6">
        <v>0</v>
      </c>
      <c r="AD135" s="6">
        <v>0</v>
      </c>
    </row>
    <row r="136" spans="2:30" x14ac:dyDescent="0.25">
      <c r="B136" t="s">
        <v>84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6">
        <v>194</v>
      </c>
      <c r="J136" s="6">
        <v>0</v>
      </c>
      <c r="K136" s="6">
        <v>0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0</v>
      </c>
      <c r="V136" s="6">
        <v>0</v>
      </c>
      <c r="W136" s="6">
        <v>0</v>
      </c>
      <c r="X136" s="6">
        <v>0</v>
      </c>
      <c r="Y136" s="6">
        <v>0</v>
      </c>
      <c r="Z136" s="6">
        <v>0</v>
      </c>
      <c r="AA136" s="6">
        <v>0</v>
      </c>
      <c r="AB136" s="14">
        <v>0</v>
      </c>
      <c r="AC136" s="6">
        <v>0</v>
      </c>
      <c r="AD136" s="6">
        <v>0</v>
      </c>
    </row>
    <row r="137" spans="2:30" x14ac:dyDescent="0.25">
      <c r="B137" t="s">
        <v>96</v>
      </c>
      <c r="D137" s="6">
        <v>0</v>
      </c>
      <c r="E137" s="6">
        <v>0</v>
      </c>
      <c r="F137" s="6">
        <v>1</v>
      </c>
      <c r="G137" s="6">
        <v>0</v>
      </c>
      <c r="H137" s="6">
        <v>0</v>
      </c>
      <c r="I137" s="6">
        <v>0</v>
      </c>
      <c r="J137" s="6">
        <v>2</v>
      </c>
      <c r="K137" s="6">
        <v>0</v>
      </c>
      <c r="L137" s="6">
        <v>0</v>
      </c>
      <c r="M137" s="6">
        <v>0</v>
      </c>
      <c r="N137" s="6">
        <v>0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0</v>
      </c>
      <c r="V137" s="6">
        <v>0</v>
      </c>
      <c r="W137" s="6">
        <v>0</v>
      </c>
      <c r="X137" s="6">
        <v>0</v>
      </c>
      <c r="Y137" s="6">
        <v>0</v>
      </c>
      <c r="Z137" s="6">
        <v>0</v>
      </c>
      <c r="AA137" s="6">
        <v>0</v>
      </c>
      <c r="AB137" s="14">
        <v>0</v>
      </c>
      <c r="AC137" s="6">
        <v>0</v>
      </c>
      <c r="AD137" s="6">
        <v>0</v>
      </c>
    </row>
    <row r="138" spans="2:30" x14ac:dyDescent="0.25">
      <c r="B138" t="s">
        <v>99</v>
      </c>
      <c r="D138" s="6">
        <v>1</v>
      </c>
      <c r="E138" s="6">
        <v>0</v>
      </c>
      <c r="F138" s="6">
        <v>0</v>
      </c>
      <c r="G138" s="6">
        <v>0</v>
      </c>
      <c r="H138" s="6">
        <v>0</v>
      </c>
      <c r="I138" s="6">
        <v>0</v>
      </c>
      <c r="J138" s="6">
        <v>0</v>
      </c>
      <c r="K138" s="6">
        <v>2</v>
      </c>
      <c r="L138" s="6">
        <v>1</v>
      </c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  <c r="U138" s="6">
        <v>0</v>
      </c>
      <c r="V138" s="6">
        <v>0</v>
      </c>
      <c r="W138" s="6">
        <v>0</v>
      </c>
      <c r="X138" s="6">
        <v>0</v>
      </c>
      <c r="Y138" s="6">
        <v>1</v>
      </c>
      <c r="Z138" s="6">
        <v>0</v>
      </c>
      <c r="AA138" s="6">
        <v>0</v>
      </c>
      <c r="AB138" s="14">
        <v>0</v>
      </c>
      <c r="AC138" s="6">
        <v>0</v>
      </c>
      <c r="AD138" s="6">
        <v>0</v>
      </c>
    </row>
    <row r="139" spans="2:30" x14ac:dyDescent="0.25">
      <c r="B139" t="s">
        <v>101</v>
      </c>
      <c r="D139" s="6">
        <v>0</v>
      </c>
      <c r="E139" s="6">
        <v>0</v>
      </c>
      <c r="F139" s="6">
        <v>0</v>
      </c>
      <c r="G139" s="6">
        <v>0</v>
      </c>
      <c r="H139" s="6">
        <v>0</v>
      </c>
      <c r="I139" s="6">
        <v>0</v>
      </c>
      <c r="J139" s="6">
        <v>0</v>
      </c>
      <c r="K139" s="6">
        <v>1</v>
      </c>
      <c r="L139" s="6">
        <v>0</v>
      </c>
      <c r="M139" s="6">
        <v>0</v>
      </c>
      <c r="N139" s="6">
        <v>0</v>
      </c>
      <c r="O139" s="6">
        <v>0</v>
      </c>
      <c r="P139" s="6">
        <v>0</v>
      </c>
      <c r="Q139" s="6">
        <v>0</v>
      </c>
      <c r="R139" s="6">
        <v>0</v>
      </c>
      <c r="S139" s="6">
        <v>0</v>
      </c>
      <c r="T139" s="6">
        <v>0</v>
      </c>
      <c r="U139" s="6">
        <v>0</v>
      </c>
      <c r="V139" s="6">
        <v>0</v>
      </c>
      <c r="W139" s="6">
        <v>0</v>
      </c>
      <c r="X139" s="6">
        <v>0</v>
      </c>
      <c r="Y139" s="6">
        <v>0</v>
      </c>
      <c r="Z139" s="6">
        <v>0</v>
      </c>
      <c r="AA139" s="6">
        <v>0</v>
      </c>
      <c r="AB139" s="14">
        <v>0</v>
      </c>
      <c r="AC139" s="6">
        <v>0</v>
      </c>
      <c r="AD139" s="6">
        <v>0</v>
      </c>
    </row>
    <row r="140" spans="2:30" x14ac:dyDescent="0.25">
      <c r="B140" t="s">
        <v>100</v>
      </c>
      <c r="D140" s="6">
        <v>0</v>
      </c>
      <c r="E140" s="6">
        <v>6</v>
      </c>
      <c r="F140" s="6">
        <v>0</v>
      </c>
      <c r="G140" s="6">
        <v>0</v>
      </c>
      <c r="H140" s="6">
        <v>0</v>
      </c>
      <c r="I140" s="6">
        <v>0</v>
      </c>
      <c r="J140" s="6">
        <v>0</v>
      </c>
      <c r="K140" s="6">
        <v>0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  <c r="U140" s="6">
        <v>0</v>
      </c>
      <c r="V140" s="6">
        <v>0</v>
      </c>
      <c r="W140" s="6">
        <v>0</v>
      </c>
      <c r="X140" s="6">
        <v>0</v>
      </c>
      <c r="Y140" s="6">
        <v>0</v>
      </c>
      <c r="Z140" s="6">
        <v>0</v>
      </c>
      <c r="AA140" s="6">
        <v>0</v>
      </c>
      <c r="AB140" s="14">
        <v>0</v>
      </c>
      <c r="AC140" s="6">
        <v>0</v>
      </c>
      <c r="AD140" s="6">
        <v>0</v>
      </c>
    </row>
    <row r="141" spans="2:30" x14ac:dyDescent="0.25">
      <c r="B141" t="s">
        <v>85</v>
      </c>
      <c r="D141" s="6">
        <v>0</v>
      </c>
      <c r="E141" s="6">
        <v>0</v>
      </c>
      <c r="F141" s="6">
        <v>0</v>
      </c>
      <c r="G141" s="6">
        <v>0</v>
      </c>
      <c r="H141" s="6">
        <v>0</v>
      </c>
      <c r="I141" s="6">
        <v>0</v>
      </c>
      <c r="J141" s="6">
        <v>0</v>
      </c>
      <c r="K141" s="6">
        <v>1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  <c r="Q141" s="6">
        <v>1</v>
      </c>
      <c r="R141" s="6">
        <v>0</v>
      </c>
      <c r="S141" s="6">
        <v>0</v>
      </c>
      <c r="T141" s="6">
        <v>0</v>
      </c>
      <c r="U141" s="6">
        <v>0</v>
      </c>
      <c r="V141" s="6">
        <v>0</v>
      </c>
      <c r="W141" s="6">
        <v>0</v>
      </c>
      <c r="X141" s="6">
        <v>0</v>
      </c>
      <c r="Y141" s="6">
        <v>0</v>
      </c>
      <c r="Z141" s="6">
        <v>0</v>
      </c>
      <c r="AA141" s="6">
        <v>0</v>
      </c>
      <c r="AB141" s="14">
        <v>0</v>
      </c>
      <c r="AC141" s="6">
        <v>0</v>
      </c>
      <c r="AD141" s="6">
        <v>0</v>
      </c>
    </row>
    <row r="142" spans="2:30" x14ac:dyDescent="0.25">
      <c r="B142" t="s">
        <v>107</v>
      </c>
      <c r="D142" s="6">
        <v>0</v>
      </c>
      <c r="E142" s="6">
        <v>0</v>
      </c>
      <c r="F142" s="6">
        <v>0</v>
      </c>
      <c r="G142" s="6">
        <v>0</v>
      </c>
      <c r="H142" s="6">
        <v>0</v>
      </c>
      <c r="I142" s="6">
        <v>0</v>
      </c>
      <c r="J142" s="6">
        <v>0</v>
      </c>
      <c r="K142" s="6">
        <v>0</v>
      </c>
      <c r="L142" s="6">
        <v>0</v>
      </c>
      <c r="M142" s="6">
        <v>0</v>
      </c>
      <c r="N142" s="6">
        <v>30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0</v>
      </c>
      <c r="V142" s="6">
        <v>0</v>
      </c>
      <c r="W142" s="6">
        <v>0</v>
      </c>
      <c r="X142" s="6">
        <v>0</v>
      </c>
      <c r="Y142" s="6">
        <v>0</v>
      </c>
      <c r="Z142" s="6">
        <v>0</v>
      </c>
      <c r="AA142" s="6">
        <v>0</v>
      </c>
      <c r="AB142" s="14">
        <v>0</v>
      </c>
      <c r="AC142" s="6">
        <v>0</v>
      </c>
      <c r="AD142" s="6">
        <v>0</v>
      </c>
    </row>
    <row r="143" spans="2:30" x14ac:dyDescent="0.25">
      <c r="B143" t="s">
        <v>202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  <c r="Z143" s="3">
        <v>0</v>
      </c>
      <c r="AA143" s="3">
        <v>0</v>
      </c>
      <c r="AB143" s="13">
        <v>0</v>
      </c>
      <c r="AC143" s="3">
        <v>0</v>
      </c>
      <c r="AD143" s="3">
        <v>1</v>
      </c>
    </row>
    <row r="144" spans="2:30" x14ac:dyDescent="0.25">
      <c r="B144" t="s">
        <v>208</v>
      </c>
      <c r="D144" s="3">
        <v>0</v>
      </c>
      <c r="E144" s="3">
        <v>12</v>
      </c>
      <c r="F144" s="3">
        <v>3</v>
      </c>
      <c r="G144" s="3">
        <v>4</v>
      </c>
      <c r="H144" s="3">
        <v>0</v>
      </c>
      <c r="I144" s="3">
        <v>0</v>
      </c>
      <c r="J144" s="3">
        <v>0</v>
      </c>
      <c r="K144" s="3">
        <v>0</v>
      </c>
      <c r="L144" s="3">
        <v>2</v>
      </c>
      <c r="M144" s="3">
        <v>0</v>
      </c>
      <c r="N144" s="3">
        <v>2</v>
      </c>
      <c r="O144" s="3">
        <v>0</v>
      </c>
      <c r="P144" s="3">
        <v>0</v>
      </c>
      <c r="Q144" s="3">
        <v>0</v>
      </c>
      <c r="R144" s="3">
        <v>0</v>
      </c>
      <c r="S144" s="3">
        <v>0</v>
      </c>
      <c r="T144" s="3">
        <v>0</v>
      </c>
      <c r="U144" s="3">
        <v>0</v>
      </c>
      <c r="V144" s="3">
        <v>0</v>
      </c>
      <c r="W144" s="3">
        <v>0</v>
      </c>
      <c r="X144" s="3">
        <v>0</v>
      </c>
      <c r="Y144" s="3">
        <v>0</v>
      </c>
      <c r="Z144" s="3">
        <v>0</v>
      </c>
      <c r="AA144" s="3">
        <v>0</v>
      </c>
      <c r="AB144" s="13">
        <v>0</v>
      </c>
      <c r="AC144" s="3">
        <v>0</v>
      </c>
      <c r="AD144" s="3">
        <v>0</v>
      </c>
    </row>
    <row r="145" spans="2:30" x14ac:dyDescent="0.25">
      <c r="B145" t="s">
        <v>210</v>
      </c>
      <c r="D145" s="3"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1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  <c r="Q145" s="3">
        <v>0</v>
      </c>
      <c r="R145" s="3">
        <v>0</v>
      </c>
      <c r="S145" s="3">
        <v>0</v>
      </c>
      <c r="T145" s="3">
        <v>0</v>
      </c>
      <c r="U145" s="3">
        <v>0</v>
      </c>
      <c r="V145" s="3">
        <v>0</v>
      </c>
      <c r="W145" s="3">
        <v>0</v>
      </c>
      <c r="X145" s="3">
        <v>0</v>
      </c>
      <c r="Y145" s="3">
        <v>0</v>
      </c>
      <c r="Z145" s="3">
        <v>0</v>
      </c>
      <c r="AA145" s="3">
        <v>0</v>
      </c>
      <c r="AB145" s="13">
        <v>0</v>
      </c>
      <c r="AC145" s="3">
        <v>0</v>
      </c>
      <c r="AD145" s="3">
        <v>0</v>
      </c>
    </row>
    <row r="146" spans="2:30" x14ac:dyDescent="0.25">
      <c r="B146" t="s">
        <v>204</v>
      </c>
      <c r="D146" s="3">
        <v>0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1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13">
        <v>0</v>
      </c>
      <c r="AC146" s="3">
        <v>0</v>
      </c>
      <c r="AD146" s="3">
        <v>0</v>
      </c>
    </row>
    <row r="147" spans="2:30" x14ac:dyDescent="0.25">
      <c r="B147" t="s">
        <v>205</v>
      </c>
      <c r="D147" s="3"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1</v>
      </c>
      <c r="M147" s="3">
        <v>0</v>
      </c>
      <c r="N147" s="3">
        <v>0</v>
      </c>
      <c r="O147" s="3">
        <v>0</v>
      </c>
      <c r="P147" s="3">
        <v>0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  <c r="Z147" s="3">
        <v>0</v>
      </c>
      <c r="AA147" s="3">
        <v>1</v>
      </c>
      <c r="AB147" s="13">
        <v>1</v>
      </c>
      <c r="AC147" s="3">
        <v>0</v>
      </c>
      <c r="AD147" s="3">
        <v>2</v>
      </c>
    </row>
    <row r="148" spans="2:30" x14ac:dyDescent="0.25">
      <c r="B148" t="s">
        <v>209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8</v>
      </c>
      <c r="L148" s="3">
        <v>1</v>
      </c>
      <c r="M148" s="3">
        <v>0</v>
      </c>
      <c r="N148" s="3">
        <v>0</v>
      </c>
      <c r="O148" s="3">
        <v>0</v>
      </c>
      <c r="P148" s="3">
        <v>0</v>
      </c>
      <c r="Q148" s="3">
        <v>0</v>
      </c>
      <c r="R148" s="3">
        <v>0</v>
      </c>
      <c r="S148" s="3">
        <v>1</v>
      </c>
      <c r="T148" s="3">
        <v>0</v>
      </c>
      <c r="U148" s="3">
        <v>4</v>
      </c>
      <c r="V148" s="3">
        <v>1</v>
      </c>
      <c r="W148" s="3">
        <v>0</v>
      </c>
      <c r="X148" s="3">
        <v>0</v>
      </c>
      <c r="Y148" s="3">
        <v>0</v>
      </c>
      <c r="Z148" s="3">
        <v>0</v>
      </c>
      <c r="AA148" s="3">
        <v>0</v>
      </c>
      <c r="AB148" s="13">
        <v>0</v>
      </c>
      <c r="AC148" s="3">
        <v>0</v>
      </c>
      <c r="AD148" s="3">
        <v>0</v>
      </c>
    </row>
    <row r="149" spans="2:30" x14ac:dyDescent="0.25">
      <c r="B149" t="s">
        <v>206</v>
      </c>
      <c r="D149" s="3">
        <v>0</v>
      </c>
      <c r="E149" s="3">
        <v>0</v>
      </c>
      <c r="F149" s="3">
        <v>0</v>
      </c>
      <c r="G149" s="3">
        <v>1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3">
        <v>0</v>
      </c>
      <c r="Y149" s="3">
        <v>0</v>
      </c>
      <c r="Z149" s="3">
        <v>0</v>
      </c>
      <c r="AA149" s="3">
        <v>1</v>
      </c>
      <c r="AB149" s="13">
        <v>0</v>
      </c>
      <c r="AC149" s="3">
        <v>0</v>
      </c>
      <c r="AD149" s="3">
        <v>0</v>
      </c>
    </row>
    <row r="150" spans="2:30" x14ac:dyDescent="0.25">
      <c r="B150" t="s">
        <v>207</v>
      </c>
      <c r="D150" s="3"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65</v>
      </c>
      <c r="P150" s="3">
        <v>0</v>
      </c>
      <c r="Q150" s="3">
        <v>8</v>
      </c>
      <c r="R150" s="3">
        <v>14</v>
      </c>
      <c r="S150" s="3">
        <v>2</v>
      </c>
      <c r="T150" s="3">
        <v>0</v>
      </c>
      <c r="U150" s="3">
        <v>15</v>
      </c>
      <c r="V150" s="3">
        <v>3</v>
      </c>
      <c r="W150" s="3">
        <v>0</v>
      </c>
      <c r="X150" s="3">
        <v>0</v>
      </c>
      <c r="Y150" s="3">
        <v>0</v>
      </c>
      <c r="Z150" s="3">
        <v>0</v>
      </c>
      <c r="AA150" s="3">
        <v>0</v>
      </c>
      <c r="AB150" s="13">
        <v>0</v>
      </c>
      <c r="AC150" s="3">
        <v>0</v>
      </c>
      <c r="AD150" s="3">
        <v>0</v>
      </c>
    </row>
    <row r="151" spans="2:30" s="15" customFormat="1" x14ac:dyDescent="0.25">
      <c r="B151" s="12" t="s">
        <v>203</v>
      </c>
      <c r="C151" s="12" t="s">
        <v>239</v>
      </c>
      <c r="D151" s="13">
        <v>0</v>
      </c>
      <c r="E151" s="13">
        <v>0</v>
      </c>
      <c r="F151" s="13">
        <v>1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6</v>
      </c>
      <c r="M151" s="13">
        <v>0</v>
      </c>
      <c r="N151" s="13">
        <v>0</v>
      </c>
      <c r="O151" s="13">
        <v>0</v>
      </c>
      <c r="P151" s="13">
        <v>1</v>
      </c>
      <c r="Q151" s="13">
        <v>5</v>
      </c>
      <c r="R151" s="13">
        <v>20</v>
      </c>
      <c r="S151" s="13">
        <v>158</v>
      </c>
      <c r="T151" s="13">
        <v>19</v>
      </c>
      <c r="U151" s="14">
        <v>224</v>
      </c>
      <c r="V151" s="14">
        <v>257</v>
      </c>
      <c r="W151" s="13">
        <v>2</v>
      </c>
      <c r="X151" s="13">
        <v>4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</row>
    <row r="152" spans="2:30" x14ac:dyDescent="0.25">
      <c r="B152" t="s">
        <v>214</v>
      </c>
      <c r="D152" s="3">
        <v>0</v>
      </c>
      <c r="E152" s="3">
        <v>0</v>
      </c>
      <c r="F152" s="3">
        <v>0</v>
      </c>
      <c r="G152" s="3">
        <v>1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  <c r="O152" s="3">
        <v>0</v>
      </c>
      <c r="P152" s="3">
        <v>0</v>
      </c>
      <c r="Q152" s="3">
        <v>0</v>
      </c>
      <c r="R152" s="3">
        <v>0</v>
      </c>
      <c r="S152" s="3">
        <v>0</v>
      </c>
      <c r="T152" s="3">
        <v>0</v>
      </c>
      <c r="U152" s="3">
        <v>0</v>
      </c>
      <c r="V152" s="3">
        <v>0</v>
      </c>
      <c r="W152" s="3">
        <v>0</v>
      </c>
      <c r="X152" s="3">
        <v>0</v>
      </c>
      <c r="Y152" s="3">
        <v>0</v>
      </c>
      <c r="Z152" s="3">
        <v>0</v>
      </c>
      <c r="AA152" s="3">
        <v>0</v>
      </c>
      <c r="AB152" s="13">
        <v>7</v>
      </c>
      <c r="AC152" s="3">
        <v>0</v>
      </c>
      <c r="AD152" s="3">
        <v>0</v>
      </c>
    </row>
    <row r="153" spans="2:30" x14ac:dyDescent="0.25">
      <c r="B153" t="s">
        <v>215</v>
      </c>
      <c r="D153" s="3">
        <v>1</v>
      </c>
      <c r="E153" s="3">
        <v>0</v>
      </c>
      <c r="F153" s="3">
        <v>0</v>
      </c>
      <c r="G153" s="3">
        <v>0</v>
      </c>
      <c r="H153" s="3">
        <v>2</v>
      </c>
      <c r="I153" s="3">
        <v>0</v>
      </c>
      <c r="J153" s="3">
        <v>0</v>
      </c>
      <c r="K153" s="3">
        <v>0</v>
      </c>
      <c r="L153" s="3">
        <v>3</v>
      </c>
      <c r="M153" s="3">
        <v>0</v>
      </c>
      <c r="N153" s="3">
        <v>0</v>
      </c>
      <c r="O153" s="3">
        <v>0</v>
      </c>
      <c r="P153" s="3">
        <v>0</v>
      </c>
      <c r="Q153" s="3">
        <v>0</v>
      </c>
      <c r="R153" s="3">
        <v>0</v>
      </c>
      <c r="S153" s="3">
        <v>0</v>
      </c>
      <c r="T153" s="3">
        <v>0</v>
      </c>
      <c r="U153" s="3">
        <v>1</v>
      </c>
      <c r="V153" s="3">
        <v>0</v>
      </c>
      <c r="W153" s="3">
        <v>0</v>
      </c>
      <c r="X153" s="3">
        <v>6</v>
      </c>
      <c r="Y153" s="3">
        <v>0</v>
      </c>
      <c r="Z153" s="3">
        <v>0</v>
      </c>
      <c r="AA153" s="3">
        <v>0</v>
      </c>
      <c r="AB153" s="13">
        <v>36</v>
      </c>
      <c r="AC153" s="3">
        <v>8</v>
      </c>
      <c r="AD153" s="3">
        <v>2</v>
      </c>
    </row>
    <row r="154" spans="2:30" x14ac:dyDescent="0.25">
      <c r="B154" t="s">
        <v>211</v>
      </c>
      <c r="D154" s="3">
        <v>2</v>
      </c>
      <c r="E154" s="3">
        <v>0</v>
      </c>
      <c r="F154" s="3">
        <v>0</v>
      </c>
      <c r="G154" s="3">
        <v>6</v>
      </c>
      <c r="H154" s="3">
        <v>0</v>
      </c>
      <c r="I154" s="3">
        <v>1</v>
      </c>
      <c r="J154" s="3">
        <v>0</v>
      </c>
      <c r="K154" s="3">
        <v>0</v>
      </c>
      <c r="L154" s="3">
        <v>0</v>
      </c>
      <c r="M154" s="3">
        <v>0</v>
      </c>
      <c r="N154" s="3">
        <v>0</v>
      </c>
      <c r="O154" s="3">
        <v>1</v>
      </c>
      <c r="P154" s="3">
        <v>0</v>
      </c>
      <c r="Q154" s="3">
        <v>0</v>
      </c>
      <c r="R154" s="3">
        <v>0</v>
      </c>
      <c r="S154" s="3">
        <v>0</v>
      </c>
      <c r="T154" s="3">
        <v>1</v>
      </c>
      <c r="U154" s="3">
        <v>0</v>
      </c>
      <c r="V154" s="3">
        <v>0</v>
      </c>
      <c r="W154" s="3">
        <v>0</v>
      </c>
      <c r="X154" s="3">
        <v>0</v>
      </c>
      <c r="Y154" s="3">
        <v>0</v>
      </c>
      <c r="Z154" s="3">
        <v>1</v>
      </c>
      <c r="AA154" s="3">
        <v>0</v>
      </c>
      <c r="AB154" s="13">
        <v>0</v>
      </c>
      <c r="AC154" s="3">
        <v>0</v>
      </c>
      <c r="AD154" s="3">
        <v>1</v>
      </c>
    </row>
    <row r="155" spans="2:30" x14ac:dyDescent="0.25">
      <c r="B155" t="s">
        <v>212</v>
      </c>
      <c r="D155" s="3">
        <v>0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4</v>
      </c>
      <c r="L155" s="3">
        <v>1</v>
      </c>
      <c r="M155" s="3">
        <v>0</v>
      </c>
      <c r="N155" s="3">
        <v>0</v>
      </c>
      <c r="O155" s="3">
        <v>0</v>
      </c>
      <c r="P155" s="3">
        <v>0</v>
      </c>
      <c r="Q155" s="3">
        <v>0</v>
      </c>
      <c r="R155" s="3">
        <v>0</v>
      </c>
      <c r="S155" s="3">
        <v>0</v>
      </c>
      <c r="T155" s="3">
        <v>0</v>
      </c>
      <c r="U155" s="3">
        <v>0</v>
      </c>
      <c r="V155" s="3">
        <v>3</v>
      </c>
      <c r="W155" s="3">
        <v>1</v>
      </c>
      <c r="X155" s="3">
        <v>0</v>
      </c>
      <c r="Y155" s="3">
        <v>14</v>
      </c>
      <c r="Z155" s="3">
        <v>0</v>
      </c>
      <c r="AA155" s="3">
        <v>0</v>
      </c>
      <c r="AB155" s="13">
        <v>0</v>
      </c>
      <c r="AC155" s="3">
        <v>0</v>
      </c>
      <c r="AD155" s="3">
        <v>4</v>
      </c>
    </row>
    <row r="156" spans="2:30" x14ac:dyDescent="0.25">
      <c r="B156" t="s">
        <v>213</v>
      </c>
      <c r="D156" s="3">
        <v>0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0</v>
      </c>
      <c r="N156" s="3">
        <v>0</v>
      </c>
      <c r="O156" s="3">
        <v>0</v>
      </c>
      <c r="P156" s="3">
        <v>0</v>
      </c>
      <c r="Q156" s="3">
        <v>0</v>
      </c>
      <c r="R156" s="3">
        <v>0</v>
      </c>
      <c r="S156" s="3">
        <v>0</v>
      </c>
      <c r="T156" s="3">
        <v>0</v>
      </c>
      <c r="U156" s="3">
        <v>0</v>
      </c>
      <c r="V156" s="3">
        <v>0</v>
      </c>
      <c r="W156" s="3">
        <v>0</v>
      </c>
      <c r="X156" s="3">
        <v>0</v>
      </c>
      <c r="Y156" s="3">
        <v>0</v>
      </c>
      <c r="Z156" s="3">
        <v>0</v>
      </c>
      <c r="AA156" s="3">
        <v>2</v>
      </c>
      <c r="AB156" s="13">
        <v>0</v>
      </c>
      <c r="AC156" s="3">
        <v>0</v>
      </c>
      <c r="AD156" s="3">
        <v>0</v>
      </c>
    </row>
    <row r="157" spans="2:30" x14ac:dyDescent="0.25">
      <c r="B157" t="s">
        <v>225</v>
      </c>
      <c r="D157" s="3">
        <v>2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4</v>
      </c>
      <c r="M157" s="3">
        <v>0</v>
      </c>
      <c r="N157" s="3">
        <v>17</v>
      </c>
      <c r="O157" s="3">
        <v>0</v>
      </c>
      <c r="P157" s="3">
        <v>0</v>
      </c>
      <c r="Q157" s="3">
        <v>0</v>
      </c>
      <c r="R157" s="3">
        <v>0</v>
      </c>
      <c r="S157" s="3">
        <v>0</v>
      </c>
      <c r="T157" s="3">
        <v>0</v>
      </c>
      <c r="U157" s="3">
        <v>0</v>
      </c>
      <c r="V157" s="3">
        <v>0</v>
      </c>
      <c r="W157" s="3">
        <v>0</v>
      </c>
      <c r="X157" s="3">
        <v>0</v>
      </c>
      <c r="Y157" s="3">
        <v>0</v>
      </c>
      <c r="Z157" s="3">
        <v>0</v>
      </c>
      <c r="AA157" s="3">
        <v>0</v>
      </c>
      <c r="AB157" s="13">
        <v>1</v>
      </c>
      <c r="AC157" s="3">
        <v>0</v>
      </c>
      <c r="AD157" s="3">
        <v>0</v>
      </c>
    </row>
    <row r="158" spans="2:30" x14ac:dyDescent="0.25">
      <c r="B158" t="s">
        <v>226</v>
      </c>
      <c r="D158" s="3">
        <v>0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0</v>
      </c>
      <c r="M158" s="3">
        <v>0</v>
      </c>
      <c r="N158" s="3">
        <v>97</v>
      </c>
      <c r="O158" s="3">
        <v>0</v>
      </c>
      <c r="P158" s="3">
        <v>0</v>
      </c>
      <c r="Q158" s="3">
        <v>0</v>
      </c>
      <c r="R158" s="3">
        <v>0</v>
      </c>
      <c r="S158" s="3">
        <v>0</v>
      </c>
      <c r="T158" s="3">
        <v>0</v>
      </c>
      <c r="U158" s="3">
        <v>0</v>
      </c>
      <c r="V158" s="3">
        <v>0</v>
      </c>
      <c r="W158" s="3">
        <v>0</v>
      </c>
      <c r="X158" s="3">
        <v>0</v>
      </c>
      <c r="Y158" s="3">
        <v>0</v>
      </c>
      <c r="Z158" s="3">
        <v>0</v>
      </c>
      <c r="AA158" s="3">
        <v>0</v>
      </c>
      <c r="AB158" s="13">
        <v>0</v>
      </c>
      <c r="AC158" s="3">
        <v>0</v>
      </c>
      <c r="AD158" s="3">
        <v>0</v>
      </c>
    </row>
    <row r="159" spans="2:30" x14ac:dyDescent="0.25">
      <c r="B159" t="s">
        <v>222</v>
      </c>
      <c r="D159" s="3">
        <v>1</v>
      </c>
      <c r="E159" s="3">
        <v>0</v>
      </c>
      <c r="F159" s="3">
        <v>0</v>
      </c>
      <c r="G159" s="3">
        <v>0</v>
      </c>
      <c r="H159" s="3">
        <v>1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  <c r="O159" s="3">
        <v>0</v>
      </c>
      <c r="P159" s="3">
        <v>0</v>
      </c>
      <c r="Q159" s="3">
        <v>0</v>
      </c>
      <c r="R159" s="3">
        <v>0</v>
      </c>
      <c r="S159" s="3">
        <v>0</v>
      </c>
      <c r="T159" s="3">
        <v>0</v>
      </c>
      <c r="U159" s="3">
        <v>0</v>
      </c>
      <c r="V159" s="3">
        <v>0</v>
      </c>
      <c r="W159" s="3">
        <v>0</v>
      </c>
      <c r="X159" s="3">
        <v>0</v>
      </c>
      <c r="Y159" s="3">
        <v>0</v>
      </c>
      <c r="Z159" s="3">
        <v>0</v>
      </c>
      <c r="AA159" s="3">
        <v>0</v>
      </c>
      <c r="AB159" s="13">
        <v>0</v>
      </c>
      <c r="AC159" s="3">
        <v>0</v>
      </c>
      <c r="AD159" s="3">
        <v>0</v>
      </c>
    </row>
    <row r="160" spans="2:30" x14ac:dyDescent="0.25">
      <c r="B160" t="s">
        <v>221</v>
      </c>
      <c r="D160" s="3"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1</v>
      </c>
      <c r="M160" s="3">
        <v>0</v>
      </c>
      <c r="N160" s="3">
        <v>0</v>
      </c>
      <c r="O160" s="3">
        <v>0</v>
      </c>
      <c r="P160" s="3">
        <v>0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0</v>
      </c>
      <c r="X160" s="3">
        <v>0</v>
      </c>
      <c r="Y160" s="3">
        <v>0</v>
      </c>
      <c r="Z160" s="3">
        <v>0</v>
      </c>
      <c r="AA160" s="3">
        <v>0</v>
      </c>
      <c r="AB160" s="13">
        <v>0</v>
      </c>
      <c r="AC160" s="3">
        <v>0</v>
      </c>
      <c r="AD160" s="3">
        <v>0</v>
      </c>
    </row>
    <row r="161" spans="2:30" x14ac:dyDescent="0.25">
      <c r="B161" t="s">
        <v>227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0</v>
      </c>
      <c r="M161" s="3">
        <v>0</v>
      </c>
      <c r="N161" s="3">
        <v>0</v>
      </c>
      <c r="O161" s="3">
        <v>1</v>
      </c>
      <c r="P161" s="3">
        <v>0</v>
      </c>
      <c r="Q161" s="3">
        <v>0</v>
      </c>
      <c r="R161" s="3">
        <v>0</v>
      </c>
      <c r="S161" s="3">
        <v>0</v>
      </c>
      <c r="T161" s="3">
        <v>0</v>
      </c>
      <c r="U161" s="3">
        <v>0</v>
      </c>
      <c r="V161" s="3">
        <v>0</v>
      </c>
      <c r="W161" s="3">
        <v>0</v>
      </c>
      <c r="X161" s="3">
        <v>0</v>
      </c>
      <c r="Y161" s="3">
        <v>0</v>
      </c>
      <c r="Z161" s="3">
        <v>0</v>
      </c>
      <c r="AA161" s="3">
        <v>0</v>
      </c>
      <c r="AB161" s="13">
        <v>0</v>
      </c>
      <c r="AC161" s="3">
        <v>0</v>
      </c>
      <c r="AD161" s="3">
        <v>0</v>
      </c>
    </row>
    <row r="162" spans="2:30" x14ac:dyDescent="0.25">
      <c r="B162" t="s">
        <v>229</v>
      </c>
      <c r="D162" s="3">
        <v>2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  <c r="O162" s="3">
        <v>0</v>
      </c>
      <c r="P162" s="3">
        <v>0</v>
      </c>
      <c r="Q162" s="3">
        <v>0</v>
      </c>
      <c r="R162" s="3">
        <v>0</v>
      </c>
      <c r="S162" s="3">
        <v>0</v>
      </c>
      <c r="T162" s="3">
        <v>0</v>
      </c>
      <c r="U162" s="3">
        <v>0</v>
      </c>
      <c r="V162" s="3">
        <v>0</v>
      </c>
      <c r="W162" s="3">
        <v>0</v>
      </c>
      <c r="X162" s="3">
        <v>0</v>
      </c>
      <c r="Y162" s="3">
        <v>0</v>
      </c>
      <c r="Z162" s="3">
        <v>0</v>
      </c>
      <c r="AA162" s="3">
        <v>0</v>
      </c>
      <c r="AB162" s="13">
        <v>0</v>
      </c>
      <c r="AC162" s="3">
        <v>0</v>
      </c>
      <c r="AD162" s="3">
        <v>0</v>
      </c>
    </row>
    <row r="163" spans="2:30" x14ac:dyDescent="0.25">
      <c r="B163" t="s">
        <v>219</v>
      </c>
      <c r="D163" s="3">
        <v>0</v>
      </c>
      <c r="E163" s="3">
        <v>0</v>
      </c>
      <c r="F163" s="3">
        <v>0</v>
      </c>
      <c r="G163" s="3">
        <v>5</v>
      </c>
      <c r="H163" s="3">
        <v>0</v>
      </c>
      <c r="I163" s="3">
        <v>0</v>
      </c>
      <c r="J163" s="3">
        <v>0</v>
      </c>
      <c r="K163" s="3">
        <v>0</v>
      </c>
      <c r="L163" s="3">
        <v>0</v>
      </c>
      <c r="M163" s="3">
        <v>0</v>
      </c>
      <c r="N163" s="3">
        <v>0</v>
      </c>
      <c r="O163" s="3">
        <v>20</v>
      </c>
      <c r="P163" s="3">
        <v>2</v>
      </c>
      <c r="Q163" s="3">
        <v>0</v>
      </c>
      <c r="R163" s="3">
        <v>4</v>
      </c>
      <c r="S163" s="3">
        <v>2</v>
      </c>
      <c r="T163" s="3">
        <v>0</v>
      </c>
      <c r="U163" s="3">
        <v>0</v>
      </c>
      <c r="V163" s="3">
        <v>1</v>
      </c>
      <c r="W163" s="3">
        <v>0</v>
      </c>
      <c r="X163" s="3">
        <v>0</v>
      </c>
      <c r="Y163" s="3">
        <v>0</v>
      </c>
      <c r="Z163" s="3">
        <v>0</v>
      </c>
      <c r="AA163" s="3">
        <v>0</v>
      </c>
      <c r="AB163" s="13">
        <v>0</v>
      </c>
      <c r="AC163" s="3">
        <v>0</v>
      </c>
      <c r="AD163" s="3">
        <v>0</v>
      </c>
    </row>
    <row r="164" spans="2:30" x14ac:dyDescent="0.25">
      <c r="B164" t="s">
        <v>224</v>
      </c>
      <c r="D164" s="3">
        <v>0</v>
      </c>
      <c r="E164" s="3">
        <v>6</v>
      </c>
      <c r="F164" s="3">
        <v>2</v>
      </c>
      <c r="G164" s="3">
        <v>3</v>
      </c>
      <c r="H164" s="3">
        <v>0</v>
      </c>
      <c r="I164" s="3">
        <v>1</v>
      </c>
      <c r="J164" s="3">
        <v>0</v>
      </c>
      <c r="K164" s="3">
        <v>0</v>
      </c>
      <c r="L164" s="3">
        <v>1</v>
      </c>
      <c r="M164" s="3">
        <v>0</v>
      </c>
      <c r="N164" s="3">
        <v>0</v>
      </c>
      <c r="O164" s="3">
        <v>1</v>
      </c>
      <c r="P164" s="3">
        <v>5</v>
      </c>
      <c r="Q164" s="3">
        <v>1</v>
      </c>
      <c r="R164" s="3">
        <v>19</v>
      </c>
      <c r="S164" s="3">
        <v>17</v>
      </c>
      <c r="T164" s="3">
        <v>7</v>
      </c>
      <c r="U164" s="3">
        <v>14</v>
      </c>
      <c r="V164" s="3">
        <v>21</v>
      </c>
      <c r="W164" s="3">
        <v>0</v>
      </c>
      <c r="X164" s="3">
        <v>1</v>
      </c>
      <c r="Y164" s="3">
        <v>0</v>
      </c>
      <c r="Z164" s="3">
        <v>0</v>
      </c>
      <c r="AA164" s="3">
        <v>0</v>
      </c>
      <c r="AB164" s="13">
        <v>0</v>
      </c>
      <c r="AC164" s="3">
        <v>0</v>
      </c>
      <c r="AD164" s="3">
        <v>0</v>
      </c>
    </row>
    <row r="165" spans="2:30" x14ac:dyDescent="0.25">
      <c r="B165" t="s">
        <v>216</v>
      </c>
      <c r="D165" s="3">
        <v>12</v>
      </c>
      <c r="E165" s="3">
        <v>4</v>
      </c>
      <c r="F165" s="3">
        <v>0</v>
      </c>
      <c r="G165" s="3">
        <v>0</v>
      </c>
      <c r="H165" s="3">
        <v>0</v>
      </c>
      <c r="I165" s="3">
        <v>0</v>
      </c>
      <c r="J165" s="3">
        <v>6</v>
      </c>
      <c r="K165" s="3">
        <v>0</v>
      </c>
      <c r="L165" s="3">
        <v>1</v>
      </c>
      <c r="M165" s="3">
        <v>7</v>
      </c>
      <c r="N165" s="3">
        <v>0</v>
      </c>
      <c r="O165" s="3">
        <v>0</v>
      </c>
      <c r="P165" s="3">
        <v>5</v>
      </c>
      <c r="Q165" s="3">
        <v>2</v>
      </c>
      <c r="R165" s="3">
        <v>0</v>
      </c>
      <c r="S165" s="3">
        <v>15</v>
      </c>
      <c r="T165" s="3">
        <v>2</v>
      </c>
      <c r="U165" s="3">
        <v>3</v>
      </c>
      <c r="V165" s="3">
        <v>7</v>
      </c>
      <c r="W165" s="3">
        <v>1</v>
      </c>
      <c r="X165" s="3">
        <v>4</v>
      </c>
      <c r="Y165" s="3">
        <v>0</v>
      </c>
      <c r="Z165" s="3">
        <v>0</v>
      </c>
      <c r="AA165" s="3">
        <v>0</v>
      </c>
      <c r="AB165" s="13">
        <v>0</v>
      </c>
      <c r="AC165" s="3">
        <v>0</v>
      </c>
      <c r="AD165" s="3">
        <v>0</v>
      </c>
    </row>
    <row r="166" spans="2:30" x14ac:dyDescent="0.25">
      <c r="B166" t="s">
        <v>220</v>
      </c>
      <c r="D166" s="3"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22</v>
      </c>
      <c r="N166" s="3">
        <v>0</v>
      </c>
      <c r="O166" s="3">
        <v>0</v>
      </c>
      <c r="P166" s="3">
        <v>0</v>
      </c>
      <c r="Q166" s="3">
        <v>0</v>
      </c>
      <c r="R166" s="3">
        <v>0</v>
      </c>
      <c r="S166" s="3">
        <v>0</v>
      </c>
      <c r="T166" s="3">
        <v>0</v>
      </c>
      <c r="U166" s="3">
        <v>0</v>
      </c>
      <c r="V166" s="3">
        <v>0</v>
      </c>
      <c r="W166" s="3">
        <v>0</v>
      </c>
      <c r="X166" s="3">
        <v>0</v>
      </c>
      <c r="Y166" s="3">
        <v>0</v>
      </c>
      <c r="Z166" s="3">
        <v>0</v>
      </c>
      <c r="AA166" s="3">
        <v>0</v>
      </c>
      <c r="AB166" s="13">
        <v>0</v>
      </c>
      <c r="AC166" s="3">
        <v>0</v>
      </c>
      <c r="AD166" s="3">
        <v>0</v>
      </c>
    </row>
    <row r="167" spans="2:30" x14ac:dyDescent="0.25">
      <c r="B167" t="s">
        <v>228</v>
      </c>
      <c r="D167" s="3"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2</v>
      </c>
      <c r="N167" s="3">
        <v>0</v>
      </c>
      <c r="O167" s="3">
        <v>0</v>
      </c>
      <c r="P167" s="3">
        <v>0</v>
      </c>
      <c r="Q167" s="3">
        <v>0</v>
      </c>
      <c r="R167" s="3">
        <v>0</v>
      </c>
      <c r="S167" s="3">
        <v>9</v>
      </c>
      <c r="T167" s="3">
        <v>0</v>
      </c>
      <c r="U167" s="3">
        <v>0</v>
      </c>
      <c r="V167" s="3">
        <v>1</v>
      </c>
      <c r="W167" s="3">
        <v>0</v>
      </c>
      <c r="X167" s="3">
        <v>1</v>
      </c>
      <c r="Y167" s="3">
        <v>0</v>
      </c>
      <c r="Z167" s="3">
        <v>0</v>
      </c>
      <c r="AA167" s="3">
        <v>0</v>
      </c>
      <c r="AB167" s="13">
        <v>0</v>
      </c>
      <c r="AC167" s="3">
        <v>0</v>
      </c>
      <c r="AD167" s="3">
        <v>0</v>
      </c>
    </row>
    <row r="168" spans="2:30" x14ac:dyDescent="0.25">
      <c r="B168" t="s">
        <v>217</v>
      </c>
      <c r="D168" s="3">
        <v>0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0</v>
      </c>
      <c r="M168" s="3">
        <v>0</v>
      </c>
      <c r="N168" s="3">
        <v>0</v>
      </c>
      <c r="O168" s="3">
        <v>0</v>
      </c>
      <c r="P168" s="3">
        <v>0</v>
      </c>
      <c r="Q168" s="3">
        <v>0</v>
      </c>
      <c r="R168" s="3">
        <v>0</v>
      </c>
      <c r="S168" s="3">
        <v>0</v>
      </c>
      <c r="T168" s="3">
        <v>0</v>
      </c>
      <c r="U168" s="3">
        <v>0</v>
      </c>
      <c r="V168" s="3">
        <v>0</v>
      </c>
      <c r="W168" s="3">
        <v>0</v>
      </c>
      <c r="X168" s="3">
        <v>0</v>
      </c>
      <c r="Y168" s="3">
        <v>0</v>
      </c>
      <c r="Z168" s="3">
        <v>0</v>
      </c>
      <c r="AA168" s="3">
        <v>0</v>
      </c>
      <c r="AB168" s="13">
        <v>2</v>
      </c>
      <c r="AC168" s="3">
        <v>0</v>
      </c>
      <c r="AD168" s="3">
        <v>0</v>
      </c>
    </row>
    <row r="169" spans="2:30" x14ac:dyDescent="0.25">
      <c r="B169" t="s">
        <v>218</v>
      </c>
      <c r="D169" s="3">
        <v>0</v>
      </c>
      <c r="E169" s="3">
        <v>0</v>
      </c>
      <c r="F169" s="3">
        <v>0</v>
      </c>
      <c r="G169" s="3">
        <v>0</v>
      </c>
      <c r="H169" s="3">
        <v>1</v>
      </c>
      <c r="I169" s="3">
        <v>0</v>
      </c>
      <c r="J169" s="3">
        <v>4</v>
      </c>
      <c r="K169" s="3">
        <v>0</v>
      </c>
      <c r="L169" s="3">
        <v>0</v>
      </c>
      <c r="M169" s="3">
        <v>0</v>
      </c>
      <c r="N169" s="3">
        <v>0</v>
      </c>
      <c r="O169" s="3">
        <v>0</v>
      </c>
      <c r="P169" s="3">
        <v>0</v>
      </c>
      <c r="Q169" s="3">
        <v>0</v>
      </c>
      <c r="R169" s="3">
        <v>0</v>
      </c>
      <c r="S169" s="3">
        <v>0</v>
      </c>
      <c r="T169" s="3">
        <v>0</v>
      </c>
      <c r="U169" s="3">
        <v>0</v>
      </c>
      <c r="V169" s="3">
        <v>0</v>
      </c>
      <c r="W169" s="3">
        <v>0</v>
      </c>
      <c r="X169" s="3">
        <v>0</v>
      </c>
      <c r="Y169" s="3">
        <v>0</v>
      </c>
      <c r="Z169" s="3">
        <v>0</v>
      </c>
      <c r="AA169" s="3">
        <v>0</v>
      </c>
      <c r="AB169" s="13">
        <v>0</v>
      </c>
      <c r="AC169" s="3">
        <v>0</v>
      </c>
      <c r="AD169" s="3">
        <v>0</v>
      </c>
    </row>
    <row r="170" spans="2:30" x14ac:dyDescent="0.25">
      <c r="B170" t="s">
        <v>223</v>
      </c>
      <c r="D170" s="3">
        <v>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3">
        <v>0</v>
      </c>
      <c r="N170" s="3">
        <v>0</v>
      </c>
      <c r="O170" s="3">
        <v>0</v>
      </c>
      <c r="P170" s="3">
        <v>0</v>
      </c>
      <c r="Q170" s="3">
        <v>0</v>
      </c>
      <c r="R170" s="3">
        <v>1</v>
      </c>
      <c r="S170" s="3">
        <v>0</v>
      </c>
      <c r="T170" s="3">
        <v>0</v>
      </c>
      <c r="U170" s="3">
        <v>0</v>
      </c>
      <c r="V170" s="3">
        <v>0</v>
      </c>
      <c r="W170" s="3">
        <v>0</v>
      </c>
      <c r="X170" s="3">
        <v>0</v>
      </c>
      <c r="Y170" s="3">
        <v>0</v>
      </c>
      <c r="Z170" s="3">
        <v>0</v>
      </c>
      <c r="AA170" s="3">
        <v>0</v>
      </c>
      <c r="AB170" s="13">
        <v>0</v>
      </c>
      <c r="AC170" s="3">
        <v>0</v>
      </c>
      <c r="AD170" s="3">
        <v>0</v>
      </c>
    </row>
    <row r="171" spans="2:30" x14ac:dyDescent="0.25">
      <c r="B171" t="s">
        <v>234</v>
      </c>
      <c r="D171" s="3">
        <v>0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0</v>
      </c>
      <c r="M171" s="3">
        <v>19</v>
      </c>
      <c r="N171" s="3">
        <v>0</v>
      </c>
      <c r="O171" s="3">
        <v>0</v>
      </c>
      <c r="P171" s="3">
        <v>0</v>
      </c>
      <c r="Q171" s="3">
        <v>0</v>
      </c>
      <c r="R171" s="3">
        <v>2</v>
      </c>
      <c r="S171" s="3">
        <v>41</v>
      </c>
      <c r="T171" s="3">
        <v>3</v>
      </c>
      <c r="U171" s="3">
        <v>0</v>
      </c>
      <c r="V171" s="3">
        <v>4</v>
      </c>
      <c r="W171" s="3">
        <v>1</v>
      </c>
      <c r="X171" s="3">
        <v>0</v>
      </c>
      <c r="Y171" s="3">
        <v>0</v>
      </c>
      <c r="Z171" s="3">
        <v>0</v>
      </c>
      <c r="AA171" s="3">
        <v>25</v>
      </c>
      <c r="AB171" s="13">
        <v>0</v>
      </c>
      <c r="AC171" s="3">
        <v>3</v>
      </c>
      <c r="AD171" s="3">
        <v>0</v>
      </c>
    </row>
    <row r="172" spans="2:30" x14ac:dyDescent="0.25">
      <c r="B172" t="s">
        <v>230</v>
      </c>
      <c r="D172" s="3">
        <v>1</v>
      </c>
      <c r="E172" s="3">
        <v>0</v>
      </c>
      <c r="F172" s="3">
        <v>1</v>
      </c>
      <c r="G172" s="3">
        <v>2</v>
      </c>
      <c r="H172" s="3">
        <v>0</v>
      </c>
      <c r="I172" s="3">
        <v>1</v>
      </c>
      <c r="J172" s="3">
        <v>15</v>
      </c>
      <c r="K172" s="3">
        <v>3</v>
      </c>
      <c r="L172" s="3">
        <v>0</v>
      </c>
      <c r="M172" s="3">
        <v>0</v>
      </c>
      <c r="N172" s="3">
        <v>0</v>
      </c>
      <c r="O172" s="3">
        <v>4</v>
      </c>
      <c r="P172" s="3">
        <v>0</v>
      </c>
      <c r="Q172" s="3">
        <v>1</v>
      </c>
      <c r="R172" s="3">
        <v>1</v>
      </c>
      <c r="S172" s="3">
        <v>0</v>
      </c>
      <c r="T172" s="3">
        <v>0</v>
      </c>
      <c r="U172" s="3">
        <v>0</v>
      </c>
      <c r="V172" s="3">
        <v>0</v>
      </c>
      <c r="W172" s="3">
        <v>0</v>
      </c>
      <c r="X172" s="3">
        <v>0</v>
      </c>
      <c r="Y172" s="3">
        <v>0</v>
      </c>
      <c r="Z172" s="3">
        <v>0</v>
      </c>
      <c r="AA172" s="3">
        <v>0</v>
      </c>
      <c r="AB172" s="13">
        <v>1</v>
      </c>
      <c r="AC172" s="3">
        <v>0</v>
      </c>
      <c r="AD172" s="3">
        <v>0</v>
      </c>
    </row>
    <row r="173" spans="2:30" x14ac:dyDescent="0.25">
      <c r="B173" t="s">
        <v>231</v>
      </c>
      <c r="D173" s="3">
        <v>0</v>
      </c>
      <c r="E173" s="3">
        <v>1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  <c r="L173" s="3">
        <v>0</v>
      </c>
      <c r="M173" s="3">
        <v>0</v>
      </c>
      <c r="N173" s="3">
        <v>0</v>
      </c>
      <c r="O173" s="3">
        <v>0</v>
      </c>
      <c r="P173" s="3">
        <v>0</v>
      </c>
      <c r="Q173" s="3">
        <v>0</v>
      </c>
      <c r="R173" s="3">
        <v>0</v>
      </c>
      <c r="S173" s="3">
        <v>0</v>
      </c>
      <c r="T173" s="3">
        <v>0</v>
      </c>
      <c r="U173" s="3">
        <v>0</v>
      </c>
      <c r="V173" s="3">
        <v>0</v>
      </c>
      <c r="W173" s="3">
        <v>0</v>
      </c>
      <c r="X173" s="3">
        <v>0</v>
      </c>
      <c r="Y173" s="3">
        <v>0</v>
      </c>
      <c r="Z173" s="3">
        <v>0</v>
      </c>
      <c r="AA173" s="3">
        <v>0</v>
      </c>
      <c r="AB173" s="13">
        <v>0</v>
      </c>
      <c r="AC173" s="3">
        <v>0</v>
      </c>
      <c r="AD173" s="3">
        <v>1</v>
      </c>
    </row>
    <row r="174" spans="2:30" x14ac:dyDescent="0.25">
      <c r="B174" t="s">
        <v>232</v>
      </c>
      <c r="D174" s="3"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3</v>
      </c>
      <c r="L174" s="3">
        <v>0</v>
      </c>
      <c r="M174" s="3">
        <v>0</v>
      </c>
      <c r="N174" s="3">
        <v>0</v>
      </c>
      <c r="O174" s="3">
        <v>0</v>
      </c>
      <c r="P174" s="3">
        <v>0</v>
      </c>
      <c r="Q174" s="3">
        <v>0</v>
      </c>
      <c r="R174" s="3">
        <v>0</v>
      </c>
      <c r="S174" s="3">
        <v>0</v>
      </c>
      <c r="T174" s="3">
        <v>0</v>
      </c>
      <c r="U174" s="3">
        <v>0</v>
      </c>
      <c r="V174" s="3">
        <v>0</v>
      </c>
      <c r="W174" s="3">
        <v>0</v>
      </c>
      <c r="X174" s="3">
        <v>0</v>
      </c>
      <c r="Y174" s="3">
        <v>0</v>
      </c>
      <c r="Z174" s="3">
        <v>0</v>
      </c>
      <c r="AA174" s="3">
        <v>0</v>
      </c>
      <c r="AB174" s="13">
        <v>0</v>
      </c>
      <c r="AC174" s="3">
        <v>0</v>
      </c>
      <c r="AD174" s="3">
        <v>0</v>
      </c>
    </row>
    <row r="175" spans="2:30" x14ac:dyDescent="0.25">
      <c r="B175" t="s">
        <v>233</v>
      </c>
      <c r="D175" s="3">
        <v>0</v>
      </c>
      <c r="E175" s="3">
        <v>0</v>
      </c>
      <c r="F175" s="3">
        <v>1</v>
      </c>
      <c r="G175" s="3">
        <v>0</v>
      </c>
      <c r="H175" s="3">
        <v>0</v>
      </c>
      <c r="I175" s="3">
        <v>0</v>
      </c>
      <c r="J175" s="3">
        <v>0</v>
      </c>
      <c r="K175" s="3">
        <v>10</v>
      </c>
      <c r="L175" s="3">
        <v>0</v>
      </c>
      <c r="M175" s="3">
        <v>0</v>
      </c>
      <c r="N175" s="3">
        <v>0</v>
      </c>
      <c r="O175" s="3">
        <v>0</v>
      </c>
      <c r="P175" s="3">
        <v>0</v>
      </c>
      <c r="Q175" s="3">
        <v>0</v>
      </c>
      <c r="R175" s="3">
        <v>0</v>
      </c>
      <c r="S175" s="3">
        <v>0</v>
      </c>
      <c r="T175" s="3">
        <v>0</v>
      </c>
      <c r="U175" s="3">
        <v>0</v>
      </c>
      <c r="V175" s="3">
        <v>0</v>
      </c>
      <c r="W175" s="3">
        <v>0</v>
      </c>
      <c r="X175" s="3">
        <v>0</v>
      </c>
      <c r="Y175" s="3">
        <v>0</v>
      </c>
      <c r="Z175" s="3">
        <v>0</v>
      </c>
      <c r="AA175" s="3">
        <v>0</v>
      </c>
      <c r="AB175" s="13">
        <v>0</v>
      </c>
      <c r="AC175" s="3">
        <v>0</v>
      </c>
      <c r="AD175" s="3">
        <v>0</v>
      </c>
    </row>
    <row r="176" spans="2:30" x14ac:dyDescent="0.25"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13"/>
      <c r="AC176" s="3"/>
      <c r="AD176" s="3"/>
    </row>
    <row r="177" spans="4:30" x14ac:dyDescent="0.25"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13"/>
      <c r="AC177" s="3"/>
      <c r="AD177" s="3"/>
    </row>
    <row r="178" spans="4:30" x14ac:dyDescent="0.25"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13"/>
      <c r="AC178" s="3"/>
      <c r="AD178" s="3"/>
    </row>
    <row r="179" spans="4:30" x14ac:dyDescent="0.25"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13"/>
      <c r="AC179" s="3"/>
      <c r="AD179" s="3"/>
    </row>
    <row r="180" spans="4:30" x14ac:dyDescent="0.25"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13"/>
      <c r="AC180" s="3"/>
      <c r="AD180" s="3"/>
    </row>
    <row r="181" spans="4:30" x14ac:dyDescent="0.25"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13"/>
      <c r="AC181" s="3"/>
      <c r="AD181" s="3"/>
    </row>
    <row r="182" spans="4:30" x14ac:dyDescent="0.25"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13"/>
      <c r="AC182" s="3"/>
      <c r="AD182" s="3"/>
    </row>
    <row r="183" spans="4:30" x14ac:dyDescent="0.25"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13"/>
      <c r="AC183" s="3"/>
      <c r="AD183" s="3"/>
    </row>
    <row r="184" spans="4:30" x14ac:dyDescent="0.25"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13"/>
      <c r="AC184" s="3"/>
      <c r="AD184" s="3"/>
    </row>
    <row r="185" spans="4:30" x14ac:dyDescent="0.25"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13"/>
      <c r="AC185" s="3"/>
      <c r="AD185" s="3"/>
    </row>
    <row r="186" spans="4:30" x14ac:dyDescent="0.25"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13"/>
      <c r="AC186" s="3"/>
      <c r="AD186" s="3"/>
    </row>
    <row r="187" spans="4:30" x14ac:dyDescent="0.25"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13"/>
      <c r="AC187" s="3"/>
      <c r="AD187" s="3"/>
    </row>
    <row r="188" spans="4:30" x14ac:dyDescent="0.25"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13"/>
      <c r="AC188" s="3"/>
      <c r="AD188" s="3"/>
    </row>
    <row r="189" spans="4:30" x14ac:dyDescent="0.25"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13"/>
      <c r="AC189" s="3"/>
      <c r="AD189" s="3"/>
    </row>
    <row r="190" spans="4:30" x14ac:dyDescent="0.25"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13"/>
      <c r="AC190" s="3"/>
      <c r="AD190" s="3"/>
    </row>
    <row r="191" spans="4:30" x14ac:dyDescent="0.25"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13"/>
      <c r="AC191" s="3"/>
      <c r="AD191" s="3"/>
    </row>
    <row r="192" spans="4:30" x14ac:dyDescent="0.25"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13"/>
      <c r="AC192" s="3"/>
      <c r="AD192" s="3"/>
    </row>
    <row r="193" spans="4:30" x14ac:dyDescent="0.25"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13"/>
      <c r="AC193" s="3"/>
      <c r="AD193" s="3"/>
    </row>
    <row r="194" spans="4:30" x14ac:dyDescent="0.25"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13"/>
      <c r="AC194" s="3"/>
      <c r="AD194" s="3"/>
    </row>
    <row r="195" spans="4:30" x14ac:dyDescent="0.25"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13"/>
      <c r="AC195" s="3"/>
      <c r="AD195" s="3"/>
    </row>
  </sheetData>
  <autoFilter ref="B4:AD175"/>
  <sortState ref="B4:AC175">
    <sortCondition ref="B4"/>
  </sortState>
  <mergeCells count="1">
    <mergeCell ref="D2:AD2"/>
  </mergeCells>
  <conditionalFormatting sqref="D1:AD1 D2 D3:AD1048576">
    <cfRule type="cellIs" dxfId="0" priority="1" operator="between">
      <formula>0</formula>
      <formula>0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selection activeCell="E7" sqref="E7"/>
    </sheetView>
  </sheetViews>
  <sheetFormatPr defaultRowHeight="15" x14ac:dyDescent="0.25"/>
  <cols>
    <col min="1" max="1" width="13.7109375" bestFit="1" customWidth="1"/>
    <col min="2" max="2" width="13.140625" bestFit="1" customWidth="1"/>
    <col min="3" max="3" width="12.42578125" bestFit="1" customWidth="1"/>
  </cols>
  <sheetData>
    <row r="1" spans="1:3" s="19" customFormat="1" x14ac:dyDescent="0.25">
      <c r="A1" s="19" t="s">
        <v>274</v>
      </c>
      <c r="B1" s="19" t="s">
        <v>273</v>
      </c>
      <c r="C1" s="19" t="s">
        <v>275</v>
      </c>
    </row>
    <row r="2" spans="1:3" x14ac:dyDescent="0.25">
      <c r="A2" t="s">
        <v>135</v>
      </c>
      <c r="B2" t="s">
        <v>256</v>
      </c>
    </row>
    <row r="3" spans="1:3" x14ac:dyDescent="0.25">
      <c r="A3" t="s">
        <v>137</v>
      </c>
      <c r="B3" t="s">
        <v>257</v>
      </c>
    </row>
    <row r="4" spans="1:3" x14ac:dyDescent="0.25">
      <c r="A4" t="s">
        <v>136</v>
      </c>
      <c r="B4" t="s">
        <v>258</v>
      </c>
    </row>
    <row r="5" spans="1:3" x14ac:dyDescent="0.25">
      <c r="A5" t="s">
        <v>134</v>
      </c>
      <c r="B5" t="s">
        <v>259</v>
      </c>
    </row>
    <row r="6" spans="1:3" x14ac:dyDescent="0.25">
      <c r="B6" t="s">
        <v>260</v>
      </c>
      <c r="C6" t="s">
        <v>260</v>
      </c>
    </row>
    <row r="7" spans="1:3" x14ac:dyDescent="0.25">
      <c r="B7" t="s">
        <v>261</v>
      </c>
      <c r="C7" t="s">
        <v>261</v>
      </c>
    </row>
    <row r="8" spans="1:3" x14ac:dyDescent="0.25">
      <c r="B8" t="s">
        <v>262</v>
      </c>
      <c r="C8" t="s">
        <v>262</v>
      </c>
    </row>
    <row r="9" spans="1:3" x14ac:dyDescent="0.25">
      <c r="A9" t="s">
        <v>132</v>
      </c>
      <c r="B9" t="s">
        <v>132</v>
      </c>
    </row>
    <row r="10" spans="1:3" x14ac:dyDescent="0.25">
      <c r="A10" t="s">
        <v>263</v>
      </c>
      <c r="B10" t="s">
        <v>263</v>
      </c>
    </row>
    <row r="11" spans="1:3" x14ac:dyDescent="0.25">
      <c r="A11" t="s">
        <v>133</v>
      </c>
      <c r="B11" t="s">
        <v>133</v>
      </c>
    </row>
    <row r="12" spans="1:3" x14ac:dyDescent="0.25">
      <c r="A12" t="s">
        <v>264</v>
      </c>
      <c r="B12" t="s">
        <v>264</v>
      </c>
    </row>
    <row r="13" spans="1:3" x14ac:dyDescent="0.25">
      <c r="A13" t="s">
        <v>265</v>
      </c>
      <c r="B13" t="s">
        <v>265</v>
      </c>
    </row>
    <row r="14" spans="1:3" x14ac:dyDescent="0.25">
      <c r="A14" t="s">
        <v>266</v>
      </c>
      <c r="B14" t="s">
        <v>266</v>
      </c>
    </row>
    <row r="15" spans="1:3" x14ac:dyDescent="0.25">
      <c r="A15" t="s">
        <v>267</v>
      </c>
      <c r="B15" t="s">
        <v>267</v>
      </c>
    </row>
    <row r="16" spans="1:3" x14ac:dyDescent="0.25">
      <c r="A16" t="s">
        <v>268</v>
      </c>
      <c r="B16" t="s">
        <v>268</v>
      </c>
    </row>
    <row r="17" spans="1:3" x14ac:dyDescent="0.25">
      <c r="B17" t="s">
        <v>269</v>
      </c>
      <c r="C17" t="s">
        <v>269</v>
      </c>
    </row>
    <row r="18" spans="1:3" x14ac:dyDescent="0.25">
      <c r="A18" t="s">
        <v>126</v>
      </c>
      <c r="B18" t="s">
        <v>126</v>
      </c>
    </row>
    <row r="19" spans="1:3" x14ac:dyDescent="0.25">
      <c r="A19" t="s">
        <v>144</v>
      </c>
      <c r="B19" t="s">
        <v>144</v>
      </c>
    </row>
    <row r="20" spans="1:3" x14ac:dyDescent="0.25">
      <c r="A20" t="s">
        <v>127</v>
      </c>
      <c r="B20" t="s">
        <v>127</v>
      </c>
    </row>
    <row r="21" spans="1:3" x14ac:dyDescent="0.25">
      <c r="A21" t="s">
        <v>147</v>
      </c>
      <c r="B21" t="s">
        <v>270</v>
      </c>
    </row>
    <row r="22" spans="1:3" x14ac:dyDescent="0.25">
      <c r="A22" t="s">
        <v>252</v>
      </c>
      <c r="B22" t="s">
        <v>252</v>
      </c>
    </row>
    <row r="23" spans="1:3" x14ac:dyDescent="0.25">
      <c r="A23" t="s">
        <v>150</v>
      </c>
      <c r="B23" t="s">
        <v>150</v>
      </c>
    </row>
    <row r="24" spans="1:3" x14ac:dyDescent="0.25">
      <c r="A24" t="s">
        <v>145</v>
      </c>
      <c r="B24" t="s">
        <v>145</v>
      </c>
    </row>
    <row r="25" spans="1:3" x14ac:dyDescent="0.25">
      <c r="A25" t="s">
        <v>149</v>
      </c>
      <c r="B25" t="s">
        <v>149</v>
      </c>
    </row>
    <row r="26" spans="1:3" x14ac:dyDescent="0.25">
      <c r="A26" t="s">
        <v>148</v>
      </c>
      <c r="B26" t="s">
        <v>148</v>
      </c>
    </row>
    <row r="27" spans="1:3" x14ac:dyDescent="0.25">
      <c r="A27" t="s">
        <v>146</v>
      </c>
      <c r="B27" t="s">
        <v>146</v>
      </c>
    </row>
    <row r="28" spans="1:3" x14ac:dyDescent="0.25">
      <c r="A28" t="s">
        <v>139</v>
      </c>
      <c r="B28" t="s">
        <v>139</v>
      </c>
    </row>
    <row r="29" spans="1:3" x14ac:dyDescent="0.25">
      <c r="A29" t="s">
        <v>140</v>
      </c>
      <c r="B29" t="s">
        <v>140</v>
      </c>
    </row>
    <row r="30" spans="1:3" x14ac:dyDescent="0.25">
      <c r="A30" t="s">
        <v>141</v>
      </c>
      <c r="B30" t="s">
        <v>141</v>
      </c>
    </row>
    <row r="31" spans="1:3" x14ac:dyDescent="0.25">
      <c r="A31" t="s">
        <v>142</v>
      </c>
      <c r="B31" t="s">
        <v>142</v>
      </c>
    </row>
    <row r="32" spans="1:3" x14ac:dyDescent="0.25">
      <c r="A32" t="s">
        <v>255</v>
      </c>
      <c r="B32" t="s">
        <v>271</v>
      </c>
    </row>
    <row r="33" spans="1:2" x14ac:dyDescent="0.25">
      <c r="A33" t="s">
        <v>143</v>
      </c>
      <c r="B33" t="s">
        <v>143</v>
      </c>
    </row>
    <row r="34" spans="1:2" x14ac:dyDescent="0.25">
      <c r="A34" t="s">
        <v>254</v>
      </c>
      <c r="B34" t="s">
        <v>254</v>
      </c>
    </row>
    <row r="35" spans="1:2" x14ac:dyDescent="0.25">
      <c r="A35" t="s">
        <v>253</v>
      </c>
      <c r="B35" t="s">
        <v>253</v>
      </c>
    </row>
    <row r="36" spans="1:2" x14ac:dyDescent="0.25">
      <c r="A36" t="s">
        <v>138</v>
      </c>
      <c r="B36" t="s">
        <v>272</v>
      </c>
    </row>
    <row r="37" spans="1:2" x14ac:dyDescent="0.25">
      <c r="A37" t="s">
        <v>128</v>
      </c>
      <c r="B37" t="s">
        <v>128</v>
      </c>
    </row>
    <row r="38" spans="1:2" x14ac:dyDescent="0.25">
      <c r="A38" t="s">
        <v>129</v>
      </c>
      <c r="B38" t="s">
        <v>129</v>
      </c>
    </row>
  </sheetData>
  <sortState ref="A1:A42">
    <sortCondition ref="A1"/>
  </sortState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 scores</vt:lpstr>
      <vt:lpstr>Abundance sheet</vt:lpstr>
      <vt:lpstr>Sample_Information</vt:lpstr>
    </vt:vector>
  </TitlesOfParts>
  <Company>North-West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11331798</dc:creator>
  <cp:lastModifiedBy>Mahomed Desai</cp:lastModifiedBy>
  <dcterms:created xsi:type="dcterms:W3CDTF">2015-08-03T22:11:09Z</dcterms:created>
  <dcterms:modified xsi:type="dcterms:W3CDTF">2015-08-06T15:32:29Z</dcterms:modified>
</cp:coreProperties>
</file>