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<sst xmlns="http://schemas.openxmlformats.org/spreadsheetml/2006/main" count="12" uniqueCount="12">
  <si>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D54A-C&amp;E</t>
  </si>
  <si>
    <t>D54A-C</t>
  </si>
  <si>
    <t>D54D,F,G</t>
  </si>
  <si>
    <t>D57D,E</t>
  </si>
  <si>
    <t>D56E-G</t>
  </si>
  <si>
    <t>D51A-B</t>
  </si>
  <si>
    <t>D52D-E</t>
  </si>
  <si>
    <t>D52A-C</t>
  </si>
  <si>
    <t>D52F,D58B-C</t>
  </si>
  <si>
    <t>D57A-C</t>
  </si>
  <si>
    <t>D56A-D&amp;H</t>
  </si>
  <si>
    <t>D55L,M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</si>
</sst>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workbookViewId="0" topLeftCell="A1">
      <selection activeCell="B9" sqref="B9"/>
    </sheetView>
  </sheetViews>
  <sheetFormatPr defaultColWidth="9.140625" defaultRowHeight="12.75"/>
  <cols>
    <col min="1" max="1" width="12.7109375" style="0" customWidth="1"/>
  </cols>
  <sheetData>
    <row r="1" ht="12.75">
      <c r="B1">
        <f>+(1872*221+1260*187)/3132</f>
        <v>207.32183908045977</v>
      </c>
    </row>
    <row r="3" ht="12.75">
      <c r="B3">
        <f>+(761*217+1829*191)/2590</f>
        <v>198.63938223938223</v>
      </c>
    </row>
    <row r="5" ht="12.75">
      <c r="B5">
        <f>+(2564*176+1248*171)/3812</f>
        <v>174.36306400839453</v>
      </c>
    </row>
    <row r="7" ht="12.75">
      <c r="B7">
        <f>+(1151*158+1998*162)/3149</f>
        <v>160.53794855509685</v>
      </c>
    </row>
    <row r="9" spans="1:2" ht="12.75">
      <c r="A9" t="s">
        <v>11</v>
      </c>
      <c r="B9">
        <f>+(1242*156+1813*143)/3055</f>
        <v>148.2851063829787</v>
      </c>
    </row>
    <row r="11" spans="1:2" ht="12.75">
      <c r="A11" t="s">
        <v>0</v>
      </c>
      <c r="B11">
        <f>+(1388*177+3336*191+1342*155+2095*163)/8161</f>
        <v>175.5112118612915</v>
      </c>
    </row>
    <row r="13" spans="1:2" ht="12.75">
      <c r="A13" t="s">
        <v>1</v>
      </c>
      <c r="B13">
        <f>+(1388*177+3336*191+1342*155)/6066</f>
        <v>179.83217936036928</v>
      </c>
    </row>
    <row r="15" spans="1:2" ht="12.75">
      <c r="A15" t="s">
        <v>2</v>
      </c>
      <c r="B15">
        <f>+(1259*173+2649*161+3571*169)/7479</f>
        <v>166.8398181575077</v>
      </c>
    </row>
    <row r="18" spans="1:2" ht="12.75">
      <c r="A18" t="s">
        <v>3</v>
      </c>
      <c r="B18">
        <f>+(1616*138+1957*145)/3573</f>
        <v>141.83403302546878</v>
      </c>
    </row>
    <row r="21" spans="1:2" ht="12.75">
      <c r="A21" t="s">
        <v>4</v>
      </c>
      <c r="B21">
        <f>+(666*138+1957*145)/3573</f>
        <v>105.14217744192555</v>
      </c>
    </row>
    <row r="23" spans="1:2" ht="12.75">
      <c r="A23" t="s">
        <v>5</v>
      </c>
      <c r="B23">
        <f>+(797*312+873*240)/1670</f>
        <v>274.3616766467066</v>
      </c>
    </row>
    <row r="25" spans="1:2" ht="12.75">
      <c r="A25" t="s">
        <v>10</v>
      </c>
      <c r="B25">
        <f>+(510*292+519*266+920*245+621*189+447*174)/3017</f>
        <v>234.51143520053031</v>
      </c>
    </row>
    <row r="27" spans="1:2" ht="12.75">
      <c r="A27" t="s">
        <v>6</v>
      </c>
      <c r="B27">
        <f>+(638*246+609*194)/1247</f>
        <v>220.6046511627907</v>
      </c>
    </row>
    <row r="29" spans="1:2" ht="12.75">
      <c r="A29" t="s">
        <v>7</v>
      </c>
      <c r="B29">
        <f>+(378*319+660*267+465*193)/1503</f>
        <v>257.18363273453093</v>
      </c>
    </row>
    <row r="31" spans="1:2" ht="12.75">
      <c r="A31" t="s">
        <v>8</v>
      </c>
      <c r="B31">
        <f>+(1146*162+984*163+1015*136)/3145</f>
        <v>153.92178060413355</v>
      </c>
    </row>
    <row r="33" spans="1:2" ht="12.75">
      <c r="A33" t="s">
        <v>9</v>
      </c>
      <c r="B33">
        <f>+(626*126+1754*147+244*126)/2624</f>
        <v>140.0373475609756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Stewart Scott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Stewart Scott</dc:creator>
  <cp:keywords/>
  <dc:description/>
  <cp:lastModifiedBy>Stewart Scott</cp:lastModifiedBy>
  <dcterms:created xsi:type="dcterms:W3CDTF">2006-07-19T06:35:25Z</dcterms:created>
  <dcterms:modified xsi:type="dcterms:W3CDTF">2006-07-20T10:17:09Z</dcterms:modified>
  <cp:category/>
  <cp:version/>
  <cp:contentType/>
  <cp:contentStatus/>
</cp:coreProperties>
</file>