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D2R004_Dam balance" sheetId="1" r:id="rId1"/>
    <sheet name="Month Conversion" sheetId="3" r:id="rId2"/>
    <sheet name="Calibration" sheetId="2" r:id="rId3"/>
    <sheet name="Dam Levels" sheetId="5" r:id="rId4"/>
    <sheet name="Sheet3" sheetId="4" r:id="rId5"/>
    <sheet name="Sheet1" sheetId="6" r:id="rId6"/>
  </sheets>
  <calcPr calcId="125725"/>
</workbook>
</file>

<file path=xl/calcChain.xml><?xml version="1.0" encoding="utf-8"?>
<calcChain xmlns="http://schemas.openxmlformats.org/spreadsheetml/2006/main">
  <c r="E391" i="1"/>
  <c r="F391"/>
  <c r="E392"/>
  <c r="F392"/>
  <c r="E393"/>
  <c r="F393"/>
  <c r="E394"/>
  <c r="F394"/>
  <c r="E395"/>
  <c r="F395"/>
  <c r="E396"/>
  <c r="F396"/>
  <c r="E397"/>
  <c r="F397"/>
  <c r="E398"/>
  <c r="F398"/>
  <c r="E399"/>
  <c r="F399"/>
  <c r="E400"/>
  <c r="F400"/>
  <c r="E401"/>
  <c r="F401"/>
  <c r="E402"/>
  <c r="F402"/>
  <c r="E403"/>
  <c r="F403"/>
  <c r="E404"/>
  <c r="F404"/>
  <c r="E405"/>
  <c r="F405"/>
  <c r="E406"/>
  <c r="F406"/>
  <c r="E407"/>
  <c r="F407"/>
  <c r="E408"/>
  <c r="F408"/>
  <c r="E409"/>
  <c r="F409"/>
  <c r="E410"/>
  <c r="F410"/>
  <c r="E411"/>
  <c r="F411"/>
  <c r="E412"/>
  <c r="F412"/>
  <c r="E413"/>
  <c r="F413"/>
  <c r="E414"/>
  <c r="F414"/>
  <c r="E415"/>
  <c r="F415"/>
  <c r="E416"/>
  <c r="F416"/>
  <c r="E417"/>
  <c r="F417"/>
  <c r="E418"/>
  <c r="F418"/>
  <c r="E419"/>
  <c r="F419"/>
  <c r="E420"/>
  <c r="F420"/>
  <c r="E421"/>
  <c r="F421"/>
  <c r="E422"/>
  <c r="F422"/>
  <c r="E423"/>
  <c r="F423"/>
  <c r="E424"/>
  <c r="F424"/>
  <c r="E425"/>
  <c r="F425"/>
  <c r="E426"/>
  <c r="F426"/>
  <c r="E427"/>
  <c r="F427"/>
  <c r="E428"/>
  <c r="F428"/>
  <c r="E429"/>
  <c r="F429"/>
  <c r="E430"/>
  <c r="F430"/>
  <c r="E431"/>
  <c r="F431"/>
  <c r="E432"/>
  <c r="F432"/>
  <c r="E433"/>
  <c r="F433"/>
  <c r="E434"/>
  <c r="F434"/>
  <c r="E435"/>
  <c r="F435"/>
  <c r="E436"/>
  <c r="F436"/>
  <c r="E437"/>
  <c r="F437"/>
  <c r="E438"/>
  <c r="F438"/>
  <c r="E439"/>
  <c r="F439"/>
  <c r="E440"/>
  <c r="F440"/>
  <c r="E441"/>
  <c r="F441"/>
  <c r="E442"/>
  <c r="F442"/>
  <c r="E443"/>
  <c r="F443"/>
  <c r="E444"/>
  <c r="F444"/>
  <c r="E258"/>
  <c r="F258"/>
  <c r="E259"/>
  <c r="F259"/>
  <c r="E260"/>
  <c r="F260"/>
  <c r="E261"/>
  <c r="F261"/>
  <c r="E262"/>
  <c r="F262"/>
  <c r="E263"/>
  <c r="F263"/>
  <c r="E264"/>
  <c r="F264"/>
  <c r="E265"/>
  <c r="F265"/>
  <c r="E266"/>
  <c r="F266"/>
  <c r="E267"/>
  <c r="F267"/>
  <c r="E268"/>
  <c r="F268"/>
  <c r="E269"/>
  <c r="F269"/>
  <c r="E270"/>
  <c r="F270"/>
  <c r="E271"/>
  <c r="F271"/>
  <c r="E272"/>
  <c r="F272"/>
  <c r="E273"/>
  <c r="F273"/>
  <c r="E274"/>
  <c r="F274"/>
  <c r="E275"/>
  <c r="F275"/>
  <c r="E276"/>
  <c r="F276"/>
  <c r="E277"/>
  <c r="F277"/>
  <c r="E278"/>
  <c r="F278"/>
  <c r="E279"/>
  <c r="F279"/>
  <c r="E280"/>
  <c r="F280"/>
  <c r="E281"/>
  <c r="F281"/>
  <c r="E282"/>
  <c r="F282"/>
  <c r="E283"/>
  <c r="F283"/>
  <c r="E284"/>
  <c r="F284"/>
  <c r="E285"/>
  <c r="F285"/>
  <c r="E286"/>
  <c r="F286"/>
  <c r="E287"/>
  <c r="F287"/>
  <c r="E288"/>
  <c r="F288"/>
  <c r="E289"/>
  <c r="F289"/>
  <c r="E290"/>
  <c r="F290"/>
  <c r="E291"/>
  <c r="F291"/>
  <c r="E292"/>
  <c r="F292"/>
  <c r="E293"/>
  <c r="F293"/>
  <c r="E294"/>
  <c r="F294"/>
  <c r="E295"/>
  <c r="F295"/>
  <c r="E296"/>
  <c r="F296"/>
  <c r="E297"/>
  <c r="F297"/>
  <c r="E298"/>
  <c r="F298"/>
  <c r="E299"/>
  <c r="F299"/>
  <c r="E300"/>
  <c r="F300"/>
  <c r="E301"/>
  <c r="F301"/>
  <c r="E302"/>
  <c r="F302"/>
  <c r="E303"/>
  <c r="F303"/>
  <c r="E304"/>
  <c r="F304"/>
  <c r="E305"/>
  <c r="F305"/>
  <c r="E306"/>
  <c r="F306"/>
  <c r="E307"/>
  <c r="F307"/>
  <c r="E308"/>
  <c r="F308"/>
  <c r="E309"/>
  <c r="F309"/>
  <c r="E310"/>
  <c r="F310"/>
  <c r="E311"/>
  <c r="F311"/>
  <c r="E312"/>
  <c r="F312"/>
  <c r="E313"/>
  <c r="F313"/>
  <c r="E314"/>
  <c r="F314"/>
  <c r="E315"/>
  <c r="F315"/>
  <c r="E316"/>
  <c r="F316"/>
  <c r="E317"/>
  <c r="F317"/>
  <c r="E318"/>
  <c r="F318"/>
  <c r="E319"/>
  <c r="F319"/>
  <c r="E320"/>
  <c r="F320"/>
  <c r="E321"/>
  <c r="F321"/>
  <c r="E322"/>
  <c r="F322"/>
  <c r="E323"/>
  <c r="F323"/>
  <c r="E324"/>
  <c r="F324"/>
  <c r="E325"/>
  <c r="F325"/>
  <c r="E326"/>
  <c r="F326"/>
  <c r="E327"/>
  <c r="F327"/>
  <c r="E328"/>
  <c r="F328"/>
  <c r="E329"/>
  <c r="F329"/>
  <c r="E330"/>
  <c r="F330"/>
  <c r="E331"/>
  <c r="F331"/>
  <c r="E332"/>
  <c r="F332"/>
  <c r="E333"/>
  <c r="F333"/>
  <c r="E334"/>
  <c r="F334"/>
  <c r="E335"/>
  <c r="F335"/>
  <c r="E336"/>
  <c r="F336"/>
  <c r="E337"/>
  <c r="F337"/>
  <c r="E338"/>
  <c r="F338"/>
  <c r="E339"/>
  <c r="F339"/>
  <c r="E340"/>
  <c r="F340"/>
  <c r="E341"/>
  <c r="F341"/>
  <c r="E342"/>
  <c r="F342"/>
  <c r="E343"/>
  <c r="F343"/>
  <c r="E344"/>
  <c r="F344"/>
  <c r="E345"/>
  <c r="F345"/>
  <c r="E346"/>
  <c r="F346"/>
  <c r="E347"/>
  <c r="F347"/>
  <c r="E348"/>
  <c r="F348"/>
  <c r="E349"/>
  <c r="F349"/>
  <c r="E350"/>
  <c r="F350"/>
  <c r="E351"/>
  <c r="F351"/>
  <c r="E352"/>
  <c r="F352"/>
  <c r="E353"/>
  <c r="F353"/>
  <c r="E354"/>
  <c r="F354"/>
  <c r="E355"/>
  <c r="F355"/>
  <c r="E356"/>
  <c r="F356"/>
  <c r="E357"/>
  <c r="F357"/>
  <c r="E358"/>
  <c r="F358"/>
  <c r="E359"/>
  <c r="F359"/>
  <c r="E360"/>
  <c r="F360"/>
  <c r="E361"/>
  <c r="F361"/>
  <c r="E362"/>
  <c r="F362"/>
  <c r="E363"/>
  <c r="F363"/>
  <c r="E364"/>
  <c r="F364"/>
  <c r="E365"/>
  <c r="F365"/>
  <c r="E366"/>
  <c r="F366"/>
  <c r="E367"/>
  <c r="F367"/>
  <c r="E368"/>
  <c r="F368"/>
  <c r="E369"/>
  <c r="F369"/>
  <c r="E370"/>
  <c r="F370"/>
  <c r="E371"/>
  <c r="F371"/>
  <c r="E372"/>
  <c r="F372"/>
  <c r="E373"/>
  <c r="F373"/>
  <c r="E374"/>
  <c r="F374"/>
  <c r="E375"/>
  <c r="F375"/>
  <c r="E376"/>
  <c r="F376"/>
  <c r="E377"/>
  <c r="F377"/>
  <c r="E378"/>
  <c r="F378"/>
  <c r="E379"/>
  <c r="F379"/>
  <c r="E380"/>
  <c r="F380"/>
  <c r="E381"/>
  <c r="F381"/>
  <c r="E382"/>
  <c r="F382"/>
  <c r="E383"/>
  <c r="F383"/>
  <c r="E384"/>
  <c r="F384"/>
  <c r="E385"/>
  <c r="F385"/>
  <c r="E386"/>
  <c r="F386"/>
  <c r="E387"/>
  <c r="F387"/>
  <c r="E388"/>
  <c r="F388"/>
  <c r="E389"/>
  <c r="F389"/>
  <c r="E390"/>
  <c r="F390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675" l="1"/>
</calcChain>
</file>

<file path=xl/sharedStrings.xml><?xml version="1.0" encoding="utf-8"?>
<sst xmlns="http://schemas.openxmlformats.org/spreadsheetml/2006/main" count="14" uniqueCount="12">
  <si>
    <t>Time</t>
  </si>
  <si>
    <t>D2R002</t>
  </si>
  <si>
    <t>and</t>
  </si>
  <si>
    <t>Date</t>
  </si>
  <si>
    <t>Cor.Lev. (Metres)</t>
  </si>
  <si>
    <t>ESV (M.Litres)</t>
  </si>
  <si>
    <t>Inst</t>
  </si>
  <si>
    <t>Qual</t>
  </si>
  <si>
    <t>AVERAGE</t>
  </si>
  <si>
    <t>D2R006</t>
  </si>
  <si>
    <t>MCM</t>
  </si>
  <si>
    <t>Calibration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</si>
</sst>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Dam Balance</c:v>
          </c:tx>
          <c:marker>
            <c:symbol val="none"/>
          </c:marker>
          <c:xVal>
            <c:numRef>
              <c:f>'D2R004_Dam balance'!$A$5:$A$674</c:f>
              <c:numCache>
                <c:formatCode>yyyy/mm/dd</c:formatCode>
                <c:ptCount val="670"/>
                <c:pt idx="0">
                  <c:v>26908</c:v>
                </c:pt>
                <c:pt idx="1">
                  <c:v>26938</c:v>
                </c:pt>
                <c:pt idx="2">
                  <c:v>26969</c:v>
                </c:pt>
                <c:pt idx="3">
                  <c:v>26999</c:v>
                </c:pt>
                <c:pt idx="4">
                  <c:v>27030</c:v>
                </c:pt>
                <c:pt idx="5">
                  <c:v>27061</c:v>
                </c:pt>
                <c:pt idx="6">
                  <c:v>27089</c:v>
                </c:pt>
                <c:pt idx="7">
                  <c:v>27120</c:v>
                </c:pt>
                <c:pt idx="8">
                  <c:v>27150</c:v>
                </c:pt>
                <c:pt idx="9">
                  <c:v>27181</c:v>
                </c:pt>
                <c:pt idx="10">
                  <c:v>27211</c:v>
                </c:pt>
                <c:pt idx="11">
                  <c:v>27242</c:v>
                </c:pt>
                <c:pt idx="12">
                  <c:v>27273</c:v>
                </c:pt>
                <c:pt idx="13">
                  <c:v>27303</c:v>
                </c:pt>
                <c:pt idx="14">
                  <c:v>27334</c:v>
                </c:pt>
                <c:pt idx="15">
                  <c:v>27364</c:v>
                </c:pt>
                <c:pt idx="16">
                  <c:v>27395</c:v>
                </c:pt>
                <c:pt idx="17">
                  <c:v>27426</c:v>
                </c:pt>
                <c:pt idx="18">
                  <c:v>27454</c:v>
                </c:pt>
                <c:pt idx="19">
                  <c:v>27485</c:v>
                </c:pt>
                <c:pt idx="20">
                  <c:v>27515</c:v>
                </c:pt>
                <c:pt idx="21">
                  <c:v>27546</c:v>
                </c:pt>
                <c:pt idx="22">
                  <c:v>27576</c:v>
                </c:pt>
                <c:pt idx="23">
                  <c:v>27607</c:v>
                </c:pt>
                <c:pt idx="24">
                  <c:v>27638</c:v>
                </c:pt>
                <c:pt idx="25">
                  <c:v>27668</c:v>
                </c:pt>
                <c:pt idx="26">
                  <c:v>27699</c:v>
                </c:pt>
                <c:pt idx="27">
                  <c:v>27729</c:v>
                </c:pt>
                <c:pt idx="28">
                  <c:v>27760</c:v>
                </c:pt>
                <c:pt idx="29">
                  <c:v>27791</c:v>
                </c:pt>
                <c:pt idx="30">
                  <c:v>27820</c:v>
                </c:pt>
                <c:pt idx="31">
                  <c:v>27851</c:v>
                </c:pt>
                <c:pt idx="32">
                  <c:v>27881</c:v>
                </c:pt>
                <c:pt idx="33">
                  <c:v>27912</c:v>
                </c:pt>
                <c:pt idx="34">
                  <c:v>27942</c:v>
                </c:pt>
                <c:pt idx="35">
                  <c:v>27973</c:v>
                </c:pt>
                <c:pt idx="36">
                  <c:v>28004</c:v>
                </c:pt>
                <c:pt idx="37">
                  <c:v>28034</c:v>
                </c:pt>
                <c:pt idx="38">
                  <c:v>28065</c:v>
                </c:pt>
                <c:pt idx="39">
                  <c:v>28095</c:v>
                </c:pt>
                <c:pt idx="40">
                  <c:v>28126</c:v>
                </c:pt>
                <c:pt idx="41">
                  <c:v>28157</c:v>
                </c:pt>
                <c:pt idx="42">
                  <c:v>28185</c:v>
                </c:pt>
                <c:pt idx="43">
                  <c:v>28216</c:v>
                </c:pt>
                <c:pt idx="44">
                  <c:v>28246</c:v>
                </c:pt>
                <c:pt idx="45">
                  <c:v>28277</c:v>
                </c:pt>
                <c:pt idx="46">
                  <c:v>28307</c:v>
                </c:pt>
                <c:pt idx="47">
                  <c:v>28338</c:v>
                </c:pt>
                <c:pt idx="48">
                  <c:v>28369</c:v>
                </c:pt>
                <c:pt idx="49">
                  <c:v>28399</c:v>
                </c:pt>
                <c:pt idx="50">
                  <c:v>28430</c:v>
                </c:pt>
                <c:pt idx="51">
                  <c:v>28460</c:v>
                </c:pt>
                <c:pt idx="52">
                  <c:v>28491</c:v>
                </c:pt>
                <c:pt idx="53">
                  <c:v>28522</c:v>
                </c:pt>
                <c:pt idx="54">
                  <c:v>28550</c:v>
                </c:pt>
                <c:pt idx="55">
                  <c:v>28581</c:v>
                </c:pt>
                <c:pt idx="56">
                  <c:v>28611</c:v>
                </c:pt>
                <c:pt idx="57">
                  <c:v>28642</c:v>
                </c:pt>
                <c:pt idx="58">
                  <c:v>28672</c:v>
                </c:pt>
                <c:pt idx="59">
                  <c:v>28703</c:v>
                </c:pt>
                <c:pt idx="60">
                  <c:v>28734</c:v>
                </c:pt>
                <c:pt idx="61">
                  <c:v>28764</c:v>
                </c:pt>
                <c:pt idx="62">
                  <c:v>28795</c:v>
                </c:pt>
                <c:pt idx="63">
                  <c:v>28825</c:v>
                </c:pt>
                <c:pt idx="64">
                  <c:v>28856</c:v>
                </c:pt>
                <c:pt idx="65">
                  <c:v>28887</c:v>
                </c:pt>
                <c:pt idx="66">
                  <c:v>28915</c:v>
                </c:pt>
                <c:pt idx="67">
                  <c:v>28946</c:v>
                </c:pt>
                <c:pt idx="68">
                  <c:v>28976</c:v>
                </c:pt>
                <c:pt idx="69">
                  <c:v>29007</c:v>
                </c:pt>
                <c:pt idx="70">
                  <c:v>29037</c:v>
                </c:pt>
                <c:pt idx="71">
                  <c:v>29068</c:v>
                </c:pt>
                <c:pt idx="72">
                  <c:v>29099</c:v>
                </c:pt>
                <c:pt idx="73">
                  <c:v>29129</c:v>
                </c:pt>
                <c:pt idx="74">
                  <c:v>29160</c:v>
                </c:pt>
                <c:pt idx="75">
                  <c:v>29190</c:v>
                </c:pt>
                <c:pt idx="76">
                  <c:v>29221</c:v>
                </c:pt>
                <c:pt idx="77">
                  <c:v>29252</c:v>
                </c:pt>
                <c:pt idx="78">
                  <c:v>29281</c:v>
                </c:pt>
                <c:pt idx="79">
                  <c:v>29312</c:v>
                </c:pt>
                <c:pt idx="80">
                  <c:v>29342</c:v>
                </c:pt>
                <c:pt idx="81">
                  <c:v>29373</c:v>
                </c:pt>
                <c:pt idx="82">
                  <c:v>29403</c:v>
                </c:pt>
                <c:pt idx="83">
                  <c:v>29434</c:v>
                </c:pt>
                <c:pt idx="84">
                  <c:v>29465</c:v>
                </c:pt>
                <c:pt idx="85">
                  <c:v>29495</c:v>
                </c:pt>
                <c:pt idx="86">
                  <c:v>29526</c:v>
                </c:pt>
                <c:pt idx="87">
                  <c:v>29556</c:v>
                </c:pt>
                <c:pt idx="88">
                  <c:v>29587</c:v>
                </c:pt>
                <c:pt idx="89">
                  <c:v>29618</c:v>
                </c:pt>
                <c:pt idx="90">
                  <c:v>29646</c:v>
                </c:pt>
                <c:pt idx="91">
                  <c:v>29677</c:v>
                </c:pt>
                <c:pt idx="92">
                  <c:v>29707</c:v>
                </c:pt>
                <c:pt idx="93">
                  <c:v>29738</c:v>
                </c:pt>
                <c:pt idx="94">
                  <c:v>29768</c:v>
                </c:pt>
                <c:pt idx="95">
                  <c:v>29799</c:v>
                </c:pt>
                <c:pt idx="96">
                  <c:v>29830</c:v>
                </c:pt>
                <c:pt idx="97">
                  <c:v>29860</c:v>
                </c:pt>
                <c:pt idx="98">
                  <c:v>29891</c:v>
                </c:pt>
                <c:pt idx="99">
                  <c:v>29921</c:v>
                </c:pt>
                <c:pt idx="100">
                  <c:v>29952</c:v>
                </c:pt>
                <c:pt idx="101">
                  <c:v>29983</c:v>
                </c:pt>
                <c:pt idx="102">
                  <c:v>30011</c:v>
                </c:pt>
                <c:pt idx="103">
                  <c:v>30042</c:v>
                </c:pt>
                <c:pt idx="104">
                  <c:v>30072</c:v>
                </c:pt>
                <c:pt idx="105">
                  <c:v>30103</c:v>
                </c:pt>
                <c:pt idx="106">
                  <c:v>30133</c:v>
                </c:pt>
                <c:pt idx="107">
                  <c:v>30164</c:v>
                </c:pt>
                <c:pt idx="108">
                  <c:v>30195</c:v>
                </c:pt>
                <c:pt idx="109">
                  <c:v>30225</c:v>
                </c:pt>
                <c:pt idx="110">
                  <c:v>30256</c:v>
                </c:pt>
                <c:pt idx="111">
                  <c:v>30286</c:v>
                </c:pt>
                <c:pt idx="112">
                  <c:v>30317</c:v>
                </c:pt>
                <c:pt idx="113">
                  <c:v>30348</c:v>
                </c:pt>
                <c:pt idx="114">
                  <c:v>30376</c:v>
                </c:pt>
                <c:pt idx="115">
                  <c:v>30407</c:v>
                </c:pt>
                <c:pt idx="116">
                  <c:v>30437</c:v>
                </c:pt>
                <c:pt idx="117">
                  <c:v>30468</c:v>
                </c:pt>
                <c:pt idx="118">
                  <c:v>30498</c:v>
                </c:pt>
                <c:pt idx="119">
                  <c:v>30529</c:v>
                </c:pt>
                <c:pt idx="120">
                  <c:v>30560</c:v>
                </c:pt>
                <c:pt idx="121">
                  <c:v>30590</c:v>
                </c:pt>
                <c:pt idx="122">
                  <c:v>30621</c:v>
                </c:pt>
                <c:pt idx="123">
                  <c:v>30651</c:v>
                </c:pt>
                <c:pt idx="124">
                  <c:v>30682</c:v>
                </c:pt>
                <c:pt idx="125">
                  <c:v>30713</c:v>
                </c:pt>
                <c:pt idx="126">
                  <c:v>30742</c:v>
                </c:pt>
                <c:pt idx="127">
                  <c:v>30773</c:v>
                </c:pt>
                <c:pt idx="128">
                  <c:v>30803</c:v>
                </c:pt>
                <c:pt idx="129">
                  <c:v>30834</c:v>
                </c:pt>
                <c:pt idx="130">
                  <c:v>30864</c:v>
                </c:pt>
                <c:pt idx="131">
                  <c:v>30895</c:v>
                </c:pt>
                <c:pt idx="132">
                  <c:v>30926</c:v>
                </c:pt>
                <c:pt idx="133">
                  <c:v>30956</c:v>
                </c:pt>
                <c:pt idx="134">
                  <c:v>30987</c:v>
                </c:pt>
                <c:pt idx="135">
                  <c:v>31017</c:v>
                </c:pt>
                <c:pt idx="136">
                  <c:v>31048</c:v>
                </c:pt>
                <c:pt idx="137">
                  <c:v>31079</c:v>
                </c:pt>
                <c:pt idx="138">
                  <c:v>31107</c:v>
                </c:pt>
                <c:pt idx="139">
                  <c:v>31138</c:v>
                </c:pt>
                <c:pt idx="140">
                  <c:v>31168</c:v>
                </c:pt>
                <c:pt idx="141">
                  <c:v>31199</c:v>
                </c:pt>
                <c:pt idx="142">
                  <c:v>31229</c:v>
                </c:pt>
                <c:pt idx="143">
                  <c:v>31260</c:v>
                </c:pt>
                <c:pt idx="144">
                  <c:v>31291</c:v>
                </c:pt>
                <c:pt idx="145">
                  <c:v>31321</c:v>
                </c:pt>
                <c:pt idx="146">
                  <c:v>31352</c:v>
                </c:pt>
                <c:pt idx="147">
                  <c:v>31382</c:v>
                </c:pt>
                <c:pt idx="148">
                  <c:v>31413</c:v>
                </c:pt>
                <c:pt idx="149">
                  <c:v>31444</c:v>
                </c:pt>
                <c:pt idx="150">
                  <c:v>31472</c:v>
                </c:pt>
                <c:pt idx="151">
                  <c:v>31503</c:v>
                </c:pt>
                <c:pt idx="152">
                  <c:v>31533</c:v>
                </c:pt>
                <c:pt idx="153">
                  <c:v>31564</c:v>
                </c:pt>
                <c:pt idx="154">
                  <c:v>31594</c:v>
                </c:pt>
                <c:pt idx="155">
                  <c:v>31625</c:v>
                </c:pt>
                <c:pt idx="156">
                  <c:v>31656</c:v>
                </c:pt>
                <c:pt idx="157">
                  <c:v>31686</c:v>
                </c:pt>
                <c:pt idx="158">
                  <c:v>31717</c:v>
                </c:pt>
                <c:pt idx="159">
                  <c:v>31747</c:v>
                </c:pt>
                <c:pt idx="160">
                  <c:v>31778</c:v>
                </c:pt>
                <c:pt idx="161">
                  <c:v>31809</c:v>
                </c:pt>
                <c:pt idx="162">
                  <c:v>31837</c:v>
                </c:pt>
                <c:pt idx="163">
                  <c:v>31868</c:v>
                </c:pt>
                <c:pt idx="164">
                  <c:v>31898</c:v>
                </c:pt>
                <c:pt idx="165">
                  <c:v>31929</c:v>
                </c:pt>
                <c:pt idx="166">
                  <c:v>31959</c:v>
                </c:pt>
                <c:pt idx="167">
                  <c:v>31990</c:v>
                </c:pt>
                <c:pt idx="168">
                  <c:v>32021</c:v>
                </c:pt>
                <c:pt idx="169">
                  <c:v>32051</c:v>
                </c:pt>
                <c:pt idx="170">
                  <c:v>32082</c:v>
                </c:pt>
                <c:pt idx="171">
                  <c:v>32112</c:v>
                </c:pt>
                <c:pt idx="172">
                  <c:v>32143</c:v>
                </c:pt>
                <c:pt idx="173">
                  <c:v>32174</c:v>
                </c:pt>
                <c:pt idx="174">
                  <c:v>32203</c:v>
                </c:pt>
                <c:pt idx="175">
                  <c:v>32234</c:v>
                </c:pt>
                <c:pt idx="176">
                  <c:v>32264</c:v>
                </c:pt>
                <c:pt idx="177">
                  <c:v>32295</c:v>
                </c:pt>
                <c:pt idx="178">
                  <c:v>32325</c:v>
                </c:pt>
                <c:pt idx="179">
                  <c:v>32356</c:v>
                </c:pt>
                <c:pt idx="180">
                  <c:v>32387</c:v>
                </c:pt>
                <c:pt idx="181">
                  <c:v>32417</c:v>
                </c:pt>
                <c:pt idx="182">
                  <c:v>32448</c:v>
                </c:pt>
                <c:pt idx="183">
                  <c:v>32478</c:v>
                </c:pt>
                <c:pt idx="184">
                  <c:v>32509</c:v>
                </c:pt>
                <c:pt idx="185">
                  <c:v>32540</c:v>
                </c:pt>
                <c:pt idx="186">
                  <c:v>32568</c:v>
                </c:pt>
                <c:pt idx="187">
                  <c:v>32599</c:v>
                </c:pt>
                <c:pt idx="188">
                  <c:v>32629</c:v>
                </c:pt>
                <c:pt idx="189">
                  <c:v>32660</c:v>
                </c:pt>
                <c:pt idx="190">
                  <c:v>32690</c:v>
                </c:pt>
                <c:pt idx="191">
                  <c:v>32721</c:v>
                </c:pt>
                <c:pt idx="192">
                  <c:v>32752</c:v>
                </c:pt>
                <c:pt idx="193">
                  <c:v>32782</c:v>
                </c:pt>
                <c:pt idx="194">
                  <c:v>32813</c:v>
                </c:pt>
                <c:pt idx="195">
                  <c:v>32843</c:v>
                </c:pt>
                <c:pt idx="196">
                  <c:v>32874</c:v>
                </c:pt>
                <c:pt idx="197">
                  <c:v>32905</c:v>
                </c:pt>
                <c:pt idx="198">
                  <c:v>32933</c:v>
                </c:pt>
                <c:pt idx="199">
                  <c:v>32964</c:v>
                </c:pt>
                <c:pt idx="200">
                  <c:v>32994</c:v>
                </c:pt>
                <c:pt idx="201">
                  <c:v>33025</c:v>
                </c:pt>
                <c:pt idx="202">
                  <c:v>33055</c:v>
                </c:pt>
                <c:pt idx="203">
                  <c:v>33086</c:v>
                </c:pt>
                <c:pt idx="204">
                  <c:v>33117</c:v>
                </c:pt>
                <c:pt idx="205">
                  <c:v>33147</c:v>
                </c:pt>
                <c:pt idx="206">
                  <c:v>33178</c:v>
                </c:pt>
                <c:pt idx="207">
                  <c:v>33208</c:v>
                </c:pt>
                <c:pt idx="208">
                  <c:v>33239</c:v>
                </c:pt>
                <c:pt idx="209">
                  <c:v>33270</c:v>
                </c:pt>
                <c:pt idx="210">
                  <c:v>33298</c:v>
                </c:pt>
                <c:pt idx="211">
                  <c:v>33329</c:v>
                </c:pt>
                <c:pt idx="212">
                  <c:v>33359</c:v>
                </c:pt>
                <c:pt idx="213">
                  <c:v>33390</c:v>
                </c:pt>
                <c:pt idx="214">
                  <c:v>33420</c:v>
                </c:pt>
                <c:pt idx="215">
                  <c:v>33451</c:v>
                </c:pt>
                <c:pt idx="216">
                  <c:v>33482</c:v>
                </c:pt>
                <c:pt idx="217">
                  <c:v>33512</c:v>
                </c:pt>
                <c:pt idx="218">
                  <c:v>33543</c:v>
                </c:pt>
                <c:pt idx="219">
                  <c:v>33573</c:v>
                </c:pt>
                <c:pt idx="220">
                  <c:v>33604</c:v>
                </c:pt>
                <c:pt idx="221">
                  <c:v>33635</c:v>
                </c:pt>
                <c:pt idx="222">
                  <c:v>33664</c:v>
                </c:pt>
                <c:pt idx="223">
                  <c:v>33695</c:v>
                </c:pt>
                <c:pt idx="224">
                  <c:v>33725</c:v>
                </c:pt>
                <c:pt idx="225">
                  <c:v>33756</c:v>
                </c:pt>
                <c:pt idx="226">
                  <c:v>33786</c:v>
                </c:pt>
                <c:pt idx="227">
                  <c:v>33817</c:v>
                </c:pt>
                <c:pt idx="228">
                  <c:v>33848</c:v>
                </c:pt>
                <c:pt idx="229">
                  <c:v>33878</c:v>
                </c:pt>
                <c:pt idx="230">
                  <c:v>33909</c:v>
                </c:pt>
                <c:pt idx="231">
                  <c:v>33939</c:v>
                </c:pt>
                <c:pt idx="232">
                  <c:v>33970</c:v>
                </c:pt>
                <c:pt idx="233">
                  <c:v>34001</c:v>
                </c:pt>
                <c:pt idx="234">
                  <c:v>34029</c:v>
                </c:pt>
                <c:pt idx="235">
                  <c:v>34060</c:v>
                </c:pt>
                <c:pt idx="236">
                  <c:v>34090</c:v>
                </c:pt>
                <c:pt idx="237">
                  <c:v>34121</c:v>
                </c:pt>
                <c:pt idx="238">
                  <c:v>34151</c:v>
                </c:pt>
                <c:pt idx="239">
                  <c:v>34182</c:v>
                </c:pt>
                <c:pt idx="240">
                  <c:v>34213</c:v>
                </c:pt>
                <c:pt idx="241">
                  <c:v>34243</c:v>
                </c:pt>
                <c:pt idx="242">
                  <c:v>34274</c:v>
                </c:pt>
                <c:pt idx="243">
                  <c:v>34304</c:v>
                </c:pt>
                <c:pt idx="244">
                  <c:v>34335</c:v>
                </c:pt>
                <c:pt idx="245">
                  <c:v>34366</c:v>
                </c:pt>
                <c:pt idx="246">
                  <c:v>34394</c:v>
                </c:pt>
                <c:pt idx="247">
                  <c:v>34425</c:v>
                </c:pt>
                <c:pt idx="248">
                  <c:v>34455</c:v>
                </c:pt>
                <c:pt idx="249">
                  <c:v>34486</c:v>
                </c:pt>
                <c:pt idx="250">
                  <c:v>34516</c:v>
                </c:pt>
                <c:pt idx="251">
                  <c:v>34547</c:v>
                </c:pt>
                <c:pt idx="252">
                  <c:v>34578</c:v>
                </c:pt>
                <c:pt idx="253">
                  <c:v>34608</c:v>
                </c:pt>
                <c:pt idx="254">
                  <c:v>34639</c:v>
                </c:pt>
                <c:pt idx="255">
                  <c:v>34669</c:v>
                </c:pt>
                <c:pt idx="256">
                  <c:v>34700</c:v>
                </c:pt>
                <c:pt idx="257">
                  <c:v>34731</c:v>
                </c:pt>
                <c:pt idx="258">
                  <c:v>34759</c:v>
                </c:pt>
                <c:pt idx="259">
                  <c:v>34790</c:v>
                </c:pt>
                <c:pt idx="260">
                  <c:v>34820</c:v>
                </c:pt>
                <c:pt idx="261">
                  <c:v>34851</c:v>
                </c:pt>
                <c:pt idx="262">
                  <c:v>34881</c:v>
                </c:pt>
                <c:pt idx="263">
                  <c:v>34912</c:v>
                </c:pt>
                <c:pt idx="264">
                  <c:v>34943</c:v>
                </c:pt>
                <c:pt idx="265">
                  <c:v>34973</c:v>
                </c:pt>
                <c:pt idx="266">
                  <c:v>35004</c:v>
                </c:pt>
                <c:pt idx="267">
                  <c:v>35034</c:v>
                </c:pt>
                <c:pt idx="268">
                  <c:v>35065</c:v>
                </c:pt>
                <c:pt idx="269">
                  <c:v>35096</c:v>
                </c:pt>
                <c:pt idx="270">
                  <c:v>35125</c:v>
                </c:pt>
                <c:pt idx="271">
                  <c:v>35156</c:v>
                </c:pt>
                <c:pt idx="272">
                  <c:v>35186</c:v>
                </c:pt>
                <c:pt idx="273">
                  <c:v>35217</c:v>
                </c:pt>
                <c:pt idx="274">
                  <c:v>35247</c:v>
                </c:pt>
                <c:pt idx="275">
                  <c:v>35278</c:v>
                </c:pt>
                <c:pt idx="276">
                  <c:v>35309</c:v>
                </c:pt>
                <c:pt idx="277">
                  <c:v>35339</c:v>
                </c:pt>
                <c:pt idx="278">
                  <c:v>35370</c:v>
                </c:pt>
                <c:pt idx="279">
                  <c:v>35400</c:v>
                </c:pt>
                <c:pt idx="280">
                  <c:v>35431</c:v>
                </c:pt>
                <c:pt idx="281">
                  <c:v>35462</c:v>
                </c:pt>
                <c:pt idx="282">
                  <c:v>35490</c:v>
                </c:pt>
                <c:pt idx="283">
                  <c:v>35521</c:v>
                </c:pt>
                <c:pt idx="284">
                  <c:v>35551</c:v>
                </c:pt>
                <c:pt idx="285">
                  <c:v>35582</c:v>
                </c:pt>
                <c:pt idx="286">
                  <c:v>35612</c:v>
                </c:pt>
                <c:pt idx="287">
                  <c:v>35643</c:v>
                </c:pt>
                <c:pt idx="288">
                  <c:v>35674</c:v>
                </c:pt>
                <c:pt idx="289">
                  <c:v>35704</c:v>
                </c:pt>
                <c:pt idx="290">
                  <c:v>35735</c:v>
                </c:pt>
                <c:pt idx="291">
                  <c:v>35765</c:v>
                </c:pt>
                <c:pt idx="292">
                  <c:v>35796</c:v>
                </c:pt>
                <c:pt idx="293">
                  <c:v>35827</c:v>
                </c:pt>
                <c:pt idx="294">
                  <c:v>35855</c:v>
                </c:pt>
                <c:pt idx="295">
                  <c:v>35886</c:v>
                </c:pt>
                <c:pt idx="296">
                  <c:v>35916</c:v>
                </c:pt>
                <c:pt idx="297">
                  <c:v>35947</c:v>
                </c:pt>
                <c:pt idx="298">
                  <c:v>35977</c:v>
                </c:pt>
                <c:pt idx="299">
                  <c:v>36008</c:v>
                </c:pt>
                <c:pt idx="300">
                  <c:v>36039</c:v>
                </c:pt>
                <c:pt idx="301">
                  <c:v>36069</c:v>
                </c:pt>
                <c:pt idx="302">
                  <c:v>36100</c:v>
                </c:pt>
                <c:pt idx="303">
                  <c:v>36130</c:v>
                </c:pt>
                <c:pt idx="304">
                  <c:v>36161</c:v>
                </c:pt>
                <c:pt idx="305">
                  <c:v>36192</c:v>
                </c:pt>
                <c:pt idx="306">
                  <c:v>36220</c:v>
                </c:pt>
                <c:pt idx="307">
                  <c:v>36251</c:v>
                </c:pt>
                <c:pt idx="308">
                  <c:v>36281</c:v>
                </c:pt>
                <c:pt idx="309">
                  <c:v>36312</c:v>
                </c:pt>
                <c:pt idx="310">
                  <c:v>36342</c:v>
                </c:pt>
                <c:pt idx="311">
                  <c:v>36373</c:v>
                </c:pt>
                <c:pt idx="312">
                  <c:v>36404</c:v>
                </c:pt>
                <c:pt idx="313">
                  <c:v>36434</c:v>
                </c:pt>
                <c:pt idx="314">
                  <c:v>36465</c:v>
                </c:pt>
                <c:pt idx="315">
                  <c:v>36495</c:v>
                </c:pt>
                <c:pt idx="316">
                  <c:v>36526</c:v>
                </c:pt>
                <c:pt idx="317">
                  <c:v>36557</c:v>
                </c:pt>
                <c:pt idx="318">
                  <c:v>36586</c:v>
                </c:pt>
                <c:pt idx="319">
                  <c:v>36617</c:v>
                </c:pt>
                <c:pt idx="320">
                  <c:v>36647</c:v>
                </c:pt>
                <c:pt idx="321">
                  <c:v>36678</c:v>
                </c:pt>
                <c:pt idx="322">
                  <c:v>36708</c:v>
                </c:pt>
                <c:pt idx="323">
                  <c:v>36739</c:v>
                </c:pt>
                <c:pt idx="324">
                  <c:v>36770</c:v>
                </c:pt>
                <c:pt idx="325">
                  <c:v>36800</c:v>
                </c:pt>
                <c:pt idx="326">
                  <c:v>36831</c:v>
                </c:pt>
                <c:pt idx="327">
                  <c:v>36861</c:v>
                </c:pt>
                <c:pt idx="328">
                  <c:v>36892</c:v>
                </c:pt>
                <c:pt idx="329">
                  <c:v>36923</c:v>
                </c:pt>
                <c:pt idx="330">
                  <c:v>36951</c:v>
                </c:pt>
                <c:pt idx="331">
                  <c:v>36982</c:v>
                </c:pt>
                <c:pt idx="332">
                  <c:v>37012</c:v>
                </c:pt>
                <c:pt idx="333">
                  <c:v>37043</c:v>
                </c:pt>
                <c:pt idx="334">
                  <c:v>37073</c:v>
                </c:pt>
                <c:pt idx="335">
                  <c:v>37104</c:v>
                </c:pt>
                <c:pt idx="336">
                  <c:v>37135</c:v>
                </c:pt>
                <c:pt idx="337">
                  <c:v>37165</c:v>
                </c:pt>
                <c:pt idx="338">
                  <c:v>37196</c:v>
                </c:pt>
                <c:pt idx="339">
                  <c:v>37226</c:v>
                </c:pt>
                <c:pt idx="340">
                  <c:v>37257</c:v>
                </c:pt>
                <c:pt idx="341">
                  <c:v>37288</c:v>
                </c:pt>
                <c:pt idx="342">
                  <c:v>37316</c:v>
                </c:pt>
                <c:pt idx="343">
                  <c:v>37347</c:v>
                </c:pt>
                <c:pt idx="344">
                  <c:v>37377</c:v>
                </c:pt>
                <c:pt idx="345">
                  <c:v>37408</c:v>
                </c:pt>
                <c:pt idx="346">
                  <c:v>37438</c:v>
                </c:pt>
                <c:pt idx="347">
                  <c:v>37469</c:v>
                </c:pt>
                <c:pt idx="348">
                  <c:v>37500</c:v>
                </c:pt>
                <c:pt idx="349">
                  <c:v>37530</c:v>
                </c:pt>
                <c:pt idx="350">
                  <c:v>37561</c:v>
                </c:pt>
                <c:pt idx="351">
                  <c:v>37591</c:v>
                </c:pt>
                <c:pt idx="352">
                  <c:v>37622</c:v>
                </c:pt>
                <c:pt idx="353">
                  <c:v>37653</c:v>
                </c:pt>
                <c:pt idx="354">
                  <c:v>37681</c:v>
                </c:pt>
                <c:pt idx="355">
                  <c:v>37712</c:v>
                </c:pt>
                <c:pt idx="356">
                  <c:v>37742</c:v>
                </c:pt>
                <c:pt idx="357">
                  <c:v>37773</c:v>
                </c:pt>
                <c:pt idx="358">
                  <c:v>37803</c:v>
                </c:pt>
                <c:pt idx="359">
                  <c:v>37834</c:v>
                </c:pt>
                <c:pt idx="360">
                  <c:v>37865</c:v>
                </c:pt>
                <c:pt idx="361">
                  <c:v>37895</c:v>
                </c:pt>
                <c:pt idx="362">
                  <c:v>37926</c:v>
                </c:pt>
                <c:pt idx="363">
                  <c:v>37956</c:v>
                </c:pt>
                <c:pt idx="364">
                  <c:v>37987</c:v>
                </c:pt>
                <c:pt idx="365">
                  <c:v>38018</c:v>
                </c:pt>
                <c:pt idx="366">
                  <c:v>38047</c:v>
                </c:pt>
                <c:pt idx="367">
                  <c:v>38078</c:v>
                </c:pt>
                <c:pt idx="368">
                  <c:v>38108</c:v>
                </c:pt>
                <c:pt idx="369">
                  <c:v>38139</c:v>
                </c:pt>
                <c:pt idx="370">
                  <c:v>38169</c:v>
                </c:pt>
                <c:pt idx="371">
                  <c:v>38200</c:v>
                </c:pt>
                <c:pt idx="372">
                  <c:v>38231</c:v>
                </c:pt>
                <c:pt idx="373">
                  <c:v>38261</c:v>
                </c:pt>
                <c:pt idx="374">
                  <c:v>38292</c:v>
                </c:pt>
                <c:pt idx="375">
                  <c:v>38322</c:v>
                </c:pt>
                <c:pt idx="376">
                  <c:v>38353</c:v>
                </c:pt>
                <c:pt idx="377">
                  <c:v>38384</c:v>
                </c:pt>
                <c:pt idx="378">
                  <c:v>38412</c:v>
                </c:pt>
                <c:pt idx="379">
                  <c:v>38443</c:v>
                </c:pt>
                <c:pt idx="380">
                  <c:v>38473</c:v>
                </c:pt>
                <c:pt idx="381">
                  <c:v>38504</c:v>
                </c:pt>
                <c:pt idx="382">
                  <c:v>38534</c:v>
                </c:pt>
                <c:pt idx="383">
                  <c:v>38565</c:v>
                </c:pt>
                <c:pt idx="384">
                  <c:v>38596</c:v>
                </c:pt>
                <c:pt idx="385">
                  <c:v>38626</c:v>
                </c:pt>
                <c:pt idx="386">
                  <c:v>38657</c:v>
                </c:pt>
                <c:pt idx="387">
                  <c:v>38687</c:v>
                </c:pt>
                <c:pt idx="388">
                  <c:v>38718</c:v>
                </c:pt>
                <c:pt idx="389">
                  <c:v>38749</c:v>
                </c:pt>
                <c:pt idx="390">
                  <c:v>38777</c:v>
                </c:pt>
                <c:pt idx="391">
                  <c:v>38808</c:v>
                </c:pt>
                <c:pt idx="392">
                  <c:v>38838</c:v>
                </c:pt>
                <c:pt idx="393">
                  <c:v>38869</c:v>
                </c:pt>
                <c:pt idx="394">
                  <c:v>38899</c:v>
                </c:pt>
                <c:pt idx="395">
                  <c:v>38930</c:v>
                </c:pt>
                <c:pt idx="396">
                  <c:v>38961</c:v>
                </c:pt>
                <c:pt idx="397">
                  <c:v>38991</c:v>
                </c:pt>
                <c:pt idx="398">
                  <c:v>39022</c:v>
                </c:pt>
                <c:pt idx="399">
                  <c:v>39052</c:v>
                </c:pt>
                <c:pt idx="400">
                  <c:v>39083</c:v>
                </c:pt>
                <c:pt idx="401">
                  <c:v>39114</c:v>
                </c:pt>
                <c:pt idx="402">
                  <c:v>39142</c:v>
                </c:pt>
                <c:pt idx="403">
                  <c:v>39173</c:v>
                </c:pt>
                <c:pt idx="404">
                  <c:v>39203</c:v>
                </c:pt>
                <c:pt idx="405">
                  <c:v>39234</c:v>
                </c:pt>
                <c:pt idx="406">
                  <c:v>39264</c:v>
                </c:pt>
                <c:pt idx="407">
                  <c:v>39295</c:v>
                </c:pt>
                <c:pt idx="408">
                  <c:v>39326</c:v>
                </c:pt>
                <c:pt idx="409">
                  <c:v>39356</c:v>
                </c:pt>
                <c:pt idx="410">
                  <c:v>39387</c:v>
                </c:pt>
                <c:pt idx="411">
                  <c:v>39417</c:v>
                </c:pt>
                <c:pt idx="412">
                  <c:v>39448</c:v>
                </c:pt>
                <c:pt idx="413">
                  <c:v>39479</c:v>
                </c:pt>
                <c:pt idx="414">
                  <c:v>39508</c:v>
                </c:pt>
                <c:pt idx="415">
                  <c:v>39539</c:v>
                </c:pt>
                <c:pt idx="416">
                  <c:v>39569</c:v>
                </c:pt>
                <c:pt idx="417">
                  <c:v>39600</c:v>
                </c:pt>
                <c:pt idx="418">
                  <c:v>39630</c:v>
                </c:pt>
                <c:pt idx="419">
                  <c:v>39661</c:v>
                </c:pt>
                <c:pt idx="420">
                  <c:v>39692</c:v>
                </c:pt>
                <c:pt idx="421">
                  <c:v>39722</c:v>
                </c:pt>
                <c:pt idx="422">
                  <c:v>39753</c:v>
                </c:pt>
                <c:pt idx="423">
                  <c:v>39783</c:v>
                </c:pt>
                <c:pt idx="424">
                  <c:v>39814</c:v>
                </c:pt>
                <c:pt idx="425">
                  <c:v>39845</c:v>
                </c:pt>
                <c:pt idx="426">
                  <c:v>39873</c:v>
                </c:pt>
                <c:pt idx="427">
                  <c:v>39904</c:v>
                </c:pt>
                <c:pt idx="428">
                  <c:v>39934</c:v>
                </c:pt>
                <c:pt idx="429">
                  <c:v>39965</c:v>
                </c:pt>
                <c:pt idx="430">
                  <c:v>39995</c:v>
                </c:pt>
                <c:pt idx="431">
                  <c:v>40026</c:v>
                </c:pt>
                <c:pt idx="432">
                  <c:v>40057</c:v>
                </c:pt>
                <c:pt idx="433">
                  <c:v>40087</c:v>
                </c:pt>
                <c:pt idx="434">
                  <c:v>40118</c:v>
                </c:pt>
                <c:pt idx="435">
                  <c:v>40148</c:v>
                </c:pt>
                <c:pt idx="436">
                  <c:v>40179</c:v>
                </c:pt>
                <c:pt idx="437">
                  <c:v>40210</c:v>
                </c:pt>
                <c:pt idx="438">
                  <c:v>40238</c:v>
                </c:pt>
                <c:pt idx="439">
                  <c:v>40269</c:v>
                </c:pt>
                <c:pt idx="440">
                  <c:v>40299</c:v>
                </c:pt>
                <c:pt idx="441">
                  <c:v>40330</c:v>
                </c:pt>
                <c:pt idx="442">
                  <c:v>40360</c:v>
                </c:pt>
                <c:pt idx="443">
                  <c:v>40391</c:v>
                </c:pt>
                <c:pt idx="444">
                  <c:v>40422</c:v>
                </c:pt>
                <c:pt idx="445">
                  <c:v>40452</c:v>
                </c:pt>
              </c:numCache>
            </c:numRef>
          </c:xVal>
          <c:yVal>
            <c:numRef>
              <c:f>'D2R004_Dam balance'!$E$5:$E$667</c:f>
              <c:numCache>
                <c:formatCode>General</c:formatCode>
                <c:ptCount val="663"/>
                <c:pt idx="0">
                  <c:v>1.414471</c:v>
                </c:pt>
                <c:pt idx="1">
                  <c:v>0.65914899999999998</c:v>
                </c:pt>
                <c:pt idx="2">
                  <c:v>0.92469299999999999</c:v>
                </c:pt>
                <c:pt idx="3">
                  <c:v>2.9025400000000001</c:v>
                </c:pt>
                <c:pt idx="4">
                  <c:v>1.6970000000000001</c:v>
                </c:pt>
                <c:pt idx="5">
                  <c:v>2.8944270000000003</c:v>
                </c:pt>
                <c:pt idx="6">
                  <c:v>18.676269999999999</c:v>
                </c:pt>
                <c:pt idx="7">
                  <c:v>67.815979999999996</c:v>
                </c:pt>
                <c:pt idx="8">
                  <c:v>72.736999999999995</c:v>
                </c:pt>
                <c:pt idx="9">
                  <c:v>76.723590000000002</c:v>
                </c:pt>
                <c:pt idx="10">
                  <c:v>74.652100000000004</c:v>
                </c:pt>
                <c:pt idx="11">
                  <c:v>75.871440000000007</c:v>
                </c:pt>
                <c:pt idx="12">
                  <c:v>71.875339999999994</c:v>
                </c:pt>
                <c:pt idx="13">
                  <c:v>71.809809999999999</c:v>
                </c:pt>
                <c:pt idx="14">
                  <c:v>25.551009999999998</c:v>
                </c:pt>
                <c:pt idx="15">
                  <c:v>52.249559999999995</c:v>
                </c:pt>
                <c:pt idx="16">
                  <c:v>62.548580000000001</c:v>
                </c:pt>
                <c:pt idx="17">
                  <c:v>61.60671</c:v>
                </c:pt>
                <c:pt idx="18">
                  <c:v>59.334530000000001</c:v>
                </c:pt>
                <c:pt idx="19">
                  <c:v>77.061809999999994</c:v>
                </c:pt>
                <c:pt idx="20">
                  <c:v>72.009609999999995</c:v>
                </c:pt>
                <c:pt idx="21">
                  <c:v>74.270510000000002</c:v>
                </c:pt>
                <c:pt idx="22">
                  <c:v>72.38172999999999</c:v>
                </c:pt>
                <c:pt idx="23">
                  <c:v>72.619320000000002</c:v>
                </c:pt>
                <c:pt idx="24">
                  <c:v>74.964399999999998</c:v>
                </c:pt>
                <c:pt idx="25">
                  <c:v>71.562759999999997</c:v>
                </c:pt>
                <c:pt idx="26">
                  <c:v>71.520669999999996</c:v>
                </c:pt>
                <c:pt idx="27">
                  <c:v>64.801069999999996</c:v>
                </c:pt>
                <c:pt idx="28">
                  <c:v>66.596490000000003</c:v>
                </c:pt>
                <c:pt idx="29">
                  <c:v>18.75479</c:v>
                </c:pt>
                <c:pt idx="30">
                  <c:v>55.378949999999996</c:v>
                </c:pt>
                <c:pt idx="31">
                  <c:v>54.890279999999997</c:v>
                </c:pt>
                <c:pt idx="32">
                  <c:v>47.373919999999998</c:v>
                </c:pt>
                <c:pt idx="33">
                  <c:v>70.093469999999996</c:v>
                </c:pt>
                <c:pt idx="34">
                  <c:v>65.64913</c:v>
                </c:pt>
                <c:pt idx="35">
                  <c:v>63.777730000000005</c:v>
                </c:pt>
                <c:pt idx="36">
                  <c:v>67.063810000000004</c:v>
                </c:pt>
                <c:pt idx="37">
                  <c:v>53.004529999999995</c:v>
                </c:pt>
                <c:pt idx="38">
                  <c:v>57.924219999999998</c:v>
                </c:pt>
                <c:pt idx="39">
                  <c:v>62.285239999999995</c:v>
                </c:pt>
                <c:pt idx="40">
                  <c:v>56.636369999999999</c:v>
                </c:pt>
                <c:pt idx="41">
                  <c:v>55.77458</c:v>
                </c:pt>
                <c:pt idx="42">
                  <c:v>52.152529999999999</c:v>
                </c:pt>
                <c:pt idx="43">
                  <c:v>47.230160000000005</c:v>
                </c:pt>
                <c:pt idx="44">
                  <c:v>56.787480000000002</c:v>
                </c:pt>
                <c:pt idx="45">
                  <c:v>60.64546</c:v>
                </c:pt>
                <c:pt idx="46">
                  <c:v>59.876589999999993</c:v>
                </c:pt>
                <c:pt idx="47">
                  <c:v>50.389220000000002</c:v>
                </c:pt>
                <c:pt idx="48">
                  <c:v>44.461940000000006</c:v>
                </c:pt>
                <c:pt idx="49">
                  <c:v>40.50611</c:v>
                </c:pt>
                <c:pt idx="50">
                  <c:v>34.04674</c:v>
                </c:pt>
                <c:pt idx="51">
                  <c:v>43.635370000000002</c:v>
                </c:pt>
                <c:pt idx="52">
                  <c:v>9.7961580000000001</c:v>
                </c:pt>
                <c:pt idx="53">
                  <c:v>5.3229009999999999</c:v>
                </c:pt>
                <c:pt idx="54">
                  <c:v>5.3526959999999999</c:v>
                </c:pt>
                <c:pt idx="55">
                  <c:v>28.097529999999999</c:v>
                </c:pt>
                <c:pt idx="56">
                  <c:v>11.62426</c:v>
                </c:pt>
                <c:pt idx="57">
                  <c:v>11.376440000000001</c:v>
                </c:pt>
                <c:pt idx="58">
                  <c:v>10.40943</c:v>
                </c:pt>
                <c:pt idx="59">
                  <c:v>9.8184519999999988</c:v>
                </c:pt>
                <c:pt idx="60">
                  <c:v>10.47359</c:v>
                </c:pt>
                <c:pt idx="61">
                  <c:v>9.4524319999999999</c:v>
                </c:pt>
                <c:pt idx="62">
                  <c:v>7.2504520000000001</c:v>
                </c:pt>
                <c:pt idx="63">
                  <c:v>8.0474300000000003</c:v>
                </c:pt>
                <c:pt idx="64">
                  <c:v>8.2212009999999989</c:v>
                </c:pt>
                <c:pt idx="65">
                  <c:v>5.5434480000000006</c:v>
                </c:pt>
                <c:pt idx="66">
                  <c:v>4.8796610000000005</c:v>
                </c:pt>
                <c:pt idx="67">
                  <c:v>9.0728600000000004</c:v>
                </c:pt>
                <c:pt idx="68">
                  <c:v>12.13203</c:v>
                </c:pt>
                <c:pt idx="69">
                  <c:v>13.631320000000001</c:v>
                </c:pt>
                <c:pt idx="70">
                  <c:v>15.15734</c:v>
                </c:pt>
                <c:pt idx="71">
                  <c:v>13.10324</c:v>
                </c:pt>
                <c:pt idx="72">
                  <c:v>7.522551</c:v>
                </c:pt>
                <c:pt idx="73">
                  <c:v>8.6394380000000002</c:v>
                </c:pt>
                <c:pt idx="74">
                  <c:v>4.2677110000000003</c:v>
                </c:pt>
                <c:pt idx="75">
                  <c:v>5.9793310000000002</c:v>
                </c:pt>
                <c:pt idx="76">
                  <c:v>7.7495249999999993</c:v>
                </c:pt>
                <c:pt idx="77">
                  <c:v>7.6029369999999998</c:v>
                </c:pt>
                <c:pt idx="78">
                  <c:v>5.4528109999999996</c:v>
                </c:pt>
                <c:pt idx="79">
                  <c:v>6.9487019999999999</c:v>
                </c:pt>
                <c:pt idx="80">
                  <c:v>8.2955300000000012</c:v>
                </c:pt>
                <c:pt idx="81">
                  <c:v>5.5472299999999999</c:v>
                </c:pt>
                <c:pt idx="82">
                  <c:v>6.2695370000000006</c:v>
                </c:pt>
                <c:pt idx="83">
                  <c:v>7.509951</c:v>
                </c:pt>
                <c:pt idx="84">
                  <c:v>7.8106729999999995</c:v>
                </c:pt>
                <c:pt idx="85">
                  <c:v>14.989559999999999</c:v>
                </c:pt>
                <c:pt idx="86">
                  <c:v>8.5572999999999997</c:v>
                </c:pt>
                <c:pt idx="87">
                  <c:v>25.169529999999998</c:v>
                </c:pt>
                <c:pt idx="88">
                  <c:v>23.374929999999999</c:v>
                </c:pt>
                <c:pt idx="89">
                  <c:v>5.6621090000000001</c:v>
                </c:pt>
                <c:pt idx="90">
                  <c:v>5.1809589999999996</c:v>
                </c:pt>
                <c:pt idx="91">
                  <c:v>15.09671</c:v>
                </c:pt>
                <c:pt idx="92">
                  <c:v>14.35493</c:v>
                </c:pt>
                <c:pt idx="93">
                  <c:v>16.984080000000002</c:v>
                </c:pt>
                <c:pt idx="94">
                  <c:v>18.292090000000002</c:v>
                </c:pt>
                <c:pt idx="95">
                  <c:v>17.618860000000002</c:v>
                </c:pt>
                <c:pt idx="96">
                  <c:v>13.04336</c:v>
                </c:pt>
                <c:pt idx="97">
                  <c:v>11.830639999999999</c:v>
                </c:pt>
                <c:pt idx="98">
                  <c:v>8.7597900000000006</c:v>
                </c:pt>
                <c:pt idx="99">
                  <c:v>9.434723</c:v>
                </c:pt>
                <c:pt idx="100">
                  <c:v>9.4361870000000003</c:v>
                </c:pt>
                <c:pt idx="101">
                  <c:v>9.9372160000000012</c:v>
                </c:pt>
                <c:pt idx="102">
                  <c:v>10.029579999999999</c:v>
                </c:pt>
                <c:pt idx="103">
                  <c:v>14.184329999999999</c:v>
                </c:pt>
                <c:pt idx="104">
                  <c:v>21.173939999999998</c:v>
                </c:pt>
                <c:pt idx="105">
                  <c:v>22.697189999999999</c:v>
                </c:pt>
                <c:pt idx="106">
                  <c:v>23.242919999999998</c:v>
                </c:pt>
                <c:pt idx="107">
                  <c:v>23.40033</c:v>
                </c:pt>
                <c:pt idx="108">
                  <c:v>21.558709999999998</c:v>
                </c:pt>
                <c:pt idx="109">
                  <c:v>16.610700000000001</c:v>
                </c:pt>
                <c:pt idx="110">
                  <c:v>17.25292</c:v>
                </c:pt>
                <c:pt idx="111">
                  <c:v>7.1779409999999997</c:v>
                </c:pt>
                <c:pt idx="112">
                  <c:v>7.9064459999999999</c:v>
                </c:pt>
                <c:pt idx="113">
                  <c:v>9.2829990000000002</c:v>
                </c:pt>
                <c:pt idx="114">
                  <c:v>10.932639999999999</c:v>
                </c:pt>
                <c:pt idx="115">
                  <c:v>18.043410000000002</c:v>
                </c:pt>
                <c:pt idx="116">
                  <c:v>22.989330000000002</c:v>
                </c:pt>
                <c:pt idx="117">
                  <c:v>26.356750000000002</c:v>
                </c:pt>
                <c:pt idx="118">
                  <c:v>29.33756</c:v>
                </c:pt>
                <c:pt idx="119">
                  <c:v>35.681010000000001</c:v>
                </c:pt>
                <c:pt idx="120">
                  <c:v>33.50667</c:v>
                </c:pt>
                <c:pt idx="121">
                  <c:v>23.359400000000001</c:v>
                </c:pt>
                <c:pt idx="122">
                  <c:v>22.035550000000001</c:v>
                </c:pt>
                <c:pt idx="123">
                  <c:v>25.09186</c:v>
                </c:pt>
                <c:pt idx="124">
                  <c:v>25.050750000000001</c:v>
                </c:pt>
                <c:pt idx="125">
                  <c:v>24.22176</c:v>
                </c:pt>
                <c:pt idx="126">
                  <c:v>24.880800000000001</c:v>
                </c:pt>
                <c:pt idx="127">
                  <c:v>24.736459999999997</c:v>
                </c:pt>
                <c:pt idx="128">
                  <c:v>28.532509999999998</c:v>
                </c:pt>
                <c:pt idx="129">
                  <c:v>34.114069999999998</c:v>
                </c:pt>
                <c:pt idx="130">
                  <c:v>32.423049999999996</c:v>
                </c:pt>
                <c:pt idx="131">
                  <c:v>30.326150000000002</c:v>
                </c:pt>
                <c:pt idx="132">
                  <c:v>27.45993</c:v>
                </c:pt>
                <c:pt idx="133">
                  <c:v>15.90259</c:v>
                </c:pt>
                <c:pt idx="134">
                  <c:v>16.964740000000003</c:v>
                </c:pt>
                <c:pt idx="135">
                  <c:v>18.84066</c:v>
                </c:pt>
                <c:pt idx="136">
                  <c:v>21.008089999999999</c:v>
                </c:pt>
                <c:pt idx="137">
                  <c:v>25.162800000000001</c:v>
                </c:pt>
                <c:pt idx="138">
                  <c:v>34.690359999999998</c:v>
                </c:pt>
                <c:pt idx="139">
                  <c:v>35.057000000000002</c:v>
                </c:pt>
                <c:pt idx="140">
                  <c:v>32.194569999999999</c:v>
                </c:pt>
                <c:pt idx="141">
                  <c:v>25.50046</c:v>
                </c:pt>
                <c:pt idx="142">
                  <c:v>30.93515</c:v>
                </c:pt>
                <c:pt idx="143">
                  <c:v>27.621980000000001</c:v>
                </c:pt>
                <c:pt idx="144">
                  <c:v>21.05499</c:v>
                </c:pt>
                <c:pt idx="145">
                  <c:v>14.235059999999999</c:v>
                </c:pt>
                <c:pt idx="146">
                  <c:v>18.974619999999998</c:v>
                </c:pt>
                <c:pt idx="147">
                  <c:v>27.613029999999998</c:v>
                </c:pt>
                <c:pt idx="148">
                  <c:v>18.393639999999998</c:v>
                </c:pt>
                <c:pt idx="149">
                  <c:v>17.947599999999998</c:v>
                </c:pt>
                <c:pt idx="150">
                  <c:v>18.417960000000001</c:v>
                </c:pt>
                <c:pt idx="151">
                  <c:v>23.488409999999998</c:v>
                </c:pt>
                <c:pt idx="152">
                  <c:v>35.702330000000003</c:v>
                </c:pt>
                <c:pt idx="153">
                  <c:v>35.126230000000007</c:v>
                </c:pt>
                <c:pt idx="154">
                  <c:v>37.853749999999998</c:v>
                </c:pt>
                <c:pt idx="155">
                  <c:v>34.424129999999998</c:v>
                </c:pt>
                <c:pt idx="156">
                  <c:v>32.385400000000004</c:v>
                </c:pt>
                <c:pt idx="157">
                  <c:v>35.990339999999996</c:v>
                </c:pt>
                <c:pt idx="158">
                  <c:v>0.30291500000000005</c:v>
                </c:pt>
                <c:pt idx="159">
                  <c:v>22.717169999999999</c:v>
                </c:pt>
                <c:pt idx="160">
                  <c:v>29.192619999999998</c:v>
                </c:pt>
                <c:pt idx="161">
                  <c:v>24.956520000000001</c:v>
                </c:pt>
                <c:pt idx="162">
                  <c:v>34.962330000000001</c:v>
                </c:pt>
                <c:pt idx="163">
                  <c:v>34.881029999999996</c:v>
                </c:pt>
                <c:pt idx="164">
                  <c:v>33.00712</c:v>
                </c:pt>
                <c:pt idx="165">
                  <c:v>30.771799999999999</c:v>
                </c:pt>
                <c:pt idx="166">
                  <c:v>26.28369</c:v>
                </c:pt>
                <c:pt idx="167">
                  <c:v>24.196990000000003</c:v>
                </c:pt>
                <c:pt idx="168">
                  <c:v>34.827019999999997</c:v>
                </c:pt>
                <c:pt idx="169">
                  <c:v>14.6023</c:v>
                </c:pt>
                <c:pt idx="170">
                  <c:v>30.688830000000003</c:v>
                </c:pt>
                <c:pt idx="171">
                  <c:v>32.097180000000002</c:v>
                </c:pt>
                <c:pt idx="172">
                  <c:v>31.103339999999999</c:v>
                </c:pt>
                <c:pt idx="173">
                  <c:v>27.654580000000003</c:v>
                </c:pt>
                <c:pt idx="174">
                  <c:v>17.27534</c:v>
                </c:pt>
                <c:pt idx="175">
                  <c:v>24.443330000000003</c:v>
                </c:pt>
                <c:pt idx="176">
                  <c:v>26.528659999999999</c:v>
                </c:pt>
                <c:pt idx="177">
                  <c:v>26.427060000000001</c:v>
                </c:pt>
                <c:pt idx="178">
                  <c:v>27.738919999999997</c:v>
                </c:pt>
                <c:pt idx="179">
                  <c:v>26.734500000000001</c:v>
                </c:pt>
                <c:pt idx="180">
                  <c:v>29.221880000000002</c:v>
                </c:pt>
                <c:pt idx="181">
                  <c:v>24.199470000000002</c:v>
                </c:pt>
                <c:pt idx="182">
                  <c:v>20.575220000000002</c:v>
                </c:pt>
                <c:pt idx="183">
                  <c:v>24.326360000000001</c:v>
                </c:pt>
                <c:pt idx="184">
                  <c:v>9.938466</c:v>
                </c:pt>
                <c:pt idx="185">
                  <c:v>22.931470000000001</c:v>
                </c:pt>
                <c:pt idx="186">
                  <c:v>11.81737</c:v>
                </c:pt>
                <c:pt idx="187">
                  <c:v>20.322620000000001</c:v>
                </c:pt>
                <c:pt idx="188">
                  <c:v>21.368959999999998</c:v>
                </c:pt>
                <c:pt idx="189">
                  <c:v>20.165009999999999</c:v>
                </c:pt>
                <c:pt idx="190">
                  <c:v>21.424299999999999</c:v>
                </c:pt>
                <c:pt idx="191">
                  <c:v>21.29813</c:v>
                </c:pt>
                <c:pt idx="192">
                  <c:v>18.848240000000001</c:v>
                </c:pt>
                <c:pt idx="193">
                  <c:v>15.185040000000001</c:v>
                </c:pt>
                <c:pt idx="194">
                  <c:v>14.67963</c:v>
                </c:pt>
                <c:pt idx="195">
                  <c:v>16.083020000000001</c:v>
                </c:pt>
                <c:pt idx="196">
                  <c:v>15.22709</c:v>
                </c:pt>
                <c:pt idx="197">
                  <c:v>10.45384</c:v>
                </c:pt>
                <c:pt idx="198">
                  <c:v>14.445040000000001</c:v>
                </c:pt>
                <c:pt idx="199">
                  <c:v>15.658530000000001</c:v>
                </c:pt>
                <c:pt idx="200">
                  <c:v>16.7377</c:v>
                </c:pt>
                <c:pt idx="201">
                  <c:v>16.545580000000001</c:v>
                </c:pt>
                <c:pt idx="202">
                  <c:v>15.10009</c:v>
                </c:pt>
                <c:pt idx="203">
                  <c:v>13.303280000000001</c:v>
                </c:pt>
                <c:pt idx="204">
                  <c:v>9.3702959999999997</c:v>
                </c:pt>
                <c:pt idx="205">
                  <c:v>6.3076270000000001</c:v>
                </c:pt>
                <c:pt idx="206">
                  <c:v>1.3823589999999999</c:v>
                </c:pt>
                <c:pt idx="207">
                  <c:v>1.7143889999999999</c:v>
                </c:pt>
                <c:pt idx="208">
                  <c:v>6.5534720000000002</c:v>
                </c:pt>
                <c:pt idx="209">
                  <c:v>14.442549999999999</c:v>
                </c:pt>
                <c:pt idx="210">
                  <c:v>8.8883849999999995</c:v>
                </c:pt>
                <c:pt idx="211">
                  <c:v>12.884450000000001</c:v>
                </c:pt>
                <c:pt idx="212">
                  <c:v>15.61633</c:v>
                </c:pt>
                <c:pt idx="213">
                  <c:v>18.6633</c:v>
                </c:pt>
                <c:pt idx="214">
                  <c:v>18.77309</c:v>
                </c:pt>
                <c:pt idx="215">
                  <c:v>19.25442</c:v>
                </c:pt>
                <c:pt idx="216">
                  <c:v>19.055169999999997</c:v>
                </c:pt>
                <c:pt idx="217">
                  <c:v>20.102700000000002</c:v>
                </c:pt>
                <c:pt idx="218">
                  <c:v>17.085339999999999</c:v>
                </c:pt>
                <c:pt idx="219">
                  <c:v>19.167840000000002</c:v>
                </c:pt>
                <c:pt idx="220">
                  <c:v>18.957099999999997</c:v>
                </c:pt>
                <c:pt idx="221">
                  <c:v>12.59892</c:v>
                </c:pt>
                <c:pt idx="222">
                  <c:v>12.931040000000001</c:v>
                </c:pt>
                <c:pt idx="223">
                  <c:v>11.13326</c:v>
                </c:pt>
                <c:pt idx="224">
                  <c:v>10.912240000000001</c:v>
                </c:pt>
                <c:pt idx="225">
                  <c:v>6.4557169999999999</c:v>
                </c:pt>
                <c:pt idx="226">
                  <c:v>2.5937379999999997</c:v>
                </c:pt>
                <c:pt idx="227">
                  <c:v>1.47525</c:v>
                </c:pt>
                <c:pt idx="228">
                  <c:v>2.3472049999999998</c:v>
                </c:pt>
                <c:pt idx="229">
                  <c:v>7.3589009999999995</c:v>
                </c:pt>
                <c:pt idx="230">
                  <c:v>12.58779</c:v>
                </c:pt>
                <c:pt idx="231">
                  <c:v>16.062059999999999</c:v>
                </c:pt>
                <c:pt idx="232">
                  <c:v>15.158370000000001</c:v>
                </c:pt>
                <c:pt idx="233">
                  <c:v>17.950279999999999</c:v>
                </c:pt>
                <c:pt idx="234">
                  <c:v>15.079799999999999</c:v>
                </c:pt>
                <c:pt idx="235">
                  <c:v>16.810590000000001</c:v>
                </c:pt>
                <c:pt idx="236">
                  <c:v>17.266359999999999</c:v>
                </c:pt>
                <c:pt idx="237">
                  <c:v>16.644209999999998</c:v>
                </c:pt>
                <c:pt idx="238">
                  <c:v>15.0219</c:v>
                </c:pt>
                <c:pt idx="239">
                  <c:v>13.02036</c:v>
                </c:pt>
                <c:pt idx="240">
                  <c:v>13.008319999999999</c:v>
                </c:pt>
                <c:pt idx="241">
                  <c:v>5.7977879999999997</c:v>
                </c:pt>
                <c:pt idx="242">
                  <c:v>13.98593</c:v>
                </c:pt>
                <c:pt idx="243">
                  <c:v>14.73282</c:v>
                </c:pt>
                <c:pt idx="244">
                  <c:v>14.35045</c:v>
                </c:pt>
                <c:pt idx="245">
                  <c:v>15.07591</c:v>
                </c:pt>
                <c:pt idx="246">
                  <c:v>15.307780000000001</c:v>
                </c:pt>
                <c:pt idx="247">
                  <c:v>15.98657</c:v>
                </c:pt>
                <c:pt idx="248">
                  <c:v>14.498049999999999</c:v>
                </c:pt>
                <c:pt idx="249">
                  <c:v>15.164549999999998</c:v>
                </c:pt>
                <c:pt idx="250">
                  <c:v>15.177580000000001</c:v>
                </c:pt>
                <c:pt idx="251">
                  <c:v>14.425469999999999</c:v>
                </c:pt>
                <c:pt idx="252">
                  <c:v>13.760549999999999</c:v>
                </c:pt>
                <c:pt idx="253">
                  <c:v>6.4103919999999999</c:v>
                </c:pt>
                <c:pt idx="254">
                  <c:v>5.685041</c:v>
                </c:pt>
                <c:pt idx="255">
                  <c:v>3.8915949999999997</c:v>
                </c:pt>
                <c:pt idx="256">
                  <c:v>5.1228689999999997</c:v>
                </c:pt>
                <c:pt idx="257">
                  <c:v>12.10562</c:v>
                </c:pt>
                <c:pt idx="258">
                  <c:v>13.576930000000001</c:v>
                </c:pt>
                <c:pt idx="259">
                  <c:v>13.932549999999999</c:v>
                </c:pt>
                <c:pt idx="260">
                  <c:v>14.636559999999999</c:v>
                </c:pt>
                <c:pt idx="261">
                  <c:v>13.74175</c:v>
                </c:pt>
                <c:pt idx="262">
                  <c:v>10.391969999999999</c:v>
                </c:pt>
                <c:pt idx="263">
                  <c:v>5.5851130000000007</c:v>
                </c:pt>
                <c:pt idx="264">
                  <c:v>3.7644989999999998</c:v>
                </c:pt>
                <c:pt idx="265">
                  <c:v>2.0726460000000002</c:v>
                </c:pt>
                <c:pt idx="266">
                  <c:v>14.47589</c:v>
                </c:pt>
                <c:pt idx="267">
                  <c:v>14.64348</c:v>
                </c:pt>
                <c:pt idx="268">
                  <c:v>14.03665</c:v>
                </c:pt>
                <c:pt idx="269">
                  <c:v>16.07525</c:v>
                </c:pt>
                <c:pt idx="270">
                  <c:v>14.29523</c:v>
                </c:pt>
                <c:pt idx="271">
                  <c:v>15.311530000000001</c:v>
                </c:pt>
                <c:pt idx="272">
                  <c:v>15.629620000000001</c:v>
                </c:pt>
                <c:pt idx="273">
                  <c:v>15.5579</c:v>
                </c:pt>
                <c:pt idx="274">
                  <c:v>15.603759999999999</c:v>
                </c:pt>
                <c:pt idx="275">
                  <c:v>14.581479999999999</c:v>
                </c:pt>
                <c:pt idx="276">
                  <c:v>15.601709999999999</c:v>
                </c:pt>
                <c:pt idx="277">
                  <c:v>15.77055</c:v>
                </c:pt>
                <c:pt idx="278">
                  <c:v>14.203659999999999</c:v>
                </c:pt>
                <c:pt idx="279">
                  <c:v>11.974020000000001</c:v>
                </c:pt>
                <c:pt idx="280">
                  <c:v>13.28782</c:v>
                </c:pt>
                <c:pt idx="281">
                  <c:v>14.255040000000001</c:v>
                </c:pt>
                <c:pt idx="282">
                  <c:v>14.949879999999999</c:v>
                </c:pt>
                <c:pt idx="283">
                  <c:v>11.813000000000001</c:v>
                </c:pt>
                <c:pt idx="284">
                  <c:v>13.631180000000001</c:v>
                </c:pt>
                <c:pt idx="285">
                  <c:v>12.48673</c:v>
                </c:pt>
                <c:pt idx="286">
                  <c:v>13.909079999999999</c:v>
                </c:pt>
                <c:pt idx="287">
                  <c:v>13.21406</c:v>
                </c:pt>
                <c:pt idx="288">
                  <c:v>13.77618</c:v>
                </c:pt>
                <c:pt idx="289">
                  <c:v>13.386620000000001</c:v>
                </c:pt>
                <c:pt idx="290">
                  <c:v>13.1296</c:v>
                </c:pt>
                <c:pt idx="291">
                  <c:v>12.24208</c:v>
                </c:pt>
                <c:pt idx="292">
                  <c:v>12.46776</c:v>
                </c:pt>
                <c:pt idx="293">
                  <c:v>12.31955</c:v>
                </c:pt>
                <c:pt idx="294">
                  <c:v>13.193770000000001</c:v>
                </c:pt>
                <c:pt idx="295">
                  <c:v>12.25032</c:v>
                </c:pt>
                <c:pt idx="296">
                  <c:v>13.06006</c:v>
                </c:pt>
                <c:pt idx="297">
                  <c:v>12.47404</c:v>
                </c:pt>
                <c:pt idx="298">
                  <c:v>12.637790000000001</c:v>
                </c:pt>
                <c:pt idx="299">
                  <c:v>11.61599</c:v>
                </c:pt>
                <c:pt idx="300">
                  <c:v>11.715999999999999</c:v>
                </c:pt>
                <c:pt idx="301">
                  <c:v>11.6129</c:v>
                </c:pt>
                <c:pt idx="302">
                  <c:v>11.553280000000001</c:v>
                </c:pt>
                <c:pt idx="303">
                  <c:v>10.77069</c:v>
                </c:pt>
                <c:pt idx="304">
                  <c:v>8.859414000000001</c:v>
                </c:pt>
                <c:pt idx="305">
                  <c:v>10.22442</c:v>
                </c:pt>
                <c:pt idx="306">
                  <c:v>10.36632</c:v>
                </c:pt>
                <c:pt idx="307">
                  <c:v>11.00116</c:v>
                </c:pt>
                <c:pt idx="308">
                  <c:v>9.8307890000000011</c:v>
                </c:pt>
                <c:pt idx="309">
                  <c:v>11.1027</c:v>
                </c:pt>
                <c:pt idx="310">
                  <c:v>11.16466</c:v>
                </c:pt>
                <c:pt idx="311">
                  <c:v>9.6567410000000002</c:v>
                </c:pt>
                <c:pt idx="312">
                  <c:v>7.2659889999999994</c:v>
                </c:pt>
                <c:pt idx="313">
                  <c:v>4.6364549999999998</c:v>
                </c:pt>
                <c:pt idx="314">
                  <c:v>7.7321009999999992</c:v>
                </c:pt>
                <c:pt idx="315">
                  <c:v>6.2517560000000003</c:v>
                </c:pt>
                <c:pt idx="316">
                  <c:v>8.0773500000000009</c:v>
                </c:pt>
                <c:pt idx="317">
                  <c:v>8.5297289999999997</c:v>
                </c:pt>
                <c:pt idx="318">
                  <c:v>8.5544609999999999</c:v>
                </c:pt>
                <c:pt idx="319">
                  <c:v>8.2276229999999995</c:v>
                </c:pt>
                <c:pt idx="320">
                  <c:v>7.8401829999999997</c:v>
                </c:pt>
                <c:pt idx="321">
                  <c:v>10.102219999999999</c:v>
                </c:pt>
                <c:pt idx="322">
                  <c:v>8.7925819999999995</c:v>
                </c:pt>
                <c:pt idx="323">
                  <c:v>9.7984060000000017</c:v>
                </c:pt>
                <c:pt idx="324">
                  <c:v>8.7864400000000007</c:v>
                </c:pt>
                <c:pt idx="325">
                  <c:v>8.9487569999999987</c:v>
                </c:pt>
                <c:pt idx="326">
                  <c:v>9.0008199999999992</c:v>
                </c:pt>
                <c:pt idx="327">
                  <c:v>9.7528799999999993</c:v>
                </c:pt>
                <c:pt idx="328">
                  <c:v>8.0625389999999992</c:v>
                </c:pt>
                <c:pt idx="329">
                  <c:v>7.6023019999999999</c:v>
                </c:pt>
                <c:pt idx="330">
                  <c:v>8.5823389999999993</c:v>
                </c:pt>
                <c:pt idx="331">
                  <c:v>10.48995</c:v>
                </c:pt>
                <c:pt idx="332">
                  <c:v>8.6237300000000001</c:v>
                </c:pt>
                <c:pt idx="333">
                  <c:v>10.56718</c:v>
                </c:pt>
                <c:pt idx="334">
                  <c:v>11.051879999999999</c:v>
                </c:pt>
                <c:pt idx="335">
                  <c:v>11.076700000000001</c:v>
                </c:pt>
                <c:pt idx="336">
                  <c:v>11.241209999999999</c:v>
                </c:pt>
                <c:pt idx="337">
                  <c:v>10.12157</c:v>
                </c:pt>
                <c:pt idx="338">
                  <c:v>8.2964929999999999</c:v>
                </c:pt>
                <c:pt idx="339">
                  <c:v>5.9140180000000004</c:v>
                </c:pt>
                <c:pt idx="340">
                  <c:v>8.9064300000000003</c:v>
                </c:pt>
                <c:pt idx="341">
                  <c:v>9.2607520000000001</c:v>
                </c:pt>
                <c:pt idx="342">
                  <c:v>8.8923740000000002</c:v>
                </c:pt>
                <c:pt idx="343">
                  <c:v>10.249309999999999</c:v>
                </c:pt>
                <c:pt idx="344">
                  <c:v>11.345120000000001</c:v>
                </c:pt>
                <c:pt idx="345">
                  <c:v>7.8416480000000002</c:v>
                </c:pt>
                <c:pt idx="346">
                  <c:v>10.057649999999999</c:v>
                </c:pt>
                <c:pt idx="347">
                  <c:v>10.585379999999999</c:v>
                </c:pt>
                <c:pt idx="348">
                  <c:v>8.890975000000001</c:v>
                </c:pt>
                <c:pt idx="349">
                  <c:v>9.2978100000000001</c:v>
                </c:pt>
                <c:pt idx="350">
                  <c:v>9.0778929999999995</c:v>
                </c:pt>
                <c:pt idx="351">
                  <c:v>8.2323120000000003</c:v>
                </c:pt>
                <c:pt idx="352">
                  <c:v>8.3231999999999999</c:v>
                </c:pt>
                <c:pt idx="353">
                  <c:v>8.3998910000000002</c:v>
                </c:pt>
                <c:pt idx="354">
                  <c:v>8.7393629999999991</c:v>
                </c:pt>
                <c:pt idx="355">
                  <c:v>10.295219999999999</c:v>
                </c:pt>
                <c:pt idx="356">
                  <c:v>9.2332870000000007</c:v>
                </c:pt>
                <c:pt idx="357">
                  <c:v>9.0135149999999999</c:v>
                </c:pt>
                <c:pt idx="358">
                  <c:v>9.1162990000000015</c:v>
                </c:pt>
                <c:pt idx="359">
                  <c:v>10.379899999999999</c:v>
                </c:pt>
                <c:pt idx="360">
                  <c:v>10.298459999999999</c:v>
                </c:pt>
                <c:pt idx="361">
                  <c:v>6.8857290000000004</c:v>
                </c:pt>
                <c:pt idx="362">
                  <c:v>5.8583630000000007</c:v>
                </c:pt>
                <c:pt idx="363">
                  <c:v>8.5160480000000014</c:v>
                </c:pt>
                <c:pt idx="364">
                  <c:v>7.9902179999999996</c:v>
                </c:pt>
                <c:pt idx="365">
                  <c:v>8.8545120000000015</c:v>
                </c:pt>
                <c:pt idx="366">
                  <c:v>7.1399629999999998</c:v>
                </c:pt>
                <c:pt idx="367">
                  <c:v>9.2517710000000015</c:v>
                </c:pt>
                <c:pt idx="368">
                  <c:v>8.623539000000001</c:v>
                </c:pt>
                <c:pt idx="369">
                  <c:v>7.4400589999999998</c:v>
                </c:pt>
                <c:pt idx="370">
                  <c:v>5.8881040000000002</c:v>
                </c:pt>
                <c:pt idx="371">
                  <c:v>5.6191519999999997</c:v>
                </c:pt>
                <c:pt idx="372">
                  <c:v>6.7899979999999998</c:v>
                </c:pt>
                <c:pt idx="373">
                  <c:v>8.3921650000000003</c:v>
                </c:pt>
                <c:pt idx="374">
                  <c:v>7.0098329999999995</c:v>
                </c:pt>
                <c:pt idx="375">
                  <c:v>7.4591670000000008</c:v>
                </c:pt>
                <c:pt idx="376">
                  <c:v>7.6292270000000002</c:v>
                </c:pt>
                <c:pt idx="377">
                  <c:v>7.7972099999999998</c:v>
                </c:pt>
                <c:pt idx="378">
                  <c:v>7.5858289999999995</c:v>
                </c:pt>
                <c:pt idx="379">
                  <c:v>9.7310490000000005</c:v>
                </c:pt>
                <c:pt idx="380">
                  <c:v>9.5992770000000007</c:v>
                </c:pt>
                <c:pt idx="381">
                  <c:v>7.1649459999999996</c:v>
                </c:pt>
                <c:pt idx="382">
                  <c:v>5.3200580000000004</c:v>
                </c:pt>
                <c:pt idx="383">
                  <c:v>10.11121</c:v>
                </c:pt>
                <c:pt idx="384">
                  <c:v>9.9362909999999989</c:v>
                </c:pt>
                <c:pt idx="385">
                  <c:v>5.9034700000000004</c:v>
                </c:pt>
                <c:pt idx="386">
                  <c:v>8.8141059999999989</c:v>
                </c:pt>
                <c:pt idx="387">
                  <c:v>7.6011750000000005</c:v>
                </c:pt>
                <c:pt idx="388">
                  <c:v>4.5142199999999999</c:v>
                </c:pt>
                <c:pt idx="389">
                  <c:v>5.2413569999999998</c:v>
                </c:pt>
                <c:pt idx="390">
                  <c:v>3.6595569999999999</c:v>
                </c:pt>
                <c:pt idx="391">
                  <c:v>4.6184309999999993</c:v>
                </c:pt>
                <c:pt idx="392">
                  <c:v>8.9044789999999985</c:v>
                </c:pt>
                <c:pt idx="393">
                  <c:v>9.4919159999999998</c:v>
                </c:pt>
                <c:pt idx="394">
                  <c:v>9.4866510000000002</c:v>
                </c:pt>
                <c:pt idx="395">
                  <c:v>9.7864459999999998</c:v>
                </c:pt>
                <c:pt idx="396">
                  <c:v>7.9823310000000003</c:v>
                </c:pt>
                <c:pt idx="397">
                  <c:v>10.04729</c:v>
                </c:pt>
                <c:pt idx="398">
                  <c:v>7.4591599999999998</c:v>
                </c:pt>
                <c:pt idx="399">
                  <c:v>4.1993140000000002</c:v>
                </c:pt>
                <c:pt idx="400">
                  <c:v>4.810225</c:v>
                </c:pt>
                <c:pt idx="401">
                  <c:v>7.1657229999999998</c:v>
                </c:pt>
                <c:pt idx="402">
                  <c:v>6.8405020000000007</c:v>
                </c:pt>
                <c:pt idx="403">
                  <c:v>5.2193760000000005</c:v>
                </c:pt>
                <c:pt idx="404">
                  <c:v>9.8356759999999994</c:v>
                </c:pt>
                <c:pt idx="405">
                  <c:v>7.9641299999999999</c:v>
                </c:pt>
                <c:pt idx="406">
                  <c:v>9.712358</c:v>
                </c:pt>
                <c:pt idx="407">
                  <c:v>7.5862309999999997</c:v>
                </c:pt>
                <c:pt idx="408">
                  <c:v>4.868665</c:v>
                </c:pt>
                <c:pt idx="409">
                  <c:v>8.5743140000000011</c:v>
                </c:pt>
                <c:pt idx="410">
                  <c:v>6.614274</c:v>
                </c:pt>
                <c:pt idx="411">
                  <c:v>5.4998590000000007</c:v>
                </c:pt>
                <c:pt idx="412">
                  <c:v>7.8553439999999997</c:v>
                </c:pt>
                <c:pt idx="413">
                  <c:v>8.3831830000000007</c:v>
                </c:pt>
                <c:pt idx="414">
                  <c:v>7.2178069999999996</c:v>
                </c:pt>
                <c:pt idx="415">
                  <c:v>7.388611</c:v>
                </c:pt>
                <c:pt idx="416">
                  <c:v>7.854997</c:v>
                </c:pt>
                <c:pt idx="417">
                  <c:v>9.6029410000000013</c:v>
                </c:pt>
                <c:pt idx="418">
                  <c:v>8.8084550000000004</c:v>
                </c:pt>
                <c:pt idx="419">
                  <c:v>8.2688449999999989</c:v>
                </c:pt>
                <c:pt idx="420">
                  <c:v>9.7168039999999998</c:v>
                </c:pt>
                <c:pt idx="421">
                  <c:v>4.5797470000000002</c:v>
                </c:pt>
                <c:pt idx="422">
                  <c:v>5.2161850000000003</c:v>
                </c:pt>
                <c:pt idx="423">
                  <c:v>9.8284219999999998</c:v>
                </c:pt>
                <c:pt idx="424">
                  <c:v>8.6474089999999997</c:v>
                </c:pt>
                <c:pt idx="425">
                  <c:v>8.7973110000000005</c:v>
                </c:pt>
                <c:pt idx="426">
                  <c:v>8.3849520000000002</c:v>
                </c:pt>
                <c:pt idx="427">
                  <c:v>9.439019</c:v>
                </c:pt>
                <c:pt idx="428">
                  <c:v>9.0473860000000013</c:v>
                </c:pt>
                <c:pt idx="429">
                  <c:v>9.1120739999999998</c:v>
                </c:pt>
                <c:pt idx="430">
                  <c:v>9.5745730000000009</c:v>
                </c:pt>
                <c:pt idx="431">
                  <c:v>9.7460419999999992</c:v>
                </c:pt>
                <c:pt idx="432">
                  <c:v>9.8075609999999998</c:v>
                </c:pt>
                <c:pt idx="433">
                  <c:v>7.5499579999999993</c:v>
                </c:pt>
                <c:pt idx="434">
                  <c:v>7.7240820000000001</c:v>
                </c:pt>
                <c:pt idx="435">
                  <c:v>10.477030000000001</c:v>
                </c:pt>
                <c:pt idx="436">
                  <c:v>9.63917</c:v>
                </c:pt>
                <c:pt idx="437">
                  <c:v>8.8174939999999999</c:v>
                </c:pt>
                <c:pt idx="438">
                  <c:v>9.0376519999999996</c:v>
                </c:pt>
                <c:pt idx="439">
                  <c:v>7.6683599999999998</c:v>
                </c:pt>
              </c:numCache>
            </c:numRef>
          </c:yVal>
        </c:ser>
        <c:ser>
          <c:idx val="1"/>
          <c:order val="1"/>
          <c:tx>
            <c:v>Calibration</c:v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'D2R004_Dam balance'!$A$5:$A$674</c:f>
              <c:numCache>
                <c:formatCode>yyyy/mm/dd</c:formatCode>
                <c:ptCount val="670"/>
                <c:pt idx="0">
                  <c:v>26908</c:v>
                </c:pt>
                <c:pt idx="1">
                  <c:v>26938</c:v>
                </c:pt>
                <c:pt idx="2">
                  <c:v>26969</c:v>
                </c:pt>
                <c:pt idx="3">
                  <c:v>26999</c:v>
                </c:pt>
                <c:pt idx="4">
                  <c:v>27030</c:v>
                </c:pt>
                <c:pt idx="5">
                  <c:v>27061</c:v>
                </c:pt>
                <c:pt idx="6">
                  <c:v>27089</c:v>
                </c:pt>
                <c:pt idx="7">
                  <c:v>27120</c:v>
                </c:pt>
                <c:pt idx="8">
                  <c:v>27150</c:v>
                </c:pt>
                <c:pt idx="9">
                  <c:v>27181</c:v>
                </c:pt>
                <c:pt idx="10">
                  <c:v>27211</c:v>
                </c:pt>
                <c:pt idx="11">
                  <c:v>27242</c:v>
                </c:pt>
                <c:pt idx="12">
                  <c:v>27273</c:v>
                </c:pt>
                <c:pt idx="13">
                  <c:v>27303</c:v>
                </c:pt>
                <c:pt idx="14">
                  <c:v>27334</c:v>
                </c:pt>
                <c:pt idx="15">
                  <c:v>27364</c:v>
                </c:pt>
                <c:pt idx="16">
                  <c:v>27395</c:v>
                </c:pt>
                <c:pt idx="17">
                  <c:v>27426</c:v>
                </c:pt>
                <c:pt idx="18">
                  <c:v>27454</c:v>
                </c:pt>
                <c:pt idx="19">
                  <c:v>27485</c:v>
                </c:pt>
                <c:pt idx="20">
                  <c:v>27515</c:v>
                </c:pt>
                <c:pt idx="21">
                  <c:v>27546</c:v>
                </c:pt>
                <c:pt idx="22">
                  <c:v>27576</c:v>
                </c:pt>
                <c:pt idx="23">
                  <c:v>27607</c:v>
                </c:pt>
                <c:pt idx="24">
                  <c:v>27638</c:v>
                </c:pt>
                <c:pt idx="25">
                  <c:v>27668</c:v>
                </c:pt>
                <c:pt idx="26">
                  <c:v>27699</c:v>
                </c:pt>
                <c:pt idx="27">
                  <c:v>27729</c:v>
                </c:pt>
                <c:pt idx="28">
                  <c:v>27760</c:v>
                </c:pt>
                <c:pt idx="29">
                  <c:v>27791</c:v>
                </c:pt>
                <c:pt idx="30">
                  <c:v>27820</c:v>
                </c:pt>
                <c:pt idx="31">
                  <c:v>27851</c:v>
                </c:pt>
                <c:pt idx="32">
                  <c:v>27881</c:v>
                </c:pt>
                <c:pt idx="33">
                  <c:v>27912</c:v>
                </c:pt>
                <c:pt idx="34">
                  <c:v>27942</c:v>
                </c:pt>
                <c:pt idx="35">
                  <c:v>27973</c:v>
                </c:pt>
                <c:pt idx="36">
                  <c:v>28004</c:v>
                </c:pt>
                <c:pt idx="37">
                  <c:v>28034</c:v>
                </c:pt>
                <c:pt idx="38">
                  <c:v>28065</c:v>
                </c:pt>
                <c:pt idx="39">
                  <c:v>28095</c:v>
                </c:pt>
                <c:pt idx="40">
                  <c:v>28126</c:v>
                </c:pt>
                <c:pt idx="41">
                  <c:v>28157</c:v>
                </c:pt>
                <c:pt idx="42">
                  <c:v>28185</c:v>
                </c:pt>
                <c:pt idx="43">
                  <c:v>28216</c:v>
                </c:pt>
                <c:pt idx="44">
                  <c:v>28246</c:v>
                </c:pt>
                <c:pt idx="45">
                  <c:v>28277</c:v>
                </c:pt>
                <c:pt idx="46">
                  <c:v>28307</c:v>
                </c:pt>
                <c:pt idx="47">
                  <c:v>28338</c:v>
                </c:pt>
                <c:pt idx="48">
                  <c:v>28369</c:v>
                </c:pt>
                <c:pt idx="49">
                  <c:v>28399</c:v>
                </c:pt>
                <c:pt idx="50">
                  <c:v>28430</c:v>
                </c:pt>
                <c:pt idx="51">
                  <c:v>28460</c:v>
                </c:pt>
                <c:pt idx="52">
                  <c:v>28491</c:v>
                </c:pt>
                <c:pt idx="53">
                  <c:v>28522</c:v>
                </c:pt>
                <c:pt idx="54">
                  <c:v>28550</c:v>
                </c:pt>
                <c:pt idx="55">
                  <c:v>28581</c:v>
                </c:pt>
                <c:pt idx="56">
                  <c:v>28611</c:v>
                </c:pt>
                <c:pt idx="57">
                  <c:v>28642</c:v>
                </c:pt>
                <c:pt idx="58">
                  <c:v>28672</c:v>
                </c:pt>
                <c:pt idx="59">
                  <c:v>28703</c:v>
                </c:pt>
                <c:pt idx="60">
                  <c:v>28734</c:v>
                </c:pt>
                <c:pt idx="61">
                  <c:v>28764</c:v>
                </c:pt>
                <c:pt idx="62">
                  <c:v>28795</c:v>
                </c:pt>
                <c:pt idx="63">
                  <c:v>28825</c:v>
                </c:pt>
                <c:pt idx="64">
                  <c:v>28856</c:v>
                </c:pt>
                <c:pt idx="65">
                  <c:v>28887</c:v>
                </c:pt>
                <c:pt idx="66">
                  <c:v>28915</c:v>
                </c:pt>
                <c:pt idx="67">
                  <c:v>28946</c:v>
                </c:pt>
                <c:pt idx="68">
                  <c:v>28976</c:v>
                </c:pt>
                <c:pt idx="69">
                  <c:v>29007</c:v>
                </c:pt>
                <c:pt idx="70">
                  <c:v>29037</c:v>
                </c:pt>
                <c:pt idx="71">
                  <c:v>29068</c:v>
                </c:pt>
                <c:pt idx="72">
                  <c:v>29099</c:v>
                </c:pt>
                <c:pt idx="73">
                  <c:v>29129</c:v>
                </c:pt>
                <c:pt idx="74">
                  <c:v>29160</c:v>
                </c:pt>
                <c:pt idx="75">
                  <c:v>29190</c:v>
                </c:pt>
                <c:pt idx="76">
                  <c:v>29221</c:v>
                </c:pt>
                <c:pt idx="77">
                  <c:v>29252</c:v>
                </c:pt>
                <c:pt idx="78">
                  <c:v>29281</c:v>
                </c:pt>
                <c:pt idx="79">
                  <c:v>29312</c:v>
                </c:pt>
                <c:pt idx="80">
                  <c:v>29342</c:v>
                </c:pt>
                <c:pt idx="81">
                  <c:v>29373</c:v>
                </c:pt>
                <c:pt idx="82">
                  <c:v>29403</c:v>
                </c:pt>
                <c:pt idx="83">
                  <c:v>29434</c:v>
                </c:pt>
                <c:pt idx="84">
                  <c:v>29465</c:v>
                </c:pt>
                <c:pt idx="85">
                  <c:v>29495</c:v>
                </c:pt>
                <c:pt idx="86">
                  <c:v>29526</c:v>
                </c:pt>
                <c:pt idx="87">
                  <c:v>29556</c:v>
                </c:pt>
                <c:pt idx="88">
                  <c:v>29587</c:v>
                </c:pt>
                <c:pt idx="89">
                  <c:v>29618</c:v>
                </c:pt>
                <c:pt idx="90">
                  <c:v>29646</c:v>
                </c:pt>
                <c:pt idx="91">
                  <c:v>29677</c:v>
                </c:pt>
                <c:pt idx="92">
                  <c:v>29707</c:v>
                </c:pt>
                <c:pt idx="93">
                  <c:v>29738</c:v>
                </c:pt>
                <c:pt idx="94">
                  <c:v>29768</c:v>
                </c:pt>
                <c:pt idx="95">
                  <c:v>29799</c:v>
                </c:pt>
                <c:pt idx="96">
                  <c:v>29830</c:v>
                </c:pt>
                <c:pt idx="97">
                  <c:v>29860</c:v>
                </c:pt>
                <c:pt idx="98">
                  <c:v>29891</c:v>
                </c:pt>
                <c:pt idx="99">
                  <c:v>29921</c:v>
                </c:pt>
                <c:pt idx="100">
                  <c:v>29952</c:v>
                </c:pt>
                <c:pt idx="101">
                  <c:v>29983</c:v>
                </c:pt>
                <c:pt idx="102">
                  <c:v>30011</c:v>
                </c:pt>
                <c:pt idx="103">
                  <c:v>30042</c:v>
                </c:pt>
                <c:pt idx="104">
                  <c:v>30072</c:v>
                </c:pt>
                <c:pt idx="105">
                  <c:v>30103</c:v>
                </c:pt>
                <c:pt idx="106">
                  <c:v>30133</c:v>
                </c:pt>
                <c:pt idx="107">
                  <c:v>30164</c:v>
                </c:pt>
                <c:pt idx="108">
                  <c:v>30195</c:v>
                </c:pt>
                <c:pt idx="109">
                  <c:v>30225</c:v>
                </c:pt>
                <c:pt idx="110">
                  <c:v>30256</c:v>
                </c:pt>
                <c:pt idx="111">
                  <c:v>30286</c:v>
                </c:pt>
                <c:pt idx="112">
                  <c:v>30317</c:v>
                </c:pt>
                <c:pt idx="113">
                  <c:v>30348</c:v>
                </c:pt>
                <c:pt idx="114">
                  <c:v>30376</c:v>
                </c:pt>
                <c:pt idx="115">
                  <c:v>30407</c:v>
                </c:pt>
                <c:pt idx="116">
                  <c:v>30437</c:v>
                </c:pt>
                <c:pt idx="117">
                  <c:v>30468</c:v>
                </c:pt>
                <c:pt idx="118">
                  <c:v>30498</c:v>
                </c:pt>
                <c:pt idx="119">
                  <c:v>30529</c:v>
                </c:pt>
                <c:pt idx="120">
                  <c:v>30560</c:v>
                </c:pt>
                <c:pt idx="121">
                  <c:v>30590</c:v>
                </c:pt>
                <c:pt idx="122">
                  <c:v>30621</c:v>
                </c:pt>
                <c:pt idx="123">
                  <c:v>30651</c:v>
                </c:pt>
                <c:pt idx="124">
                  <c:v>30682</c:v>
                </c:pt>
                <c:pt idx="125">
                  <c:v>30713</c:v>
                </c:pt>
                <c:pt idx="126">
                  <c:v>30742</c:v>
                </c:pt>
                <c:pt idx="127">
                  <c:v>30773</c:v>
                </c:pt>
                <c:pt idx="128">
                  <c:v>30803</c:v>
                </c:pt>
                <c:pt idx="129">
                  <c:v>30834</c:v>
                </c:pt>
                <c:pt idx="130">
                  <c:v>30864</c:v>
                </c:pt>
                <c:pt idx="131">
                  <c:v>30895</c:v>
                </c:pt>
                <c:pt idx="132">
                  <c:v>30926</c:v>
                </c:pt>
                <c:pt idx="133">
                  <c:v>30956</c:v>
                </c:pt>
                <c:pt idx="134">
                  <c:v>30987</c:v>
                </c:pt>
                <c:pt idx="135">
                  <c:v>31017</c:v>
                </c:pt>
                <c:pt idx="136">
                  <c:v>31048</c:v>
                </c:pt>
                <c:pt idx="137">
                  <c:v>31079</c:v>
                </c:pt>
                <c:pt idx="138">
                  <c:v>31107</c:v>
                </c:pt>
                <c:pt idx="139">
                  <c:v>31138</c:v>
                </c:pt>
                <c:pt idx="140">
                  <c:v>31168</c:v>
                </c:pt>
                <c:pt idx="141">
                  <c:v>31199</c:v>
                </c:pt>
                <c:pt idx="142">
                  <c:v>31229</c:v>
                </c:pt>
                <c:pt idx="143">
                  <c:v>31260</c:v>
                </c:pt>
                <c:pt idx="144">
                  <c:v>31291</c:v>
                </c:pt>
                <c:pt idx="145">
                  <c:v>31321</c:v>
                </c:pt>
                <c:pt idx="146">
                  <c:v>31352</c:v>
                </c:pt>
                <c:pt idx="147">
                  <c:v>31382</c:v>
                </c:pt>
                <c:pt idx="148">
                  <c:v>31413</c:v>
                </c:pt>
                <c:pt idx="149">
                  <c:v>31444</c:v>
                </c:pt>
                <c:pt idx="150">
                  <c:v>31472</c:v>
                </c:pt>
                <c:pt idx="151">
                  <c:v>31503</c:v>
                </c:pt>
                <c:pt idx="152">
                  <c:v>31533</c:v>
                </c:pt>
                <c:pt idx="153">
                  <c:v>31564</c:v>
                </c:pt>
                <c:pt idx="154">
                  <c:v>31594</c:v>
                </c:pt>
                <c:pt idx="155">
                  <c:v>31625</c:v>
                </c:pt>
                <c:pt idx="156">
                  <c:v>31656</c:v>
                </c:pt>
                <c:pt idx="157">
                  <c:v>31686</c:v>
                </c:pt>
                <c:pt idx="158">
                  <c:v>31717</c:v>
                </c:pt>
                <c:pt idx="159">
                  <c:v>31747</c:v>
                </c:pt>
                <c:pt idx="160">
                  <c:v>31778</c:v>
                </c:pt>
                <c:pt idx="161">
                  <c:v>31809</c:v>
                </c:pt>
                <c:pt idx="162">
                  <c:v>31837</c:v>
                </c:pt>
                <c:pt idx="163">
                  <c:v>31868</c:v>
                </c:pt>
                <c:pt idx="164">
                  <c:v>31898</c:v>
                </c:pt>
                <c:pt idx="165">
                  <c:v>31929</c:v>
                </c:pt>
                <c:pt idx="166">
                  <c:v>31959</c:v>
                </c:pt>
                <c:pt idx="167">
                  <c:v>31990</c:v>
                </c:pt>
                <c:pt idx="168">
                  <c:v>32021</c:v>
                </c:pt>
                <c:pt idx="169">
                  <c:v>32051</c:v>
                </c:pt>
                <c:pt idx="170">
                  <c:v>32082</c:v>
                </c:pt>
                <c:pt idx="171">
                  <c:v>32112</c:v>
                </c:pt>
                <c:pt idx="172">
                  <c:v>32143</c:v>
                </c:pt>
                <c:pt idx="173">
                  <c:v>32174</c:v>
                </c:pt>
                <c:pt idx="174">
                  <c:v>32203</c:v>
                </c:pt>
                <c:pt idx="175">
                  <c:v>32234</c:v>
                </c:pt>
                <c:pt idx="176">
                  <c:v>32264</c:v>
                </c:pt>
                <c:pt idx="177">
                  <c:v>32295</c:v>
                </c:pt>
                <c:pt idx="178">
                  <c:v>32325</c:v>
                </c:pt>
                <c:pt idx="179">
                  <c:v>32356</c:v>
                </c:pt>
                <c:pt idx="180">
                  <c:v>32387</c:v>
                </c:pt>
                <c:pt idx="181">
                  <c:v>32417</c:v>
                </c:pt>
                <c:pt idx="182">
                  <c:v>32448</c:v>
                </c:pt>
                <c:pt idx="183">
                  <c:v>32478</c:v>
                </c:pt>
                <c:pt idx="184">
                  <c:v>32509</c:v>
                </c:pt>
                <c:pt idx="185">
                  <c:v>32540</c:v>
                </c:pt>
                <c:pt idx="186">
                  <c:v>32568</c:v>
                </c:pt>
                <c:pt idx="187">
                  <c:v>32599</c:v>
                </c:pt>
                <c:pt idx="188">
                  <c:v>32629</c:v>
                </c:pt>
                <c:pt idx="189">
                  <c:v>32660</c:v>
                </c:pt>
                <c:pt idx="190">
                  <c:v>32690</c:v>
                </c:pt>
                <c:pt idx="191">
                  <c:v>32721</c:v>
                </c:pt>
                <c:pt idx="192">
                  <c:v>32752</c:v>
                </c:pt>
                <c:pt idx="193">
                  <c:v>32782</c:v>
                </c:pt>
                <c:pt idx="194">
                  <c:v>32813</c:v>
                </c:pt>
                <c:pt idx="195">
                  <c:v>32843</c:v>
                </c:pt>
                <c:pt idx="196">
                  <c:v>32874</c:v>
                </c:pt>
                <c:pt idx="197">
                  <c:v>32905</c:v>
                </c:pt>
                <c:pt idx="198">
                  <c:v>32933</c:v>
                </c:pt>
                <c:pt idx="199">
                  <c:v>32964</c:v>
                </c:pt>
                <c:pt idx="200">
                  <c:v>32994</c:v>
                </c:pt>
                <c:pt idx="201">
                  <c:v>33025</c:v>
                </c:pt>
                <c:pt idx="202">
                  <c:v>33055</c:v>
                </c:pt>
                <c:pt idx="203">
                  <c:v>33086</c:v>
                </c:pt>
                <c:pt idx="204">
                  <c:v>33117</c:v>
                </c:pt>
                <c:pt idx="205">
                  <c:v>33147</c:v>
                </c:pt>
                <c:pt idx="206">
                  <c:v>33178</c:v>
                </c:pt>
                <c:pt idx="207">
                  <c:v>33208</c:v>
                </c:pt>
                <c:pt idx="208">
                  <c:v>33239</c:v>
                </c:pt>
                <c:pt idx="209">
                  <c:v>33270</c:v>
                </c:pt>
                <c:pt idx="210">
                  <c:v>33298</c:v>
                </c:pt>
                <c:pt idx="211">
                  <c:v>33329</c:v>
                </c:pt>
                <c:pt idx="212">
                  <c:v>33359</c:v>
                </c:pt>
                <c:pt idx="213">
                  <c:v>33390</c:v>
                </c:pt>
                <c:pt idx="214">
                  <c:v>33420</c:v>
                </c:pt>
                <c:pt idx="215">
                  <c:v>33451</c:v>
                </c:pt>
                <c:pt idx="216">
                  <c:v>33482</c:v>
                </c:pt>
                <c:pt idx="217">
                  <c:v>33512</c:v>
                </c:pt>
                <c:pt idx="218">
                  <c:v>33543</c:v>
                </c:pt>
                <c:pt idx="219">
                  <c:v>33573</c:v>
                </c:pt>
                <c:pt idx="220">
                  <c:v>33604</c:v>
                </c:pt>
                <c:pt idx="221">
                  <c:v>33635</c:v>
                </c:pt>
                <c:pt idx="222">
                  <c:v>33664</c:v>
                </c:pt>
                <c:pt idx="223">
                  <c:v>33695</c:v>
                </c:pt>
                <c:pt idx="224">
                  <c:v>33725</c:v>
                </c:pt>
                <c:pt idx="225">
                  <c:v>33756</c:v>
                </c:pt>
                <c:pt idx="226">
                  <c:v>33786</c:v>
                </c:pt>
                <c:pt idx="227">
                  <c:v>33817</c:v>
                </c:pt>
                <c:pt idx="228">
                  <c:v>33848</c:v>
                </c:pt>
                <c:pt idx="229">
                  <c:v>33878</c:v>
                </c:pt>
                <c:pt idx="230">
                  <c:v>33909</c:v>
                </c:pt>
                <c:pt idx="231">
                  <c:v>33939</c:v>
                </c:pt>
                <c:pt idx="232">
                  <c:v>33970</c:v>
                </c:pt>
                <c:pt idx="233">
                  <c:v>34001</c:v>
                </c:pt>
                <c:pt idx="234">
                  <c:v>34029</c:v>
                </c:pt>
                <c:pt idx="235">
                  <c:v>34060</c:v>
                </c:pt>
                <c:pt idx="236">
                  <c:v>34090</c:v>
                </c:pt>
                <c:pt idx="237">
                  <c:v>34121</c:v>
                </c:pt>
                <c:pt idx="238">
                  <c:v>34151</c:v>
                </c:pt>
                <c:pt idx="239">
                  <c:v>34182</c:v>
                </c:pt>
                <c:pt idx="240">
                  <c:v>34213</c:v>
                </c:pt>
                <c:pt idx="241">
                  <c:v>34243</c:v>
                </c:pt>
                <c:pt idx="242">
                  <c:v>34274</c:v>
                </c:pt>
                <c:pt idx="243">
                  <c:v>34304</c:v>
                </c:pt>
                <c:pt idx="244">
                  <c:v>34335</c:v>
                </c:pt>
                <c:pt idx="245">
                  <c:v>34366</c:v>
                </c:pt>
                <c:pt idx="246">
                  <c:v>34394</c:v>
                </c:pt>
                <c:pt idx="247">
                  <c:v>34425</c:v>
                </c:pt>
                <c:pt idx="248">
                  <c:v>34455</c:v>
                </c:pt>
                <c:pt idx="249">
                  <c:v>34486</c:v>
                </c:pt>
                <c:pt idx="250">
                  <c:v>34516</c:v>
                </c:pt>
                <c:pt idx="251">
                  <c:v>34547</c:v>
                </c:pt>
                <c:pt idx="252">
                  <c:v>34578</c:v>
                </c:pt>
                <c:pt idx="253">
                  <c:v>34608</c:v>
                </c:pt>
                <c:pt idx="254">
                  <c:v>34639</c:v>
                </c:pt>
                <c:pt idx="255">
                  <c:v>34669</c:v>
                </c:pt>
                <c:pt idx="256">
                  <c:v>34700</c:v>
                </c:pt>
                <c:pt idx="257">
                  <c:v>34731</c:v>
                </c:pt>
                <c:pt idx="258">
                  <c:v>34759</c:v>
                </c:pt>
                <c:pt idx="259">
                  <c:v>34790</c:v>
                </c:pt>
                <c:pt idx="260">
                  <c:v>34820</c:v>
                </c:pt>
                <c:pt idx="261">
                  <c:v>34851</c:v>
                </c:pt>
                <c:pt idx="262">
                  <c:v>34881</c:v>
                </c:pt>
                <c:pt idx="263">
                  <c:v>34912</c:v>
                </c:pt>
                <c:pt idx="264">
                  <c:v>34943</c:v>
                </c:pt>
                <c:pt idx="265">
                  <c:v>34973</c:v>
                </c:pt>
                <c:pt idx="266">
                  <c:v>35004</c:v>
                </c:pt>
                <c:pt idx="267">
                  <c:v>35034</c:v>
                </c:pt>
                <c:pt idx="268">
                  <c:v>35065</c:v>
                </c:pt>
                <c:pt idx="269">
                  <c:v>35096</c:v>
                </c:pt>
                <c:pt idx="270">
                  <c:v>35125</c:v>
                </c:pt>
                <c:pt idx="271">
                  <c:v>35156</c:v>
                </c:pt>
                <c:pt idx="272">
                  <c:v>35186</c:v>
                </c:pt>
                <c:pt idx="273">
                  <c:v>35217</c:v>
                </c:pt>
                <c:pt idx="274">
                  <c:v>35247</c:v>
                </c:pt>
                <c:pt idx="275">
                  <c:v>35278</c:v>
                </c:pt>
                <c:pt idx="276">
                  <c:v>35309</c:v>
                </c:pt>
                <c:pt idx="277">
                  <c:v>35339</c:v>
                </c:pt>
                <c:pt idx="278">
                  <c:v>35370</c:v>
                </c:pt>
                <c:pt idx="279">
                  <c:v>35400</c:v>
                </c:pt>
                <c:pt idx="280">
                  <c:v>35431</c:v>
                </c:pt>
                <c:pt idx="281">
                  <c:v>35462</c:v>
                </c:pt>
                <c:pt idx="282">
                  <c:v>35490</c:v>
                </c:pt>
                <c:pt idx="283">
                  <c:v>35521</c:v>
                </c:pt>
                <c:pt idx="284">
                  <c:v>35551</c:v>
                </c:pt>
                <c:pt idx="285">
                  <c:v>35582</c:v>
                </c:pt>
                <c:pt idx="286">
                  <c:v>35612</c:v>
                </c:pt>
                <c:pt idx="287">
                  <c:v>35643</c:v>
                </c:pt>
                <c:pt idx="288">
                  <c:v>35674</c:v>
                </c:pt>
                <c:pt idx="289">
                  <c:v>35704</c:v>
                </c:pt>
                <c:pt idx="290">
                  <c:v>35735</c:v>
                </c:pt>
                <c:pt idx="291">
                  <c:v>35765</c:v>
                </c:pt>
                <c:pt idx="292">
                  <c:v>35796</c:v>
                </c:pt>
                <c:pt idx="293">
                  <c:v>35827</c:v>
                </c:pt>
                <c:pt idx="294">
                  <c:v>35855</c:v>
                </c:pt>
                <c:pt idx="295">
                  <c:v>35886</c:v>
                </c:pt>
                <c:pt idx="296">
                  <c:v>35916</c:v>
                </c:pt>
                <c:pt idx="297">
                  <c:v>35947</c:v>
                </c:pt>
                <c:pt idx="298">
                  <c:v>35977</c:v>
                </c:pt>
                <c:pt idx="299">
                  <c:v>36008</c:v>
                </c:pt>
                <c:pt idx="300">
                  <c:v>36039</c:v>
                </c:pt>
                <c:pt idx="301">
                  <c:v>36069</c:v>
                </c:pt>
                <c:pt idx="302">
                  <c:v>36100</c:v>
                </c:pt>
                <c:pt idx="303">
                  <c:v>36130</c:v>
                </c:pt>
                <c:pt idx="304">
                  <c:v>36161</c:v>
                </c:pt>
                <c:pt idx="305">
                  <c:v>36192</c:v>
                </c:pt>
                <c:pt idx="306">
                  <c:v>36220</c:v>
                </c:pt>
                <c:pt idx="307">
                  <c:v>36251</c:v>
                </c:pt>
                <c:pt idx="308">
                  <c:v>36281</c:v>
                </c:pt>
                <c:pt idx="309">
                  <c:v>36312</c:v>
                </c:pt>
                <c:pt idx="310">
                  <c:v>36342</c:v>
                </c:pt>
                <c:pt idx="311">
                  <c:v>36373</c:v>
                </c:pt>
                <c:pt idx="312">
                  <c:v>36404</c:v>
                </c:pt>
                <c:pt idx="313">
                  <c:v>36434</c:v>
                </c:pt>
                <c:pt idx="314">
                  <c:v>36465</c:v>
                </c:pt>
                <c:pt idx="315">
                  <c:v>36495</c:v>
                </c:pt>
                <c:pt idx="316">
                  <c:v>36526</c:v>
                </c:pt>
                <c:pt idx="317">
                  <c:v>36557</c:v>
                </c:pt>
                <c:pt idx="318">
                  <c:v>36586</c:v>
                </c:pt>
                <c:pt idx="319">
                  <c:v>36617</c:v>
                </c:pt>
                <c:pt idx="320">
                  <c:v>36647</c:v>
                </c:pt>
                <c:pt idx="321">
                  <c:v>36678</c:v>
                </c:pt>
                <c:pt idx="322">
                  <c:v>36708</c:v>
                </c:pt>
                <c:pt idx="323">
                  <c:v>36739</c:v>
                </c:pt>
                <c:pt idx="324">
                  <c:v>36770</c:v>
                </c:pt>
                <c:pt idx="325">
                  <c:v>36800</c:v>
                </c:pt>
                <c:pt idx="326">
                  <c:v>36831</c:v>
                </c:pt>
                <c:pt idx="327">
                  <c:v>36861</c:v>
                </c:pt>
                <c:pt idx="328">
                  <c:v>36892</c:v>
                </c:pt>
                <c:pt idx="329">
                  <c:v>36923</c:v>
                </c:pt>
                <c:pt idx="330">
                  <c:v>36951</c:v>
                </c:pt>
                <c:pt idx="331">
                  <c:v>36982</c:v>
                </c:pt>
                <c:pt idx="332">
                  <c:v>37012</c:v>
                </c:pt>
                <c:pt idx="333">
                  <c:v>37043</c:v>
                </c:pt>
                <c:pt idx="334">
                  <c:v>37073</c:v>
                </c:pt>
                <c:pt idx="335">
                  <c:v>37104</c:v>
                </c:pt>
                <c:pt idx="336">
                  <c:v>37135</c:v>
                </c:pt>
                <c:pt idx="337">
                  <c:v>37165</c:v>
                </c:pt>
                <c:pt idx="338">
                  <c:v>37196</c:v>
                </c:pt>
                <c:pt idx="339">
                  <c:v>37226</c:v>
                </c:pt>
                <c:pt idx="340">
                  <c:v>37257</c:v>
                </c:pt>
                <c:pt idx="341">
                  <c:v>37288</c:v>
                </c:pt>
                <c:pt idx="342">
                  <c:v>37316</c:v>
                </c:pt>
                <c:pt idx="343">
                  <c:v>37347</c:v>
                </c:pt>
                <c:pt idx="344">
                  <c:v>37377</c:v>
                </c:pt>
                <c:pt idx="345">
                  <c:v>37408</c:v>
                </c:pt>
                <c:pt idx="346">
                  <c:v>37438</c:v>
                </c:pt>
                <c:pt idx="347">
                  <c:v>37469</c:v>
                </c:pt>
                <c:pt idx="348">
                  <c:v>37500</c:v>
                </c:pt>
                <c:pt idx="349">
                  <c:v>37530</c:v>
                </c:pt>
                <c:pt idx="350">
                  <c:v>37561</c:v>
                </c:pt>
                <c:pt idx="351">
                  <c:v>37591</c:v>
                </c:pt>
                <c:pt idx="352">
                  <c:v>37622</c:v>
                </c:pt>
                <c:pt idx="353">
                  <c:v>37653</c:v>
                </c:pt>
                <c:pt idx="354">
                  <c:v>37681</c:v>
                </c:pt>
                <c:pt idx="355">
                  <c:v>37712</c:v>
                </c:pt>
                <c:pt idx="356">
                  <c:v>37742</c:v>
                </c:pt>
                <c:pt idx="357">
                  <c:v>37773</c:v>
                </c:pt>
                <c:pt idx="358">
                  <c:v>37803</c:v>
                </c:pt>
                <c:pt idx="359">
                  <c:v>37834</c:v>
                </c:pt>
                <c:pt idx="360">
                  <c:v>37865</c:v>
                </c:pt>
                <c:pt idx="361">
                  <c:v>37895</c:v>
                </c:pt>
                <c:pt idx="362">
                  <c:v>37926</c:v>
                </c:pt>
                <c:pt idx="363">
                  <c:v>37956</c:v>
                </c:pt>
                <c:pt idx="364">
                  <c:v>37987</c:v>
                </c:pt>
                <c:pt idx="365">
                  <c:v>38018</c:v>
                </c:pt>
                <c:pt idx="366">
                  <c:v>38047</c:v>
                </c:pt>
                <c:pt idx="367">
                  <c:v>38078</c:v>
                </c:pt>
                <c:pt idx="368">
                  <c:v>38108</c:v>
                </c:pt>
                <c:pt idx="369">
                  <c:v>38139</c:v>
                </c:pt>
                <c:pt idx="370">
                  <c:v>38169</c:v>
                </c:pt>
                <c:pt idx="371">
                  <c:v>38200</c:v>
                </c:pt>
                <c:pt idx="372">
                  <c:v>38231</c:v>
                </c:pt>
                <c:pt idx="373">
                  <c:v>38261</c:v>
                </c:pt>
                <c:pt idx="374">
                  <c:v>38292</c:v>
                </c:pt>
                <c:pt idx="375">
                  <c:v>38322</c:v>
                </c:pt>
                <c:pt idx="376">
                  <c:v>38353</c:v>
                </c:pt>
                <c:pt idx="377">
                  <c:v>38384</c:v>
                </c:pt>
                <c:pt idx="378">
                  <c:v>38412</c:v>
                </c:pt>
                <c:pt idx="379">
                  <c:v>38443</c:v>
                </c:pt>
                <c:pt idx="380">
                  <c:v>38473</c:v>
                </c:pt>
                <c:pt idx="381">
                  <c:v>38504</c:v>
                </c:pt>
                <c:pt idx="382">
                  <c:v>38534</c:v>
                </c:pt>
                <c:pt idx="383">
                  <c:v>38565</c:v>
                </c:pt>
                <c:pt idx="384">
                  <c:v>38596</c:v>
                </c:pt>
                <c:pt idx="385">
                  <c:v>38626</c:v>
                </c:pt>
                <c:pt idx="386">
                  <c:v>38657</c:v>
                </c:pt>
                <c:pt idx="387">
                  <c:v>38687</c:v>
                </c:pt>
                <c:pt idx="388">
                  <c:v>38718</c:v>
                </c:pt>
                <c:pt idx="389">
                  <c:v>38749</c:v>
                </c:pt>
                <c:pt idx="390">
                  <c:v>38777</c:v>
                </c:pt>
                <c:pt idx="391">
                  <c:v>38808</c:v>
                </c:pt>
                <c:pt idx="392">
                  <c:v>38838</c:v>
                </c:pt>
                <c:pt idx="393">
                  <c:v>38869</c:v>
                </c:pt>
                <c:pt idx="394">
                  <c:v>38899</c:v>
                </c:pt>
                <c:pt idx="395">
                  <c:v>38930</c:v>
                </c:pt>
                <c:pt idx="396">
                  <c:v>38961</c:v>
                </c:pt>
                <c:pt idx="397">
                  <c:v>38991</c:v>
                </c:pt>
                <c:pt idx="398">
                  <c:v>39022</c:v>
                </c:pt>
                <c:pt idx="399">
                  <c:v>39052</c:v>
                </c:pt>
                <c:pt idx="400">
                  <c:v>39083</c:v>
                </c:pt>
                <c:pt idx="401">
                  <c:v>39114</c:v>
                </c:pt>
                <c:pt idx="402">
                  <c:v>39142</c:v>
                </c:pt>
                <c:pt idx="403">
                  <c:v>39173</c:v>
                </c:pt>
                <c:pt idx="404">
                  <c:v>39203</c:v>
                </c:pt>
                <c:pt idx="405">
                  <c:v>39234</c:v>
                </c:pt>
                <c:pt idx="406">
                  <c:v>39264</c:v>
                </c:pt>
                <c:pt idx="407">
                  <c:v>39295</c:v>
                </c:pt>
                <c:pt idx="408">
                  <c:v>39326</c:v>
                </c:pt>
                <c:pt idx="409">
                  <c:v>39356</c:v>
                </c:pt>
                <c:pt idx="410">
                  <c:v>39387</c:v>
                </c:pt>
                <c:pt idx="411">
                  <c:v>39417</c:v>
                </c:pt>
                <c:pt idx="412">
                  <c:v>39448</c:v>
                </c:pt>
                <c:pt idx="413">
                  <c:v>39479</c:v>
                </c:pt>
                <c:pt idx="414">
                  <c:v>39508</c:v>
                </c:pt>
                <c:pt idx="415">
                  <c:v>39539</c:v>
                </c:pt>
                <c:pt idx="416">
                  <c:v>39569</c:v>
                </c:pt>
                <c:pt idx="417">
                  <c:v>39600</c:v>
                </c:pt>
                <c:pt idx="418">
                  <c:v>39630</c:v>
                </c:pt>
                <c:pt idx="419">
                  <c:v>39661</c:v>
                </c:pt>
                <c:pt idx="420">
                  <c:v>39692</c:v>
                </c:pt>
                <c:pt idx="421">
                  <c:v>39722</c:v>
                </c:pt>
                <c:pt idx="422">
                  <c:v>39753</c:v>
                </c:pt>
                <c:pt idx="423">
                  <c:v>39783</c:v>
                </c:pt>
                <c:pt idx="424">
                  <c:v>39814</c:v>
                </c:pt>
                <c:pt idx="425">
                  <c:v>39845</c:v>
                </c:pt>
                <c:pt idx="426">
                  <c:v>39873</c:v>
                </c:pt>
                <c:pt idx="427">
                  <c:v>39904</c:v>
                </c:pt>
                <c:pt idx="428">
                  <c:v>39934</c:v>
                </c:pt>
                <c:pt idx="429">
                  <c:v>39965</c:v>
                </c:pt>
                <c:pt idx="430">
                  <c:v>39995</c:v>
                </c:pt>
                <c:pt idx="431">
                  <c:v>40026</c:v>
                </c:pt>
                <c:pt idx="432">
                  <c:v>40057</c:v>
                </c:pt>
                <c:pt idx="433">
                  <c:v>40087</c:v>
                </c:pt>
                <c:pt idx="434">
                  <c:v>40118</c:v>
                </c:pt>
                <c:pt idx="435">
                  <c:v>40148</c:v>
                </c:pt>
                <c:pt idx="436">
                  <c:v>40179</c:v>
                </c:pt>
                <c:pt idx="437">
                  <c:v>40210</c:v>
                </c:pt>
                <c:pt idx="438">
                  <c:v>40238</c:v>
                </c:pt>
                <c:pt idx="439">
                  <c:v>40269</c:v>
                </c:pt>
                <c:pt idx="440">
                  <c:v>40299</c:v>
                </c:pt>
                <c:pt idx="441">
                  <c:v>40330</c:v>
                </c:pt>
                <c:pt idx="442">
                  <c:v>40360</c:v>
                </c:pt>
                <c:pt idx="443">
                  <c:v>40391</c:v>
                </c:pt>
                <c:pt idx="444">
                  <c:v>40422</c:v>
                </c:pt>
                <c:pt idx="445">
                  <c:v>40452</c:v>
                </c:pt>
              </c:numCache>
            </c:numRef>
          </c:xVal>
          <c:yVal>
            <c:numRef>
              <c:f>'D2R004_Dam balance'!$F$5:$F$675</c:f>
              <c:numCache>
                <c:formatCode>General</c:formatCode>
                <c:ptCount val="6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14.29</c:v>
                </c:pt>
                <c:pt idx="4">
                  <c:v>0</c:v>
                </c:pt>
                <c:pt idx="5">
                  <c:v>77.63</c:v>
                </c:pt>
                <c:pt idx="6">
                  <c:v>77.63</c:v>
                </c:pt>
                <c:pt idx="7">
                  <c:v>77.63</c:v>
                </c:pt>
                <c:pt idx="8">
                  <c:v>77.63</c:v>
                </c:pt>
                <c:pt idx="9">
                  <c:v>77.63</c:v>
                </c:pt>
                <c:pt idx="10">
                  <c:v>77.63</c:v>
                </c:pt>
                <c:pt idx="11">
                  <c:v>77.63</c:v>
                </c:pt>
                <c:pt idx="12">
                  <c:v>70.349999999999994</c:v>
                </c:pt>
                <c:pt idx="13">
                  <c:v>71.59</c:v>
                </c:pt>
                <c:pt idx="14">
                  <c:v>55.28</c:v>
                </c:pt>
                <c:pt idx="15">
                  <c:v>74.489999999999995</c:v>
                </c:pt>
                <c:pt idx="16">
                  <c:v>74.489999999999995</c:v>
                </c:pt>
                <c:pt idx="17">
                  <c:v>74.489999999999995</c:v>
                </c:pt>
                <c:pt idx="18">
                  <c:v>74.489999999999995</c:v>
                </c:pt>
                <c:pt idx="19">
                  <c:v>74.489999999999995</c:v>
                </c:pt>
                <c:pt idx="20">
                  <c:v>74.489999999999995</c:v>
                </c:pt>
                <c:pt idx="21">
                  <c:v>68.55</c:v>
                </c:pt>
                <c:pt idx="22">
                  <c:v>68.39</c:v>
                </c:pt>
                <c:pt idx="23">
                  <c:v>59.98</c:v>
                </c:pt>
                <c:pt idx="24">
                  <c:v>65.2</c:v>
                </c:pt>
                <c:pt idx="25">
                  <c:v>74.489999999999995</c:v>
                </c:pt>
                <c:pt idx="26">
                  <c:v>66.739999999999995</c:v>
                </c:pt>
                <c:pt idx="27">
                  <c:v>71.349999999999994</c:v>
                </c:pt>
                <c:pt idx="28">
                  <c:v>71.349999999999994</c:v>
                </c:pt>
                <c:pt idx="29">
                  <c:v>71.349999999999994</c:v>
                </c:pt>
                <c:pt idx="30">
                  <c:v>71.349999999999994</c:v>
                </c:pt>
                <c:pt idx="31">
                  <c:v>71.349999999999994</c:v>
                </c:pt>
                <c:pt idx="32">
                  <c:v>71.349999999999994</c:v>
                </c:pt>
                <c:pt idx="33">
                  <c:v>71.349999999999994</c:v>
                </c:pt>
                <c:pt idx="34">
                  <c:v>22.23</c:v>
                </c:pt>
                <c:pt idx="35">
                  <c:v>2.37</c:v>
                </c:pt>
                <c:pt idx="36">
                  <c:v>0</c:v>
                </c:pt>
                <c:pt idx="37">
                  <c:v>2.88</c:v>
                </c:pt>
                <c:pt idx="38">
                  <c:v>68.209999999999994</c:v>
                </c:pt>
                <c:pt idx="39">
                  <c:v>68.209999999999994</c:v>
                </c:pt>
                <c:pt idx="40">
                  <c:v>68.209999999999994</c:v>
                </c:pt>
                <c:pt idx="41">
                  <c:v>68.209999999999994</c:v>
                </c:pt>
                <c:pt idx="42">
                  <c:v>68.209999999999994</c:v>
                </c:pt>
                <c:pt idx="43">
                  <c:v>68.209999999999994</c:v>
                </c:pt>
                <c:pt idx="44">
                  <c:v>68.209999999999994</c:v>
                </c:pt>
                <c:pt idx="45">
                  <c:v>59.25</c:v>
                </c:pt>
                <c:pt idx="46">
                  <c:v>49.86</c:v>
                </c:pt>
                <c:pt idx="47">
                  <c:v>34.44</c:v>
                </c:pt>
                <c:pt idx="48">
                  <c:v>23.88</c:v>
                </c:pt>
                <c:pt idx="49">
                  <c:v>30.68</c:v>
                </c:pt>
                <c:pt idx="50">
                  <c:v>65.08</c:v>
                </c:pt>
                <c:pt idx="51">
                  <c:v>65.08</c:v>
                </c:pt>
                <c:pt idx="52">
                  <c:v>65.08</c:v>
                </c:pt>
                <c:pt idx="53">
                  <c:v>65.08</c:v>
                </c:pt>
                <c:pt idx="54">
                  <c:v>65.08</c:v>
                </c:pt>
                <c:pt idx="55">
                  <c:v>65.08</c:v>
                </c:pt>
                <c:pt idx="56">
                  <c:v>65.08</c:v>
                </c:pt>
                <c:pt idx="57">
                  <c:v>65.08</c:v>
                </c:pt>
                <c:pt idx="58">
                  <c:v>42.56</c:v>
                </c:pt>
                <c:pt idx="59">
                  <c:v>26.73</c:v>
                </c:pt>
                <c:pt idx="60">
                  <c:v>18</c:v>
                </c:pt>
                <c:pt idx="61">
                  <c:v>3.84</c:v>
                </c:pt>
                <c:pt idx="62">
                  <c:v>0</c:v>
                </c:pt>
                <c:pt idx="63">
                  <c:v>0</c:v>
                </c:pt>
                <c:pt idx="64">
                  <c:v>61.94</c:v>
                </c:pt>
                <c:pt idx="65">
                  <c:v>61.94</c:v>
                </c:pt>
                <c:pt idx="66">
                  <c:v>61.94</c:v>
                </c:pt>
                <c:pt idx="67">
                  <c:v>51.57</c:v>
                </c:pt>
                <c:pt idx="68">
                  <c:v>59.56</c:v>
                </c:pt>
                <c:pt idx="69">
                  <c:v>61.94</c:v>
                </c:pt>
                <c:pt idx="70">
                  <c:v>61.94</c:v>
                </c:pt>
                <c:pt idx="71">
                  <c:v>61.94</c:v>
                </c:pt>
                <c:pt idx="72">
                  <c:v>61.94</c:v>
                </c:pt>
                <c:pt idx="73">
                  <c:v>61.94</c:v>
                </c:pt>
                <c:pt idx="74">
                  <c:v>58.8</c:v>
                </c:pt>
                <c:pt idx="75">
                  <c:v>58.8</c:v>
                </c:pt>
                <c:pt idx="76">
                  <c:v>51.15</c:v>
                </c:pt>
                <c:pt idx="77">
                  <c:v>42.63</c:v>
                </c:pt>
                <c:pt idx="78">
                  <c:v>58.8</c:v>
                </c:pt>
                <c:pt idx="79">
                  <c:v>58.8</c:v>
                </c:pt>
                <c:pt idx="80">
                  <c:v>57.25</c:v>
                </c:pt>
                <c:pt idx="81">
                  <c:v>58.53</c:v>
                </c:pt>
                <c:pt idx="82">
                  <c:v>58.8</c:v>
                </c:pt>
                <c:pt idx="83">
                  <c:v>58.8</c:v>
                </c:pt>
                <c:pt idx="84">
                  <c:v>58.38</c:v>
                </c:pt>
                <c:pt idx="85">
                  <c:v>58.8</c:v>
                </c:pt>
                <c:pt idx="86">
                  <c:v>55.66</c:v>
                </c:pt>
                <c:pt idx="87">
                  <c:v>55.66</c:v>
                </c:pt>
                <c:pt idx="88">
                  <c:v>55.66</c:v>
                </c:pt>
                <c:pt idx="89">
                  <c:v>55.66</c:v>
                </c:pt>
                <c:pt idx="90">
                  <c:v>55.66</c:v>
                </c:pt>
                <c:pt idx="91">
                  <c:v>55.66</c:v>
                </c:pt>
                <c:pt idx="92">
                  <c:v>45.62</c:v>
                </c:pt>
                <c:pt idx="93">
                  <c:v>31.03</c:v>
                </c:pt>
                <c:pt idx="94">
                  <c:v>15.64</c:v>
                </c:pt>
                <c:pt idx="95">
                  <c:v>17.3</c:v>
                </c:pt>
                <c:pt idx="96">
                  <c:v>20.6</c:v>
                </c:pt>
                <c:pt idx="97">
                  <c:v>10.28</c:v>
                </c:pt>
                <c:pt idx="98">
                  <c:v>2</c:v>
                </c:pt>
                <c:pt idx="99">
                  <c:v>32.26</c:v>
                </c:pt>
                <c:pt idx="100">
                  <c:v>52.44</c:v>
                </c:pt>
                <c:pt idx="101">
                  <c:v>52.44</c:v>
                </c:pt>
                <c:pt idx="102">
                  <c:v>34.119999999999997</c:v>
                </c:pt>
                <c:pt idx="103">
                  <c:v>34.020000000000003</c:v>
                </c:pt>
                <c:pt idx="104">
                  <c:v>52.44</c:v>
                </c:pt>
                <c:pt idx="105">
                  <c:v>52.44</c:v>
                </c:pt>
                <c:pt idx="106">
                  <c:v>52.44</c:v>
                </c:pt>
                <c:pt idx="107">
                  <c:v>52.44</c:v>
                </c:pt>
                <c:pt idx="108">
                  <c:v>52.44</c:v>
                </c:pt>
                <c:pt idx="109">
                  <c:v>49.42</c:v>
                </c:pt>
                <c:pt idx="110">
                  <c:v>49.22</c:v>
                </c:pt>
                <c:pt idx="111">
                  <c:v>49.22</c:v>
                </c:pt>
                <c:pt idx="112">
                  <c:v>41.28</c:v>
                </c:pt>
                <c:pt idx="113">
                  <c:v>38.08</c:v>
                </c:pt>
                <c:pt idx="114">
                  <c:v>26.7</c:v>
                </c:pt>
                <c:pt idx="115">
                  <c:v>36.25</c:v>
                </c:pt>
                <c:pt idx="116">
                  <c:v>41.45</c:v>
                </c:pt>
                <c:pt idx="117">
                  <c:v>46.91</c:v>
                </c:pt>
                <c:pt idx="118">
                  <c:v>49.22</c:v>
                </c:pt>
                <c:pt idx="119">
                  <c:v>49.22</c:v>
                </c:pt>
                <c:pt idx="120">
                  <c:v>49.22</c:v>
                </c:pt>
                <c:pt idx="121">
                  <c:v>44.4</c:v>
                </c:pt>
                <c:pt idx="122">
                  <c:v>46.01</c:v>
                </c:pt>
                <c:pt idx="123">
                  <c:v>46.01</c:v>
                </c:pt>
                <c:pt idx="124">
                  <c:v>46.01</c:v>
                </c:pt>
                <c:pt idx="125">
                  <c:v>46.01</c:v>
                </c:pt>
                <c:pt idx="126">
                  <c:v>46.01</c:v>
                </c:pt>
                <c:pt idx="127">
                  <c:v>46.01</c:v>
                </c:pt>
                <c:pt idx="128">
                  <c:v>46.01</c:v>
                </c:pt>
                <c:pt idx="129">
                  <c:v>46.01</c:v>
                </c:pt>
                <c:pt idx="130">
                  <c:v>46.01</c:v>
                </c:pt>
                <c:pt idx="131">
                  <c:v>46.01</c:v>
                </c:pt>
                <c:pt idx="132">
                  <c:v>46.01</c:v>
                </c:pt>
                <c:pt idx="133">
                  <c:v>36.979999999999997</c:v>
                </c:pt>
                <c:pt idx="134">
                  <c:v>42.79</c:v>
                </c:pt>
                <c:pt idx="135">
                  <c:v>42.79</c:v>
                </c:pt>
                <c:pt idx="136">
                  <c:v>21.62</c:v>
                </c:pt>
                <c:pt idx="137">
                  <c:v>23.89</c:v>
                </c:pt>
                <c:pt idx="138">
                  <c:v>42.79</c:v>
                </c:pt>
                <c:pt idx="139">
                  <c:v>37.36</c:v>
                </c:pt>
                <c:pt idx="140">
                  <c:v>33.71</c:v>
                </c:pt>
                <c:pt idx="141">
                  <c:v>37.33</c:v>
                </c:pt>
                <c:pt idx="142">
                  <c:v>40.57</c:v>
                </c:pt>
                <c:pt idx="143">
                  <c:v>42.79</c:v>
                </c:pt>
                <c:pt idx="144">
                  <c:v>41.6</c:v>
                </c:pt>
                <c:pt idx="145">
                  <c:v>36.94</c:v>
                </c:pt>
                <c:pt idx="146">
                  <c:v>39.57</c:v>
                </c:pt>
                <c:pt idx="147">
                  <c:v>39.57</c:v>
                </c:pt>
                <c:pt idx="148">
                  <c:v>39.57</c:v>
                </c:pt>
                <c:pt idx="149">
                  <c:v>39.57</c:v>
                </c:pt>
                <c:pt idx="150">
                  <c:v>39.57</c:v>
                </c:pt>
                <c:pt idx="151">
                  <c:v>39.57</c:v>
                </c:pt>
                <c:pt idx="152">
                  <c:v>39.57</c:v>
                </c:pt>
                <c:pt idx="153">
                  <c:v>39.57</c:v>
                </c:pt>
                <c:pt idx="154">
                  <c:v>39.57</c:v>
                </c:pt>
                <c:pt idx="155">
                  <c:v>39.57</c:v>
                </c:pt>
                <c:pt idx="156">
                  <c:v>39.57</c:v>
                </c:pt>
                <c:pt idx="157">
                  <c:v>39.57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35.07</c:v>
                </c:pt>
                <c:pt idx="163">
                  <c:v>35.07</c:v>
                </c:pt>
                <c:pt idx="164">
                  <c:v>35.07</c:v>
                </c:pt>
                <c:pt idx="165">
                  <c:v>35.07</c:v>
                </c:pt>
                <c:pt idx="166">
                  <c:v>35.07</c:v>
                </c:pt>
                <c:pt idx="167">
                  <c:v>35.07</c:v>
                </c:pt>
                <c:pt idx="168">
                  <c:v>35.07</c:v>
                </c:pt>
                <c:pt idx="169">
                  <c:v>35.07</c:v>
                </c:pt>
                <c:pt idx="170">
                  <c:v>30.56</c:v>
                </c:pt>
                <c:pt idx="171">
                  <c:v>30.56</c:v>
                </c:pt>
                <c:pt idx="172">
                  <c:v>30.56</c:v>
                </c:pt>
                <c:pt idx="173">
                  <c:v>30.56</c:v>
                </c:pt>
                <c:pt idx="174">
                  <c:v>30.56</c:v>
                </c:pt>
                <c:pt idx="175">
                  <c:v>30.56</c:v>
                </c:pt>
                <c:pt idx="176">
                  <c:v>30.56</c:v>
                </c:pt>
                <c:pt idx="177">
                  <c:v>30.56</c:v>
                </c:pt>
                <c:pt idx="178">
                  <c:v>21.01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26.06</c:v>
                </c:pt>
                <c:pt idx="183">
                  <c:v>26.06</c:v>
                </c:pt>
                <c:pt idx="184">
                  <c:v>26.06</c:v>
                </c:pt>
                <c:pt idx="185">
                  <c:v>26.06</c:v>
                </c:pt>
                <c:pt idx="186">
                  <c:v>26.06</c:v>
                </c:pt>
                <c:pt idx="187">
                  <c:v>26.06</c:v>
                </c:pt>
                <c:pt idx="188">
                  <c:v>26.06</c:v>
                </c:pt>
                <c:pt idx="189">
                  <c:v>26.06</c:v>
                </c:pt>
                <c:pt idx="190">
                  <c:v>26.06</c:v>
                </c:pt>
                <c:pt idx="191">
                  <c:v>23.32</c:v>
                </c:pt>
                <c:pt idx="192">
                  <c:v>18.690000000000001</c:v>
                </c:pt>
                <c:pt idx="193">
                  <c:v>11.52</c:v>
                </c:pt>
                <c:pt idx="194">
                  <c:v>10.35</c:v>
                </c:pt>
                <c:pt idx="195">
                  <c:v>21.55</c:v>
                </c:pt>
                <c:pt idx="196">
                  <c:v>21.55</c:v>
                </c:pt>
                <c:pt idx="197">
                  <c:v>21.55</c:v>
                </c:pt>
                <c:pt idx="198">
                  <c:v>21.55</c:v>
                </c:pt>
                <c:pt idx="199">
                  <c:v>21.55</c:v>
                </c:pt>
                <c:pt idx="200">
                  <c:v>21.55</c:v>
                </c:pt>
                <c:pt idx="201">
                  <c:v>21.55</c:v>
                </c:pt>
                <c:pt idx="202">
                  <c:v>17.07</c:v>
                </c:pt>
                <c:pt idx="203">
                  <c:v>17.77</c:v>
                </c:pt>
                <c:pt idx="204">
                  <c:v>6.85</c:v>
                </c:pt>
                <c:pt idx="205">
                  <c:v>3.54</c:v>
                </c:pt>
                <c:pt idx="206">
                  <c:v>0</c:v>
                </c:pt>
                <c:pt idx="207">
                  <c:v>0</c:v>
                </c:pt>
                <c:pt idx="208">
                  <c:v>15.96</c:v>
                </c:pt>
                <c:pt idx="209">
                  <c:v>17.05</c:v>
                </c:pt>
                <c:pt idx="210">
                  <c:v>17.05</c:v>
                </c:pt>
                <c:pt idx="211">
                  <c:v>17.05</c:v>
                </c:pt>
                <c:pt idx="212">
                  <c:v>17.05</c:v>
                </c:pt>
                <c:pt idx="213">
                  <c:v>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4.6900000000000004</c:v>
                </c:pt>
                <c:pt idx="218">
                  <c:v>16.559999999999999</c:v>
                </c:pt>
                <c:pt idx="219">
                  <c:v>16.559999999999999</c:v>
                </c:pt>
                <c:pt idx="220">
                  <c:v>16.559999999999999</c:v>
                </c:pt>
                <c:pt idx="221">
                  <c:v>8.17</c:v>
                </c:pt>
                <c:pt idx="222">
                  <c:v>6.79</c:v>
                </c:pt>
                <c:pt idx="223">
                  <c:v>16.559999999999999</c:v>
                </c:pt>
                <c:pt idx="224">
                  <c:v>16.559999999999999</c:v>
                </c:pt>
                <c:pt idx="225">
                  <c:v>16.559999999999999</c:v>
                </c:pt>
                <c:pt idx="226">
                  <c:v>15.67</c:v>
                </c:pt>
                <c:pt idx="227">
                  <c:v>16.09</c:v>
                </c:pt>
                <c:pt idx="228">
                  <c:v>16.559999999999999</c:v>
                </c:pt>
                <c:pt idx="229">
                  <c:v>16.559999999999999</c:v>
                </c:pt>
                <c:pt idx="230">
                  <c:v>16.07</c:v>
                </c:pt>
                <c:pt idx="231">
                  <c:v>16.07</c:v>
                </c:pt>
                <c:pt idx="232">
                  <c:v>16.07</c:v>
                </c:pt>
                <c:pt idx="233">
                  <c:v>16.07</c:v>
                </c:pt>
                <c:pt idx="234">
                  <c:v>16.07</c:v>
                </c:pt>
                <c:pt idx="235">
                  <c:v>16.07</c:v>
                </c:pt>
                <c:pt idx="236">
                  <c:v>16.07</c:v>
                </c:pt>
                <c:pt idx="237">
                  <c:v>16.07</c:v>
                </c:pt>
                <c:pt idx="238">
                  <c:v>16.07</c:v>
                </c:pt>
                <c:pt idx="239">
                  <c:v>16.07</c:v>
                </c:pt>
                <c:pt idx="240">
                  <c:v>16.07</c:v>
                </c:pt>
                <c:pt idx="241">
                  <c:v>13.08</c:v>
                </c:pt>
                <c:pt idx="242">
                  <c:v>15.58</c:v>
                </c:pt>
                <c:pt idx="243">
                  <c:v>15.58</c:v>
                </c:pt>
                <c:pt idx="244">
                  <c:v>15.58</c:v>
                </c:pt>
                <c:pt idx="245">
                  <c:v>15.58</c:v>
                </c:pt>
                <c:pt idx="246">
                  <c:v>15.58</c:v>
                </c:pt>
                <c:pt idx="247">
                  <c:v>15.58</c:v>
                </c:pt>
                <c:pt idx="248">
                  <c:v>15.58</c:v>
                </c:pt>
                <c:pt idx="249">
                  <c:v>15.58</c:v>
                </c:pt>
                <c:pt idx="250">
                  <c:v>15.58</c:v>
                </c:pt>
                <c:pt idx="251">
                  <c:v>15.58</c:v>
                </c:pt>
                <c:pt idx="252">
                  <c:v>15.05</c:v>
                </c:pt>
                <c:pt idx="253">
                  <c:v>10.08</c:v>
                </c:pt>
                <c:pt idx="254">
                  <c:v>8.26</c:v>
                </c:pt>
                <c:pt idx="255">
                  <c:v>2.44</c:v>
                </c:pt>
                <c:pt idx="256">
                  <c:v>1.94</c:v>
                </c:pt>
                <c:pt idx="257">
                  <c:v>0</c:v>
                </c:pt>
                <c:pt idx="258">
                  <c:v>0</c:v>
                </c:pt>
                <c:pt idx="259">
                  <c:v>15.08</c:v>
                </c:pt>
                <c:pt idx="260">
                  <c:v>15.08</c:v>
                </c:pt>
                <c:pt idx="261">
                  <c:v>10.26</c:v>
                </c:pt>
                <c:pt idx="262">
                  <c:v>15.08</c:v>
                </c:pt>
                <c:pt idx="263">
                  <c:v>15.08</c:v>
                </c:pt>
                <c:pt idx="264">
                  <c:v>15.08</c:v>
                </c:pt>
                <c:pt idx="265">
                  <c:v>15.08</c:v>
                </c:pt>
                <c:pt idx="266">
                  <c:v>14.59</c:v>
                </c:pt>
                <c:pt idx="267">
                  <c:v>14.59</c:v>
                </c:pt>
                <c:pt idx="268">
                  <c:v>14.59</c:v>
                </c:pt>
                <c:pt idx="269">
                  <c:v>14.59</c:v>
                </c:pt>
                <c:pt idx="270">
                  <c:v>14.59</c:v>
                </c:pt>
                <c:pt idx="271">
                  <c:v>14.59</c:v>
                </c:pt>
                <c:pt idx="272">
                  <c:v>14.59</c:v>
                </c:pt>
                <c:pt idx="273">
                  <c:v>14.59</c:v>
                </c:pt>
                <c:pt idx="274">
                  <c:v>14.59</c:v>
                </c:pt>
                <c:pt idx="275">
                  <c:v>14.59</c:v>
                </c:pt>
                <c:pt idx="276">
                  <c:v>11.99</c:v>
                </c:pt>
                <c:pt idx="277">
                  <c:v>14.59</c:v>
                </c:pt>
                <c:pt idx="278">
                  <c:v>14.1</c:v>
                </c:pt>
                <c:pt idx="279">
                  <c:v>14.1</c:v>
                </c:pt>
                <c:pt idx="280">
                  <c:v>14.1</c:v>
                </c:pt>
                <c:pt idx="281">
                  <c:v>14.1</c:v>
                </c:pt>
                <c:pt idx="282">
                  <c:v>14.1</c:v>
                </c:pt>
                <c:pt idx="283">
                  <c:v>14.1</c:v>
                </c:pt>
                <c:pt idx="284">
                  <c:v>14.1</c:v>
                </c:pt>
                <c:pt idx="285">
                  <c:v>14.1</c:v>
                </c:pt>
                <c:pt idx="286">
                  <c:v>14.1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8.36</c:v>
                </c:pt>
                <c:pt idx="292">
                  <c:v>0</c:v>
                </c:pt>
                <c:pt idx="293">
                  <c:v>13.61</c:v>
                </c:pt>
                <c:pt idx="294">
                  <c:v>13.61</c:v>
                </c:pt>
                <c:pt idx="295">
                  <c:v>13.61</c:v>
                </c:pt>
                <c:pt idx="296">
                  <c:v>13.61</c:v>
                </c:pt>
                <c:pt idx="297">
                  <c:v>5.09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3.33</c:v>
                </c:pt>
                <c:pt idx="302">
                  <c:v>13.12</c:v>
                </c:pt>
                <c:pt idx="303">
                  <c:v>13.12</c:v>
                </c:pt>
                <c:pt idx="304">
                  <c:v>13.12</c:v>
                </c:pt>
                <c:pt idx="305">
                  <c:v>13.12</c:v>
                </c:pt>
                <c:pt idx="306">
                  <c:v>13.12</c:v>
                </c:pt>
                <c:pt idx="307">
                  <c:v>13.12</c:v>
                </c:pt>
                <c:pt idx="308">
                  <c:v>13.12</c:v>
                </c:pt>
                <c:pt idx="309">
                  <c:v>2.82</c:v>
                </c:pt>
                <c:pt idx="310">
                  <c:v>3.39</c:v>
                </c:pt>
                <c:pt idx="311">
                  <c:v>3.98</c:v>
                </c:pt>
                <c:pt idx="312">
                  <c:v>4.87</c:v>
                </c:pt>
                <c:pt idx="313">
                  <c:v>7.27</c:v>
                </c:pt>
                <c:pt idx="314">
                  <c:v>12.63</c:v>
                </c:pt>
                <c:pt idx="315">
                  <c:v>12.63</c:v>
                </c:pt>
                <c:pt idx="316">
                  <c:v>12.63</c:v>
                </c:pt>
                <c:pt idx="317">
                  <c:v>12.63</c:v>
                </c:pt>
                <c:pt idx="318">
                  <c:v>12.63</c:v>
                </c:pt>
                <c:pt idx="319">
                  <c:v>12.63</c:v>
                </c:pt>
                <c:pt idx="320">
                  <c:v>12.63</c:v>
                </c:pt>
                <c:pt idx="321">
                  <c:v>7.29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12.14</c:v>
                </c:pt>
                <c:pt idx="328">
                  <c:v>12.14</c:v>
                </c:pt>
                <c:pt idx="329">
                  <c:v>8.9499999999999993</c:v>
                </c:pt>
                <c:pt idx="330">
                  <c:v>7.16</c:v>
                </c:pt>
                <c:pt idx="331">
                  <c:v>12.14</c:v>
                </c:pt>
                <c:pt idx="332">
                  <c:v>12.14</c:v>
                </c:pt>
                <c:pt idx="333">
                  <c:v>12.14</c:v>
                </c:pt>
                <c:pt idx="334">
                  <c:v>12.14</c:v>
                </c:pt>
                <c:pt idx="335">
                  <c:v>12.14</c:v>
                </c:pt>
                <c:pt idx="336">
                  <c:v>12.14</c:v>
                </c:pt>
                <c:pt idx="337">
                  <c:v>0</c:v>
                </c:pt>
                <c:pt idx="338">
                  <c:v>11.64</c:v>
                </c:pt>
                <c:pt idx="339">
                  <c:v>11.64</c:v>
                </c:pt>
                <c:pt idx="340">
                  <c:v>11.64</c:v>
                </c:pt>
                <c:pt idx="341">
                  <c:v>11.64</c:v>
                </c:pt>
                <c:pt idx="342">
                  <c:v>11.64</c:v>
                </c:pt>
                <c:pt idx="343">
                  <c:v>11.64</c:v>
                </c:pt>
                <c:pt idx="344">
                  <c:v>11.64</c:v>
                </c:pt>
                <c:pt idx="345">
                  <c:v>11.64</c:v>
                </c:pt>
                <c:pt idx="346">
                  <c:v>0</c:v>
                </c:pt>
                <c:pt idx="347">
                  <c:v>7.9</c:v>
                </c:pt>
                <c:pt idx="348">
                  <c:v>11.64</c:v>
                </c:pt>
                <c:pt idx="349">
                  <c:v>0</c:v>
                </c:pt>
                <c:pt idx="350">
                  <c:v>2.5</c:v>
                </c:pt>
                <c:pt idx="351">
                  <c:v>0</c:v>
                </c:pt>
                <c:pt idx="352">
                  <c:v>11.15</c:v>
                </c:pt>
                <c:pt idx="353">
                  <c:v>11.15</c:v>
                </c:pt>
                <c:pt idx="354">
                  <c:v>11.15</c:v>
                </c:pt>
                <c:pt idx="355">
                  <c:v>11.15</c:v>
                </c:pt>
                <c:pt idx="356">
                  <c:v>11.15</c:v>
                </c:pt>
                <c:pt idx="357">
                  <c:v>11.15</c:v>
                </c:pt>
                <c:pt idx="358">
                  <c:v>11.15</c:v>
                </c:pt>
                <c:pt idx="359">
                  <c:v>11.15</c:v>
                </c:pt>
                <c:pt idx="360">
                  <c:v>10.27</c:v>
                </c:pt>
                <c:pt idx="361">
                  <c:v>9.75</c:v>
                </c:pt>
                <c:pt idx="362">
                  <c:v>10.66</c:v>
                </c:pt>
                <c:pt idx="363">
                  <c:v>10.66</c:v>
                </c:pt>
                <c:pt idx="364">
                  <c:v>10.66</c:v>
                </c:pt>
                <c:pt idx="365">
                  <c:v>0</c:v>
                </c:pt>
                <c:pt idx="366">
                  <c:v>0</c:v>
                </c:pt>
                <c:pt idx="367">
                  <c:v>10.66</c:v>
                </c:pt>
                <c:pt idx="368">
                  <c:v>10.66</c:v>
                </c:pt>
                <c:pt idx="369">
                  <c:v>10.66</c:v>
                </c:pt>
                <c:pt idx="370">
                  <c:v>10.66</c:v>
                </c:pt>
                <c:pt idx="371">
                  <c:v>10.66</c:v>
                </c:pt>
                <c:pt idx="372">
                  <c:v>10.66</c:v>
                </c:pt>
                <c:pt idx="373">
                  <c:v>10.66</c:v>
                </c:pt>
                <c:pt idx="374">
                  <c:v>0.96</c:v>
                </c:pt>
                <c:pt idx="375">
                  <c:v>2.06</c:v>
                </c:pt>
                <c:pt idx="376">
                  <c:v>10.17</c:v>
                </c:pt>
                <c:pt idx="377">
                  <c:v>10.17</c:v>
                </c:pt>
                <c:pt idx="378">
                  <c:v>10.17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5.43</c:v>
                </c:pt>
                <c:pt idx="383">
                  <c:v>9.39</c:v>
                </c:pt>
                <c:pt idx="384">
                  <c:v>8.06</c:v>
                </c:pt>
                <c:pt idx="385">
                  <c:v>2.27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670">
                  <c:v>#N/A</c:v>
                </c:pt>
              </c:numCache>
            </c:numRef>
          </c:yVal>
        </c:ser>
        <c:axId val="86484864"/>
        <c:axId val="86487424"/>
      </c:scatterChart>
      <c:valAx>
        <c:axId val="86484864"/>
        <c:scaling>
          <c:orientation val="minMax"/>
          <c:min val="26663.25"/>
        </c:scaling>
        <c:axPos val="b"/>
        <c:numFmt formatCode="yyyy/mm/dd" sourceLinked="1"/>
        <c:tickLblPos val="nextTo"/>
        <c:crossAx val="86487424"/>
        <c:crosses val="autoZero"/>
        <c:crossBetween val="midCat"/>
      </c:valAx>
      <c:valAx>
        <c:axId val="86487424"/>
        <c:scaling>
          <c:orientation val="minMax"/>
        </c:scaling>
        <c:axPos val="l"/>
        <c:majorGridlines/>
        <c:numFmt formatCode="General" sourceLinked="1"/>
        <c:tickLblPos val="nextTo"/>
        <c:crossAx val="86484864"/>
        <c:crossesAt val="19723.5"/>
        <c:crossBetween val="midCat"/>
      </c:valAx>
    </c:plotArea>
    <c:legend>
      <c:legendPos val="b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395" cy="6075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5"/>
  <sheetViews>
    <sheetView tabSelected="1" topLeftCell="A264" zoomScale="85" zoomScaleNormal="85" workbookViewId="0">
      <selection activeCell="D342" sqref="D342"/>
    </sheetView>
  </sheetViews>
  <sheetFormatPr defaultRowHeight="15"/>
  <cols>
    <col min="1" max="1" width="12" bestFit="1" customWidth="1"/>
    <col min="2" max="2" width="16.42578125" bestFit="1" customWidth="1"/>
    <col min="3" max="3" width="5.140625" bestFit="1" customWidth="1"/>
    <col min="4" max="4" width="13.42578125" bestFit="1" customWidth="1"/>
    <col min="5" max="5" width="13.42578125" customWidth="1"/>
    <col min="6" max="6" width="11.42578125" bestFit="1" customWidth="1"/>
  </cols>
  <sheetData>
    <row r="1" spans="1:6">
      <c r="A1" t="s">
        <v>0</v>
      </c>
      <c r="B1" t="s">
        <v>9</v>
      </c>
      <c r="D1" t="s">
        <v>1</v>
      </c>
    </row>
    <row r="2" spans="1:6">
      <c r="A2" t="s">
        <v>2</v>
      </c>
      <c r="B2">
        <v>101</v>
      </c>
      <c r="D2">
        <v>209</v>
      </c>
    </row>
    <row r="3" spans="1:6">
      <c r="A3" t="s">
        <v>3</v>
      </c>
      <c r="B3" t="s">
        <v>4</v>
      </c>
      <c r="D3" t="s">
        <v>5</v>
      </c>
      <c r="E3" t="s">
        <v>10</v>
      </c>
      <c r="F3" t="s">
        <v>11</v>
      </c>
    </row>
    <row r="4" spans="1:6">
      <c r="B4" t="s">
        <v>6</v>
      </c>
      <c r="C4" t="s">
        <v>7</v>
      </c>
      <c r="D4" t="s">
        <v>6</v>
      </c>
    </row>
    <row r="5" spans="1:6">
      <c r="A5" s="1">
        <v>26908</v>
      </c>
      <c r="B5" s="2">
        <v>4.2729999999999997</v>
      </c>
      <c r="C5" s="2">
        <v>1</v>
      </c>
      <c r="D5" s="2">
        <v>1414.471</v>
      </c>
      <c r="E5">
        <f>D5/1000</f>
        <v>1.414471</v>
      </c>
      <c r="F5" t="e">
        <f>VLOOKUP((IF(OR(MONTH(#REF!)=10, MONTH(#REF!)=11, MONTH(#REF!)=12),YEAR(#REF!), YEAR(#REF!)-1)),Calibration!$A$1:$O$85, VLOOKUP(MONTH('D2R004_Dam balance'!#REF!),'Month Conversion'!$A$1:$B$12,2,FALSE),FALSE)</f>
        <v>#REF!</v>
      </c>
    </row>
    <row r="6" spans="1:6">
      <c r="A6" s="1">
        <v>26938</v>
      </c>
      <c r="B6" s="2">
        <v>2.4670000000000001</v>
      </c>
      <c r="C6" s="2">
        <v>1</v>
      </c>
      <c r="D6" s="2">
        <v>659.149</v>
      </c>
      <c r="E6">
        <f t="shared" ref="E6:E69" si="0">D6/1000</f>
        <v>0.65914899999999998</v>
      </c>
      <c r="F6">
        <f>VLOOKUP((IF(OR(MONTH(A5)=10, MONTH(A5)=11, MONTH(A5)=12),YEAR(A5), YEAR(A5)-1)),Calibration!$A$1:$O$85, VLOOKUP(MONTH('D2R004_Dam balance'!A5),'Month Conversion'!$A$1:$B$12,2,FALSE),FALSE)</f>
        <v>0</v>
      </c>
    </row>
    <row r="7" spans="1:6">
      <c r="A7" s="1">
        <v>26969</v>
      </c>
      <c r="B7" s="2">
        <v>3.15</v>
      </c>
      <c r="C7" s="2">
        <v>1</v>
      </c>
      <c r="D7" s="2">
        <v>924.69299999999998</v>
      </c>
      <c r="E7">
        <f t="shared" si="0"/>
        <v>0.92469299999999999</v>
      </c>
      <c r="F7">
        <f>VLOOKUP((IF(OR(MONTH(A6)=10, MONTH(A6)=11, MONTH(A6)=12),YEAR(A6), YEAR(A6)-1)),Calibration!$A$1:$O$85, VLOOKUP(MONTH('D2R004_Dam balance'!A6),'Month Conversion'!$A$1:$B$12,2,FALSE),FALSE)</f>
        <v>0</v>
      </c>
    </row>
    <row r="8" spans="1:6">
      <c r="A8" s="1">
        <v>26999</v>
      </c>
      <c r="B8" s="2">
        <v>6.7169999999999996</v>
      </c>
      <c r="C8" s="2">
        <v>1</v>
      </c>
      <c r="D8" s="2">
        <v>2902.54</v>
      </c>
      <c r="E8">
        <f t="shared" si="0"/>
        <v>2.9025400000000001</v>
      </c>
      <c r="F8">
        <f>VLOOKUP((IF(OR(MONTH(A7)=10, MONTH(A7)=11, MONTH(A7)=12),YEAR(A7), YEAR(A7)-1)),Calibration!$A$1:$O$85, VLOOKUP(MONTH('D2R004_Dam balance'!A7),'Month Conversion'!$A$1:$B$12,2,FALSE),FALSE)</f>
        <v>14.29</v>
      </c>
    </row>
    <row r="9" spans="1:6">
      <c r="A9" s="1">
        <v>27030</v>
      </c>
      <c r="B9" s="2">
        <v>4.8499999999999996</v>
      </c>
      <c r="C9" s="2">
        <v>1</v>
      </c>
      <c r="D9" s="2">
        <v>1697</v>
      </c>
      <c r="E9">
        <f t="shared" si="0"/>
        <v>1.6970000000000001</v>
      </c>
      <c r="F9">
        <f>VLOOKUP((IF(OR(MONTH(A8)=10, MONTH(A8)=11, MONTH(A8)=12),YEAR(A8), YEAR(A8)-1)),Calibration!$A$1:$O$85, VLOOKUP(MONTH('D2R004_Dam balance'!A8),'Month Conversion'!$A$1:$B$12,2,FALSE),FALSE)</f>
        <v>0</v>
      </c>
    </row>
    <row r="10" spans="1:6">
      <c r="A10" s="1">
        <v>27061</v>
      </c>
      <c r="B10" s="2">
        <v>6.7069999999999999</v>
      </c>
      <c r="C10" s="2">
        <v>1</v>
      </c>
      <c r="D10" s="2">
        <v>2894.4270000000001</v>
      </c>
      <c r="E10">
        <f t="shared" si="0"/>
        <v>2.8944270000000003</v>
      </c>
      <c r="F10">
        <f>VLOOKUP((IF(OR(MONTH(A9)=10, MONTH(A9)=11, MONTH(A9)=12),YEAR(A9), YEAR(A9)-1)),Calibration!$A$1:$O$85, VLOOKUP(MONTH('D2R004_Dam balance'!A9),'Month Conversion'!$A$1:$B$12,2,FALSE),FALSE)</f>
        <v>77.63</v>
      </c>
    </row>
    <row r="11" spans="1:6">
      <c r="A11" s="1">
        <v>27089</v>
      </c>
      <c r="B11" s="2">
        <v>12.34</v>
      </c>
      <c r="C11" s="2">
        <v>1</v>
      </c>
      <c r="D11" s="2">
        <v>18676.27</v>
      </c>
      <c r="E11">
        <f t="shared" si="0"/>
        <v>18.676269999999999</v>
      </c>
      <c r="F11">
        <f>VLOOKUP((IF(OR(MONTH(A10)=10, MONTH(A10)=11, MONTH(A10)=12),YEAR(A10), YEAR(A10)-1)),Calibration!$A$1:$O$85, VLOOKUP(MONTH('D2R004_Dam balance'!A10),'Month Conversion'!$A$1:$B$12,2,FALSE),FALSE)</f>
        <v>77.63</v>
      </c>
    </row>
    <row r="12" spans="1:6">
      <c r="A12" s="1">
        <v>27120</v>
      </c>
      <c r="B12" s="2">
        <v>17.11</v>
      </c>
      <c r="C12" s="2">
        <v>1</v>
      </c>
      <c r="D12" s="2">
        <v>67815.98</v>
      </c>
      <c r="E12">
        <f t="shared" si="0"/>
        <v>67.815979999999996</v>
      </c>
      <c r="F12">
        <f>VLOOKUP((IF(OR(MONTH(A11)=10, MONTH(A11)=11, MONTH(A11)=12),YEAR(A11), YEAR(A11)-1)),Calibration!$A$1:$O$85, VLOOKUP(MONTH('D2R004_Dam balance'!A11),'Month Conversion'!$A$1:$B$12,2,FALSE),FALSE)</f>
        <v>77.63</v>
      </c>
    </row>
    <row r="13" spans="1:6">
      <c r="A13" s="1">
        <v>27150</v>
      </c>
      <c r="B13" s="2">
        <v>17.404</v>
      </c>
      <c r="C13" s="2">
        <v>1</v>
      </c>
      <c r="D13" s="2">
        <v>72737</v>
      </c>
      <c r="E13">
        <f t="shared" si="0"/>
        <v>72.736999999999995</v>
      </c>
      <c r="F13">
        <f>VLOOKUP((IF(OR(MONTH(A12)=10, MONTH(A12)=11, MONTH(A12)=12),YEAR(A12), YEAR(A12)-1)),Calibration!$A$1:$O$85, VLOOKUP(MONTH('D2R004_Dam balance'!A12),'Month Conversion'!$A$1:$B$12,2,FALSE),FALSE)</f>
        <v>77.63</v>
      </c>
    </row>
    <row r="14" spans="1:6">
      <c r="A14" s="1">
        <v>27181</v>
      </c>
      <c r="B14" s="2">
        <v>17.63</v>
      </c>
      <c r="C14" s="2">
        <v>1</v>
      </c>
      <c r="D14" s="2">
        <v>76723.59</v>
      </c>
      <c r="E14">
        <f t="shared" si="0"/>
        <v>76.723590000000002</v>
      </c>
      <c r="F14">
        <f>VLOOKUP((IF(OR(MONTH(A13)=10, MONTH(A13)=11, MONTH(A13)=12),YEAR(A13), YEAR(A13)-1)),Calibration!$A$1:$O$85, VLOOKUP(MONTH('D2R004_Dam balance'!A13),'Month Conversion'!$A$1:$B$12,2,FALSE),FALSE)</f>
        <v>77.63</v>
      </c>
    </row>
    <row r="15" spans="1:6">
      <c r="A15" s="1">
        <v>27211</v>
      </c>
      <c r="B15" s="2">
        <v>17.513999999999999</v>
      </c>
      <c r="C15" s="2">
        <v>1</v>
      </c>
      <c r="D15" s="2">
        <v>74652.100000000006</v>
      </c>
      <c r="E15">
        <f t="shared" si="0"/>
        <v>74.652100000000004</v>
      </c>
      <c r="F15">
        <f>VLOOKUP((IF(OR(MONTH(A14)=10, MONTH(A14)=11, MONTH(A14)=12),YEAR(A14), YEAR(A14)-1)),Calibration!$A$1:$O$85, VLOOKUP(MONTH('D2R004_Dam balance'!A14),'Month Conversion'!$A$1:$B$12,2,FALSE),FALSE)</f>
        <v>77.63</v>
      </c>
    </row>
    <row r="16" spans="1:6">
      <c r="A16" s="1">
        <v>27242</v>
      </c>
      <c r="B16" s="2">
        <v>17.582000000000001</v>
      </c>
      <c r="C16" s="2">
        <v>1</v>
      </c>
      <c r="D16" s="2">
        <v>75871.44</v>
      </c>
      <c r="E16">
        <f t="shared" si="0"/>
        <v>75.871440000000007</v>
      </c>
      <c r="F16">
        <f>VLOOKUP((IF(OR(MONTH(A15)=10, MONTH(A15)=11, MONTH(A15)=12),YEAR(A15), YEAR(A15)-1)),Calibration!$A$1:$O$85, VLOOKUP(MONTH('D2R004_Dam balance'!A15),'Month Conversion'!$A$1:$B$12,2,FALSE),FALSE)</f>
        <v>77.63</v>
      </c>
    </row>
    <row r="17" spans="1:6">
      <c r="A17" s="1">
        <v>27273</v>
      </c>
      <c r="B17" s="2">
        <v>17.353000000000002</v>
      </c>
      <c r="C17" s="2">
        <v>1</v>
      </c>
      <c r="D17" s="2">
        <v>71875.34</v>
      </c>
      <c r="E17">
        <f t="shared" si="0"/>
        <v>71.875339999999994</v>
      </c>
      <c r="F17">
        <f>VLOOKUP((IF(OR(MONTH(A16)=10, MONTH(A16)=11, MONTH(A16)=12),YEAR(A16), YEAR(A16)-1)),Calibration!$A$1:$O$85, VLOOKUP(MONTH('D2R004_Dam balance'!A16),'Month Conversion'!$A$1:$B$12,2,FALSE),FALSE)</f>
        <v>70.349999999999994</v>
      </c>
    </row>
    <row r="18" spans="1:6">
      <c r="A18" s="1">
        <v>27303</v>
      </c>
      <c r="B18" s="2">
        <v>17.350000000000001</v>
      </c>
      <c r="C18" s="2">
        <v>1</v>
      </c>
      <c r="D18" s="2">
        <v>71809.81</v>
      </c>
      <c r="E18">
        <f t="shared" si="0"/>
        <v>71.809809999999999</v>
      </c>
      <c r="F18">
        <f>VLOOKUP((IF(OR(MONTH(A17)=10, MONTH(A17)=11, MONTH(A17)=12),YEAR(A17), YEAR(A17)-1)),Calibration!$A$1:$O$85, VLOOKUP(MONTH('D2R004_Dam balance'!A17),'Month Conversion'!$A$1:$B$12,2,FALSE),FALSE)</f>
        <v>71.59</v>
      </c>
    </row>
    <row r="19" spans="1:6">
      <c r="A19" s="1">
        <v>27334</v>
      </c>
      <c r="B19" s="2">
        <v>13.407999999999999</v>
      </c>
      <c r="C19" s="2">
        <v>1</v>
      </c>
      <c r="D19" s="2">
        <v>25551.01</v>
      </c>
      <c r="E19">
        <f t="shared" si="0"/>
        <v>25.551009999999998</v>
      </c>
      <c r="F19">
        <f>VLOOKUP((IF(OR(MONTH(A18)=10, MONTH(A18)=11, MONTH(A18)=12),YEAR(A18), YEAR(A18)-1)),Calibration!$A$1:$O$85, VLOOKUP(MONTH('D2R004_Dam balance'!A18),'Month Conversion'!$A$1:$B$12,2,FALSE),FALSE)</f>
        <v>55.28</v>
      </c>
    </row>
    <row r="20" spans="1:6">
      <c r="A20" s="1">
        <v>27364</v>
      </c>
      <c r="B20" s="2">
        <v>16.033999999999999</v>
      </c>
      <c r="C20" s="2">
        <v>1</v>
      </c>
      <c r="D20" s="2">
        <v>52249.56</v>
      </c>
      <c r="E20">
        <f t="shared" si="0"/>
        <v>52.249559999999995</v>
      </c>
      <c r="F20">
        <f>VLOOKUP((IF(OR(MONTH(A19)=10, MONTH(A19)=11, MONTH(A19)=12),YEAR(A19), YEAR(A19)-1)),Calibration!$A$1:$O$85, VLOOKUP(MONTH('D2R004_Dam balance'!A19),'Month Conversion'!$A$1:$B$12,2,FALSE),FALSE)</f>
        <v>74.489999999999995</v>
      </c>
    </row>
    <row r="21" spans="1:6">
      <c r="A21" s="1">
        <v>27395</v>
      </c>
      <c r="B21" s="2">
        <v>16.777000000000001</v>
      </c>
      <c r="C21" s="2">
        <v>1</v>
      </c>
      <c r="D21" s="2">
        <v>62548.58</v>
      </c>
      <c r="E21">
        <f t="shared" si="0"/>
        <v>62.548580000000001</v>
      </c>
      <c r="F21">
        <f>VLOOKUP((IF(OR(MONTH(A20)=10, MONTH(A20)=11, MONTH(A20)=12),YEAR(A20), YEAR(A20)-1)),Calibration!$A$1:$O$85, VLOOKUP(MONTH('D2R004_Dam balance'!A20),'Month Conversion'!$A$1:$B$12,2,FALSE),FALSE)</f>
        <v>74.489999999999995</v>
      </c>
    </row>
    <row r="22" spans="1:6">
      <c r="A22" s="1">
        <v>27426</v>
      </c>
      <c r="B22" s="2">
        <v>16.713000000000001</v>
      </c>
      <c r="C22" s="2">
        <v>1</v>
      </c>
      <c r="D22" s="2">
        <v>61606.71</v>
      </c>
      <c r="E22">
        <f t="shared" si="0"/>
        <v>61.60671</v>
      </c>
      <c r="F22">
        <f>VLOOKUP((IF(OR(MONTH(A21)=10, MONTH(A21)=11, MONTH(A21)=12),YEAR(A21), YEAR(A21)-1)),Calibration!$A$1:$O$85, VLOOKUP(MONTH('D2R004_Dam balance'!A21),'Month Conversion'!$A$1:$B$12,2,FALSE),FALSE)</f>
        <v>74.489999999999995</v>
      </c>
    </row>
    <row r="23" spans="1:6">
      <c r="A23" s="1">
        <v>27454</v>
      </c>
      <c r="B23" s="2">
        <v>16.556000000000001</v>
      </c>
      <c r="C23" s="2">
        <v>1</v>
      </c>
      <c r="D23" s="2">
        <v>59334.53</v>
      </c>
      <c r="E23">
        <f t="shared" si="0"/>
        <v>59.334530000000001</v>
      </c>
      <c r="F23">
        <f>VLOOKUP((IF(OR(MONTH(A22)=10, MONTH(A22)=11, MONTH(A22)=12),YEAR(A22), YEAR(A22)-1)),Calibration!$A$1:$O$85, VLOOKUP(MONTH('D2R004_Dam balance'!A22),'Month Conversion'!$A$1:$B$12,2,FALSE),FALSE)</f>
        <v>74.489999999999995</v>
      </c>
    </row>
    <row r="24" spans="1:6">
      <c r="A24" s="1">
        <v>27485</v>
      </c>
      <c r="B24" s="2">
        <v>17.649000000000001</v>
      </c>
      <c r="C24" s="2">
        <v>1</v>
      </c>
      <c r="D24" s="2">
        <v>77061.81</v>
      </c>
      <c r="E24">
        <f t="shared" si="0"/>
        <v>77.061809999999994</v>
      </c>
      <c r="F24">
        <f>VLOOKUP((IF(OR(MONTH(A23)=10, MONTH(A23)=11, MONTH(A23)=12),YEAR(A23), YEAR(A23)-1)),Calibration!$A$1:$O$85, VLOOKUP(MONTH('D2R004_Dam balance'!A23),'Month Conversion'!$A$1:$B$12,2,FALSE),FALSE)</f>
        <v>74.489999999999995</v>
      </c>
    </row>
    <row r="25" spans="1:6">
      <c r="A25" s="1">
        <v>27515</v>
      </c>
      <c r="B25" s="2">
        <v>17.361000000000001</v>
      </c>
      <c r="C25" s="2">
        <v>1</v>
      </c>
      <c r="D25" s="2">
        <v>72009.61</v>
      </c>
      <c r="E25">
        <f t="shared" si="0"/>
        <v>72.009609999999995</v>
      </c>
      <c r="F25">
        <f>VLOOKUP((IF(OR(MONTH(A24)=10, MONTH(A24)=11, MONTH(A24)=12),YEAR(A24), YEAR(A24)-1)),Calibration!$A$1:$O$85, VLOOKUP(MONTH('D2R004_Dam balance'!A24),'Month Conversion'!$A$1:$B$12,2,FALSE),FALSE)</f>
        <v>74.489999999999995</v>
      </c>
    </row>
    <row r="26" spans="1:6">
      <c r="A26" s="1">
        <v>27546</v>
      </c>
      <c r="B26" s="2">
        <v>17.492000000000001</v>
      </c>
      <c r="C26" s="2">
        <v>1</v>
      </c>
      <c r="D26" s="2">
        <v>74270.509999999995</v>
      </c>
      <c r="E26">
        <f t="shared" si="0"/>
        <v>74.270510000000002</v>
      </c>
      <c r="F26">
        <f>VLOOKUP((IF(OR(MONTH(A25)=10, MONTH(A25)=11, MONTH(A25)=12),YEAR(A25), YEAR(A25)-1)),Calibration!$A$1:$O$85, VLOOKUP(MONTH('D2R004_Dam balance'!A25),'Month Conversion'!$A$1:$B$12,2,FALSE),FALSE)</f>
        <v>68.55</v>
      </c>
    </row>
    <row r="27" spans="1:6">
      <c r="A27" s="1">
        <v>27576</v>
      </c>
      <c r="B27" s="2">
        <v>17.382999999999999</v>
      </c>
      <c r="C27" s="2">
        <v>1</v>
      </c>
      <c r="D27" s="2">
        <v>72381.73</v>
      </c>
      <c r="E27">
        <f t="shared" si="0"/>
        <v>72.38172999999999</v>
      </c>
      <c r="F27">
        <f>VLOOKUP((IF(OR(MONTH(A26)=10, MONTH(A26)=11, MONTH(A26)=12),YEAR(A26), YEAR(A26)-1)),Calibration!$A$1:$O$85, VLOOKUP(MONTH('D2R004_Dam balance'!A26),'Month Conversion'!$A$1:$B$12,2,FALSE),FALSE)</f>
        <v>68.39</v>
      </c>
    </row>
    <row r="28" spans="1:6">
      <c r="A28" s="1">
        <v>27607</v>
      </c>
      <c r="B28" s="2">
        <v>17.396999999999998</v>
      </c>
      <c r="C28" s="2">
        <v>1</v>
      </c>
      <c r="D28" s="2">
        <v>72619.320000000007</v>
      </c>
      <c r="E28">
        <f t="shared" si="0"/>
        <v>72.619320000000002</v>
      </c>
      <c r="F28">
        <f>VLOOKUP((IF(OR(MONTH(A27)=10, MONTH(A27)=11, MONTH(A27)=12),YEAR(A27), YEAR(A27)-1)),Calibration!$A$1:$O$85, VLOOKUP(MONTH('D2R004_Dam balance'!A27),'Month Conversion'!$A$1:$B$12,2,FALSE),FALSE)</f>
        <v>59.98</v>
      </c>
    </row>
    <row r="29" spans="1:6">
      <c r="A29" s="1">
        <v>27638</v>
      </c>
      <c r="B29" s="2">
        <v>17.530999999999999</v>
      </c>
      <c r="C29" s="2">
        <v>1</v>
      </c>
      <c r="D29" s="2">
        <v>74964.399999999994</v>
      </c>
      <c r="E29">
        <f t="shared" si="0"/>
        <v>74.964399999999998</v>
      </c>
      <c r="F29">
        <f>VLOOKUP((IF(OR(MONTH(A28)=10, MONTH(A28)=11, MONTH(A28)=12),YEAR(A28), YEAR(A28)-1)),Calibration!$A$1:$O$85, VLOOKUP(MONTH('D2R004_Dam balance'!A28),'Month Conversion'!$A$1:$B$12,2,FALSE),FALSE)</f>
        <v>65.2</v>
      </c>
    </row>
    <row r="30" spans="1:6">
      <c r="A30" s="1">
        <v>27668</v>
      </c>
      <c r="B30" s="2">
        <v>17.335000000000001</v>
      </c>
      <c r="C30" s="2">
        <v>1</v>
      </c>
      <c r="D30" s="2">
        <v>71562.759999999995</v>
      </c>
      <c r="E30">
        <f t="shared" si="0"/>
        <v>71.562759999999997</v>
      </c>
      <c r="F30">
        <f>VLOOKUP((IF(OR(MONTH(A29)=10, MONTH(A29)=11, MONTH(A29)=12),YEAR(A29), YEAR(A29)-1)),Calibration!$A$1:$O$85, VLOOKUP(MONTH('D2R004_Dam balance'!A29),'Month Conversion'!$A$1:$B$12,2,FALSE),FALSE)</f>
        <v>74.489999999999995</v>
      </c>
    </row>
    <row r="31" spans="1:6">
      <c r="A31" s="1">
        <v>27699</v>
      </c>
      <c r="B31" s="2">
        <v>17.332999999999998</v>
      </c>
      <c r="C31" s="2">
        <v>1</v>
      </c>
      <c r="D31" s="2">
        <v>71520.67</v>
      </c>
      <c r="E31">
        <f t="shared" si="0"/>
        <v>71.520669999999996</v>
      </c>
      <c r="F31">
        <f>VLOOKUP((IF(OR(MONTH(A30)=10, MONTH(A30)=11, MONTH(A30)=12),YEAR(A30), YEAR(A30)-1)),Calibration!$A$1:$O$85, VLOOKUP(MONTH('D2R004_Dam balance'!A30),'Month Conversion'!$A$1:$B$12,2,FALSE),FALSE)</f>
        <v>66.739999999999995</v>
      </c>
    </row>
    <row r="32" spans="1:6">
      <c r="A32" s="1">
        <v>27729</v>
      </c>
      <c r="B32" s="2">
        <v>16.922000000000001</v>
      </c>
      <c r="C32" s="2">
        <v>1</v>
      </c>
      <c r="D32" s="2">
        <v>64801.07</v>
      </c>
      <c r="E32">
        <f t="shared" si="0"/>
        <v>64.801069999999996</v>
      </c>
      <c r="F32">
        <f>VLOOKUP((IF(OR(MONTH(A31)=10, MONTH(A31)=11, MONTH(A31)=12),YEAR(A31), YEAR(A31)-1)),Calibration!$A$1:$O$85, VLOOKUP(MONTH('D2R004_Dam balance'!A31),'Month Conversion'!$A$1:$B$12,2,FALSE),FALSE)</f>
        <v>71.349999999999994</v>
      </c>
    </row>
    <row r="33" spans="1:6">
      <c r="A33" s="1">
        <v>27760</v>
      </c>
      <c r="B33" s="2">
        <v>17.035</v>
      </c>
      <c r="C33" s="2">
        <v>1</v>
      </c>
      <c r="D33" s="2">
        <v>66596.490000000005</v>
      </c>
      <c r="E33">
        <f t="shared" si="0"/>
        <v>66.596490000000003</v>
      </c>
      <c r="F33">
        <f>VLOOKUP((IF(OR(MONTH(A32)=10, MONTH(A32)=11, MONTH(A32)=12),YEAR(A32), YEAR(A32)-1)),Calibration!$A$1:$O$85, VLOOKUP(MONTH('D2R004_Dam balance'!A32),'Month Conversion'!$A$1:$B$12,2,FALSE),FALSE)</f>
        <v>71.349999999999994</v>
      </c>
    </row>
    <row r="34" spans="1:6">
      <c r="A34" s="1">
        <v>27791</v>
      </c>
      <c r="B34" s="2">
        <v>12.353</v>
      </c>
      <c r="C34" s="2">
        <v>1</v>
      </c>
      <c r="D34" s="2">
        <v>18754.79</v>
      </c>
      <c r="E34">
        <f t="shared" si="0"/>
        <v>18.75479</v>
      </c>
      <c r="F34">
        <f>VLOOKUP((IF(OR(MONTH(A33)=10, MONTH(A33)=11, MONTH(A33)=12),YEAR(A33), YEAR(A33)-1)),Calibration!$A$1:$O$85, VLOOKUP(MONTH('D2R004_Dam balance'!A33),'Month Conversion'!$A$1:$B$12,2,FALSE),FALSE)</f>
        <v>71.349999999999994</v>
      </c>
    </row>
    <row r="35" spans="1:6">
      <c r="A35" s="1">
        <v>27820</v>
      </c>
      <c r="B35" s="2">
        <v>16.271000000000001</v>
      </c>
      <c r="C35" s="2">
        <v>1</v>
      </c>
      <c r="D35" s="2">
        <v>55378.95</v>
      </c>
      <c r="E35">
        <f t="shared" si="0"/>
        <v>55.378949999999996</v>
      </c>
      <c r="F35">
        <f>VLOOKUP((IF(OR(MONTH(A34)=10, MONTH(A34)=11, MONTH(A34)=12),YEAR(A34), YEAR(A34)-1)),Calibration!$A$1:$O$85, VLOOKUP(MONTH('D2R004_Dam balance'!A34),'Month Conversion'!$A$1:$B$12,2,FALSE),FALSE)</f>
        <v>71.349999999999994</v>
      </c>
    </row>
    <row r="36" spans="1:6">
      <c r="A36" s="1">
        <v>27851</v>
      </c>
      <c r="B36" s="2">
        <v>16.234999999999999</v>
      </c>
      <c r="C36" s="2">
        <v>1</v>
      </c>
      <c r="D36" s="2">
        <v>54890.28</v>
      </c>
      <c r="E36">
        <f t="shared" si="0"/>
        <v>54.890279999999997</v>
      </c>
      <c r="F36">
        <f>VLOOKUP((IF(OR(MONTH(A35)=10, MONTH(A35)=11, MONTH(A35)=12),YEAR(A35), YEAR(A35)-1)),Calibration!$A$1:$O$85, VLOOKUP(MONTH('D2R004_Dam balance'!A35),'Month Conversion'!$A$1:$B$12,2,FALSE),FALSE)</f>
        <v>71.349999999999994</v>
      </c>
    </row>
    <row r="37" spans="1:6">
      <c r="A37" s="1">
        <v>27881</v>
      </c>
      <c r="B37" s="2">
        <v>15.645</v>
      </c>
      <c r="C37" s="2">
        <v>1</v>
      </c>
      <c r="D37" s="2">
        <v>47373.919999999998</v>
      </c>
      <c r="E37">
        <f t="shared" si="0"/>
        <v>47.373919999999998</v>
      </c>
      <c r="F37">
        <f>VLOOKUP((IF(OR(MONTH(A36)=10, MONTH(A36)=11, MONTH(A36)=12),YEAR(A36), YEAR(A36)-1)),Calibration!$A$1:$O$85, VLOOKUP(MONTH('D2R004_Dam balance'!A36),'Month Conversion'!$A$1:$B$12,2,FALSE),FALSE)</f>
        <v>71.349999999999994</v>
      </c>
    </row>
    <row r="38" spans="1:6">
      <c r="A38" s="1">
        <v>27912</v>
      </c>
      <c r="B38" s="2">
        <v>17.248000000000001</v>
      </c>
      <c r="C38" s="2">
        <v>1</v>
      </c>
      <c r="D38" s="2">
        <v>70093.47</v>
      </c>
      <c r="E38">
        <f t="shared" si="0"/>
        <v>70.093469999999996</v>
      </c>
      <c r="F38">
        <f>VLOOKUP((IF(OR(MONTH(A37)=10, MONTH(A37)=11, MONTH(A37)=12),YEAR(A37), YEAR(A37)-1)),Calibration!$A$1:$O$85, VLOOKUP(MONTH('D2R004_Dam balance'!A37),'Month Conversion'!$A$1:$B$12,2,FALSE),FALSE)</f>
        <v>71.349999999999994</v>
      </c>
    </row>
    <row r="39" spans="1:6">
      <c r="A39" s="1">
        <v>27942</v>
      </c>
      <c r="B39" s="2">
        <v>16.975999999999999</v>
      </c>
      <c r="C39" s="2">
        <v>1</v>
      </c>
      <c r="D39" s="2">
        <v>65649.13</v>
      </c>
      <c r="E39">
        <f t="shared" si="0"/>
        <v>65.64913</v>
      </c>
      <c r="F39">
        <f>VLOOKUP((IF(OR(MONTH(A38)=10, MONTH(A38)=11, MONTH(A38)=12),YEAR(A38), YEAR(A38)-1)),Calibration!$A$1:$O$85, VLOOKUP(MONTH('D2R004_Dam balance'!A38),'Month Conversion'!$A$1:$B$12,2,FALSE),FALSE)</f>
        <v>22.23</v>
      </c>
    </row>
    <row r="40" spans="1:6">
      <c r="A40" s="1">
        <v>27973</v>
      </c>
      <c r="B40" s="2">
        <v>16.856999999999999</v>
      </c>
      <c r="C40" s="2">
        <v>1</v>
      </c>
      <c r="D40" s="2">
        <v>63777.73</v>
      </c>
      <c r="E40">
        <f t="shared" si="0"/>
        <v>63.777730000000005</v>
      </c>
      <c r="F40">
        <f>VLOOKUP((IF(OR(MONTH(A39)=10, MONTH(A39)=11, MONTH(A39)=12),YEAR(A39), YEAR(A39)-1)),Calibration!$A$1:$O$85, VLOOKUP(MONTH('D2R004_Dam balance'!A39),'Month Conversion'!$A$1:$B$12,2,FALSE),FALSE)</f>
        <v>2.37</v>
      </c>
    </row>
    <row r="41" spans="1:6">
      <c r="A41" s="1">
        <v>28004</v>
      </c>
      <c r="B41" s="2">
        <v>17.064</v>
      </c>
      <c r="C41" s="2">
        <v>1</v>
      </c>
      <c r="D41" s="2">
        <v>67063.81</v>
      </c>
      <c r="E41">
        <f t="shared" si="0"/>
        <v>67.063810000000004</v>
      </c>
      <c r="F41">
        <f>VLOOKUP((IF(OR(MONTH(A40)=10, MONTH(A40)=11, MONTH(A40)=12),YEAR(A40), YEAR(A40)-1)),Calibration!$A$1:$O$85, VLOOKUP(MONTH('D2R004_Dam balance'!A40),'Month Conversion'!$A$1:$B$12,2,FALSE),FALSE)</f>
        <v>0</v>
      </c>
    </row>
    <row r="42" spans="1:6">
      <c r="A42" s="1">
        <v>28034</v>
      </c>
      <c r="B42" s="2">
        <v>16.091999999999999</v>
      </c>
      <c r="C42" s="2">
        <v>1</v>
      </c>
      <c r="D42" s="2">
        <v>53004.53</v>
      </c>
      <c r="E42">
        <f t="shared" si="0"/>
        <v>53.004529999999995</v>
      </c>
      <c r="F42">
        <f>VLOOKUP((IF(OR(MONTH(A41)=10, MONTH(A41)=11, MONTH(A41)=12),YEAR(A41), YEAR(A41)-1)),Calibration!$A$1:$O$85, VLOOKUP(MONTH('D2R004_Dam balance'!A41),'Month Conversion'!$A$1:$B$12,2,FALSE),FALSE)</f>
        <v>2.88</v>
      </c>
    </row>
    <row r="43" spans="1:6">
      <c r="A43" s="1">
        <v>28065</v>
      </c>
      <c r="B43" s="2">
        <v>16.498999999999999</v>
      </c>
      <c r="C43" s="2">
        <v>1</v>
      </c>
      <c r="D43" s="2">
        <v>57924.22</v>
      </c>
      <c r="E43">
        <f t="shared" si="0"/>
        <v>57.924219999999998</v>
      </c>
      <c r="F43">
        <f>VLOOKUP((IF(OR(MONTH(A42)=10, MONTH(A42)=11, MONTH(A42)=12),YEAR(A42), YEAR(A42)-1)),Calibration!$A$1:$O$85, VLOOKUP(MONTH('D2R004_Dam balance'!A42),'Month Conversion'!$A$1:$B$12,2,FALSE),FALSE)</f>
        <v>68.209999999999994</v>
      </c>
    </row>
    <row r="44" spans="1:6">
      <c r="A44" s="1">
        <v>28095</v>
      </c>
      <c r="B44" s="2">
        <v>16.837</v>
      </c>
      <c r="C44" s="2">
        <v>1</v>
      </c>
      <c r="D44" s="2">
        <v>62285.24</v>
      </c>
      <c r="E44">
        <f t="shared" si="0"/>
        <v>62.285239999999995</v>
      </c>
      <c r="F44">
        <f>VLOOKUP((IF(OR(MONTH(A43)=10, MONTH(A43)=11, MONTH(A43)=12),YEAR(A43), YEAR(A43)-1)),Calibration!$A$1:$O$85, VLOOKUP(MONTH('D2R004_Dam balance'!A43),'Month Conversion'!$A$1:$B$12,2,FALSE),FALSE)</f>
        <v>68.209999999999994</v>
      </c>
    </row>
    <row r="45" spans="1:6">
      <c r="A45" s="1">
        <v>28126</v>
      </c>
      <c r="B45" s="2">
        <v>16.489999999999998</v>
      </c>
      <c r="C45" s="2">
        <v>1</v>
      </c>
      <c r="D45" s="2">
        <v>56636.37</v>
      </c>
      <c r="E45">
        <f t="shared" si="0"/>
        <v>56.636369999999999</v>
      </c>
      <c r="F45">
        <f>VLOOKUP((IF(OR(MONTH(A44)=10, MONTH(A44)=11, MONTH(A44)=12),YEAR(A44), YEAR(A44)-1)),Calibration!$A$1:$O$85, VLOOKUP(MONTH('D2R004_Dam balance'!A44),'Month Conversion'!$A$1:$B$12,2,FALSE),FALSE)</f>
        <v>68.209999999999994</v>
      </c>
    </row>
    <row r="46" spans="1:6">
      <c r="A46" s="1">
        <v>28157</v>
      </c>
      <c r="B46" s="2">
        <v>16.471</v>
      </c>
      <c r="C46" s="2">
        <v>1</v>
      </c>
      <c r="D46" s="2">
        <v>55774.58</v>
      </c>
      <c r="E46">
        <f t="shared" si="0"/>
        <v>55.77458</v>
      </c>
      <c r="F46">
        <f>VLOOKUP((IF(OR(MONTH(A45)=10, MONTH(A45)=11, MONTH(A45)=12),YEAR(A45), YEAR(A45)-1)),Calibration!$A$1:$O$85, VLOOKUP(MONTH('D2R004_Dam balance'!A45),'Month Conversion'!$A$1:$B$12,2,FALSE),FALSE)</f>
        <v>68.209999999999994</v>
      </c>
    </row>
    <row r="47" spans="1:6">
      <c r="A47" s="1">
        <v>28185</v>
      </c>
      <c r="B47" s="2">
        <v>16.242999999999999</v>
      </c>
      <c r="C47" s="2">
        <v>1</v>
      </c>
      <c r="D47" s="2">
        <v>52152.53</v>
      </c>
      <c r="E47">
        <f t="shared" si="0"/>
        <v>52.152529999999999</v>
      </c>
      <c r="F47">
        <f>VLOOKUP((IF(OR(MONTH(A46)=10, MONTH(A46)=11, MONTH(A46)=12),YEAR(A46), YEAR(A46)-1)),Calibration!$A$1:$O$85, VLOOKUP(MONTH('D2R004_Dam balance'!A46),'Month Conversion'!$A$1:$B$12,2,FALSE),FALSE)</f>
        <v>68.209999999999994</v>
      </c>
    </row>
    <row r="48" spans="1:6">
      <c r="A48" s="1">
        <v>28216</v>
      </c>
      <c r="B48" s="2">
        <v>15.904</v>
      </c>
      <c r="C48" s="2">
        <v>1</v>
      </c>
      <c r="D48" s="2">
        <v>47230.16</v>
      </c>
      <c r="E48">
        <f t="shared" si="0"/>
        <v>47.230160000000005</v>
      </c>
      <c r="F48">
        <f>VLOOKUP((IF(OR(MONTH(A47)=10, MONTH(A47)=11, MONTH(A47)=12),YEAR(A47), YEAR(A47)-1)),Calibration!$A$1:$O$85, VLOOKUP(MONTH('D2R004_Dam balance'!A47),'Month Conversion'!$A$1:$B$12,2,FALSE),FALSE)</f>
        <v>68.209999999999994</v>
      </c>
    </row>
    <row r="49" spans="1:6">
      <c r="A49" s="1">
        <v>28246</v>
      </c>
      <c r="B49" s="2">
        <v>16.663</v>
      </c>
      <c r="C49" s="2">
        <v>1</v>
      </c>
      <c r="D49" s="2">
        <v>56787.48</v>
      </c>
      <c r="E49">
        <f t="shared" si="0"/>
        <v>56.787480000000002</v>
      </c>
      <c r="F49">
        <f>VLOOKUP((IF(OR(MONTH(A48)=10, MONTH(A48)=11, MONTH(A48)=12),YEAR(A48), YEAR(A48)-1)),Calibration!$A$1:$O$85, VLOOKUP(MONTH('D2R004_Dam balance'!A48),'Month Conversion'!$A$1:$B$12,2,FALSE),FALSE)</f>
        <v>68.209999999999994</v>
      </c>
    </row>
    <row r="50" spans="1:6">
      <c r="A50" s="1">
        <v>28277</v>
      </c>
      <c r="B50" s="2">
        <v>16.960999999999999</v>
      </c>
      <c r="C50" s="2">
        <v>1</v>
      </c>
      <c r="D50" s="2">
        <v>60645.46</v>
      </c>
      <c r="E50">
        <f t="shared" si="0"/>
        <v>60.64546</v>
      </c>
      <c r="F50">
        <f>VLOOKUP((IF(OR(MONTH(A49)=10, MONTH(A49)=11, MONTH(A49)=12),YEAR(A49), YEAR(A49)-1)),Calibration!$A$1:$O$85, VLOOKUP(MONTH('D2R004_Dam balance'!A49),'Month Conversion'!$A$1:$B$12,2,FALSE),FALSE)</f>
        <v>59.25</v>
      </c>
    </row>
    <row r="51" spans="1:6">
      <c r="A51" s="1">
        <v>28307</v>
      </c>
      <c r="B51" s="2">
        <v>16.949000000000002</v>
      </c>
      <c r="C51" s="2">
        <v>1</v>
      </c>
      <c r="D51" s="2">
        <v>59876.59</v>
      </c>
      <c r="E51">
        <f t="shared" si="0"/>
        <v>59.876589999999993</v>
      </c>
      <c r="F51">
        <f>VLOOKUP((IF(OR(MONTH(A50)=10, MONTH(A50)=11, MONTH(A50)=12),YEAR(A50), YEAR(A50)-1)),Calibration!$A$1:$O$85, VLOOKUP(MONTH('D2R004_Dam balance'!A50),'Month Conversion'!$A$1:$B$12,2,FALSE),FALSE)</f>
        <v>49.86</v>
      </c>
    </row>
    <row r="52" spans="1:6">
      <c r="A52" s="1">
        <v>28338</v>
      </c>
      <c r="B52" s="2">
        <v>16.327999999999999</v>
      </c>
      <c r="C52" s="2">
        <v>1</v>
      </c>
      <c r="D52" s="2">
        <v>50389.22</v>
      </c>
      <c r="E52">
        <f t="shared" si="0"/>
        <v>50.389220000000002</v>
      </c>
      <c r="F52">
        <f>VLOOKUP((IF(OR(MONTH(A51)=10, MONTH(A51)=11, MONTH(A51)=12),YEAR(A51), YEAR(A51)-1)),Calibration!$A$1:$O$85, VLOOKUP(MONTH('D2R004_Dam balance'!A51),'Month Conversion'!$A$1:$B$12,2,FALSE),FALSE)</f>
        <v>34.44</v>
      </c>
    </row>
    <row r="53" spans="1:6">
      <c r="A53" s="1">
        <v>28369</v>
      </c>
      <c r="B53" s="2">
        <v>15.907999999999999</v>
      </c>
      <c r="C53" s="2">
        <v>1</v>
      </c>
      <c r="D53" s="2">
        <v>44461.94</v>
      </c>
      <c r="E53">
        <f t="shared" si="0"/>
        <v>44.461940000000006</v>
      </c>
      <c r="F53">
        <f>VLOOKUP((IF(OR(MONTH(A52)=10, MONTH(A52)=11, MONTH(A52)=12),YEAR(A52), YEAR(A52)-1)),Calibration!$A$1:$O$85, VLOOKUP(MONTH('D2R004_Dam balance'!A52),'Month Conversion'!$A$1:$B$12,2,FALSE),FALSE)</f>
        <v>23.88</v>
      </c>
    </row>
    <row r="54" spans="1:6">
      <c r="A54" s="1">
        <v>28399</v>
      </c>
      <c r="B54" s="2">
        <v>15.622</v>
      </c>
      <c r="C54" s="2">
        <v>1</v>
      </c>
      <c r="D54" s="2">
        <v>40506.11</v>
      </c>
      <c r="E54">
        <f t="shared" si="0"/>
        <v>40.50611</v>
      </c>
      <c r="F54">
        <f>VLOOKUP((IF(OR(MONTH(A53)=10, MONTH(A53)=11, MONTH(A53)=12),YEAR(A53), YEAR(A53)-1)),Calibration!$A$1:$O$85, VLOOKUP(MONTH('D2R004_Dam balance'!A53),'Month Conversion'!$A$1:$B$12,2,FALSE),FALSE)</f>
        <v>30.68</v>
      </c>
    </row>
    <row r="55" spans="1:6">
      <c r="A55" s="1">
        <v>28430</v>
      </c>
      <c r="B55" s="2">
        <v>15.082000000000001</v>
      </c>
      <c r="C55" s="2">
        <v>1</v>
      </c>
      <c r="D55" s="2">
        <v>34046.74</v>
      </c>
      <c r="E55">
        <f t="shared" si="0"/>
        <v>34.04674</v>
      </c>
      <c r="F55">
        <f>VLOOKUP((IF(OR(MONTH(A54)=10, MONTH(A54)=11, MONTH(A54)=12),YEAR(A54), YEAR(A54)-1)),Calibration!$A$1:$O$85, VLOOKUP(MONTH('D2R004_Dam balance'!A54),'Month Conversion'!$A$1:$B$12,2,FALSE),FALSE)</f>
        <v>65.08</v>
      </c>
    </row>
    <row r="56" spans="1:6">
      <c r="A56" s="1">
        <v>28460</v>
      </c>
      <c r="B56" s="2">
        <v>15.978</v>
      </c>
      <c r="C56" s="2">
        <v>1</v>
      </c>
      <c r="D56" s="2">
        <v>43635.37</v>
      </c>
      <c r="E56">
        <f t="shared" si="0"/>
        <v>43.635370000000002</v>
      </c>
      <c r="F56">
        <f>VLOOKUP((IF(OR(MONTH(A55)=10, MONTH(A55)=11, MONTH(A55)=12),YEAR(A55), YEAR(A55)-1)),Calibration!$A$1:$O$85, VLOOKUP(MONTH('D2R004_Dam balance'!A55),'Month Conversion'!$A$1:$B$12,2,FALSE),FALSE)</f>
        <v>65.08</v>
      </c>
    </row>
    <row r="57" spans="1:6">
      <c r="A57" s="1">
        <v>28491</v>
      </c>
      <c r="B57" s="2">
        <v>11.867000000000001</v>
      </c>
      <c r="C57" s="2">
        <v>1</v>
      </c>
      <c r="D57" s="2">
        <v>9796.1579999999994</v>
      </c>
      <c r="E57">
        <f t="shared" si="0"/>
        <v>9.7961580000000001</v>
      </c>
      <c r="F57">
        <f>VLOOKUP((IF(OR(MONTH(A56)=10, MONTH(A56)=11, MONTH(A56)=12),YEAR(A56), YEAR(A56)-1)),Calibration!$A$1:$O$85, VLOOKUP(MONTH('D2R004_Dam balance'!A56),'Month Conversion'!$A$1:$B$12,2,FALSE),FALSE)</f>
        <v>65.08</v>
      </c>
    </row>
    <row r="58" spans="1:6">
      <c r="A58" s="1">
        <v>28522</v>
      </c>
      <c r="B58" s="2">
        <v>10.705</v>
      </c>
      <c r="C58" s="2">
        <v>1</v>
      </c>
      <c r="D58" s="2">
        <v>5322.9009999999998</v>
      </c>
      <c r="E58">
        <f t="shared" si="0"/>
        <v>5.3229009999999999</v>
      </c>
      <c r="F58">
        <f>VLOOKUP((IF(OR(MONTH(A57)=10, MONTH(A57)=11, MONTH(A57)=12),YEAR(A57), YEAR(A57)-1)),Calibration!$A$1:$O$85, VLOOKUP(MONTH('D2R004_Dam balance'!A57),'Month Conversion'!$A$1:$B$12,2,FALSE),FALSE)</f>
        <v>65.08</v>
      </c>
    </row>
    <row r="59" spans="1:6">
      <c r="A59" s="1">
        <v>28550</v>
      </c>
      <c r="B59" s="2">
        <v>10.85</v>
      </c>
      <c r="C59" s="2">
        <v>1</v>
      </c>
      <c r="D59" s="2">
        <v>5352.6959999999999</v>
      </c>
      <c r="E59">
        <f t="shared" si="0"/>
        <v>5.3526959999999999</v>
      </c>
      <c r="F59">
        <f>VLOOKUP((IF(OR(MONTH(A58)=10, MONTH(A58)=11, MONTH(A58)=12),YEAR(A58), YEAR(A58)-1)),Calibration!$A$1:$O$85, VLOOKUP(MONTH('D2R004_Dam balance'!A58),'Month Conversion'!$A$1:$B$12,2,FALSE),FALSE)</f>
        <v>65.08</v>
      </c>
    </row>
    <row r="60" spans="1:6">
      <c r="A60" s="1">
        <v>28581</v>
      </c>
      <c r="B60" s="2">
        <v>14.734</v>
      </c>
      <c r="C60" s="2">
        <v>1</v>
      </c>
      <c r="D60" s="2">
        <v>28097.53</v>
      </c>
      <c r="E60">
        <f t="shared" si="0"/>
        <v>28.097529999999999</v>
      </c>
      <c r="F60">
        <f>VLOOKUP((IF(OR(MONTH(A59)=10, MONTH(A59)=11, MONTH(A59)=12),YEAR(A59), YEAR(A59)-1)),Calibration!$A$1:$O$85, VLOOKUP(MONTH('D2R004_Dam balance'!A59),'Month Conversion'!$A$1:$B$12,2,FALSE),FALSE)</f>
        <v>65.08</v>
      </c>
    </row>
    <row r="61" spans="1:6">
      <c r="A61" s="1">
        <v>28611</v>
      </c>
      <c r="B61" s="2">
        <v>12.565</v>
      </c>
      <c r="C61" s="2">
        <v>1</v>
      </c>
      <c r="D61" s="2">
        <v>11624.26</v>
      </c>
      <c r="E61">
        <f t="shared" si="0"/>
        <v>11.62426</v>
      </c>
      <c r="F61">
        <f>VLOOKUP((IF(OR(MONTH(A60)=10, MONTH(A60)=11, MONTH(A60)=12),YEAR(A60), YEAR(A60)-1)),Calibration!$A$1:$O$85, VLOOKUP(MONTH('D2R004_Dam balance'!A60),'Month Conversion'!$A$1:$B$12,2,FALSE),FALSE)</f>
        <v>65.08</v>
      </c>
    </row>
    <row r="62" spans="1:6">
      <c r="A62" s="1">
        <v>28642</v>
      </c>
      <c r="B62" s="2">
        <v>12.599</v>
      </c>
      <c r="C62" s="2">
        <v>1</v>
      </c>
      <c r="D62" s="2">
        <v>11376.44</v>
      </c>
      <c r="E62">
        <f t="shared" si="0"/>
        <v>11.376440000000001</v>
      </c>
      <c r="F62">
        <f>VLOOKUP((IF(OR(MONTH(A61)=10, MONTH(A61)=11, MONTH(A61)=12),YEAR(A61), YEAR(A61)-1)),Calibration!$A$1:$O$85, VLOOKUP(MONTH('D2R004_Dam balance'!A61),'Month Conversion'!$A$1:$B$12,2,FALSE),FALSE)</f>
        <v>65.08</v>
      </c>
    </row>
    <row r="63" spans="1:6">
      <c r="A63" s="1">
        <v>28672</v>
      </c>
      <c r="B63" s="2">
        <v>12.507999999999999</v>
      </c>
      <c r="C63" s="2">
        <v>1</v>
      </c>
      <c r="D63" s="2">
        <v>10409.43</v>
      </c>
      <c r="E63">
        <f t="shared" si="0"/>
        <v>10.40943</v>
      </c>
      <c r="F63">
        <f>VLOOKUP((IF(OR(MONTH(A62)=10, MONTH(A62)=11, MONTH(A62)=12),YEAR(A62), YEAR(A62)-1)),Calibration!$A$1:$O$85, VLOOKUP(MONTH('D2R004_Dam balance'!A62),'Month Conversion'!$A$1:$B$12,2,FALSE),FALSE)</f>
        <v>42.56</v>
      </c>
    </row>
    <row r="64" spans="1:6">
      <c r="A64" s="1">
        <v>28703</v>
      </c>
      <c r="B64" s="2">
        <v>12.483000000000001</v>
      </c>
      <c r="C64" s="2">
        <v>1</v>
      </c>
      <c r="D64" s="2">
        <v>9818.4519999999993</v>
      </c>
      <c r="E64">
        <f t="shared" si="0"/>
        <v>9.8184519999999988</v>
      </c>
      <c r="F64">
        <f>VLOOKUP((IF(OR(MONTH(A63)=10, MONTH(A63)=11, MONTH(A63)=12),YEAR(A63), YEAR(A63)-1)),Calibration!$A$1:$O$85, VLOOKUP(MONTH('D2R004_Dam balance'!A63),'Month Conversion'!$A$1:$B$12,2,FALSE),FALSE)</f>
        <v>26.73</v>
      </c>
    </row>
    <row r="65" spans="1:6">
      <c r="A65" s="1">
        <v>28734</v>
      </c>
      <c r="B65" s="2">
        <v>12.670999999999999</v>
      </c>
      <c r="C65" s="2">
        <v>1</v>
      </c>
      <c r="D65" s="2">
        <v>10473.59</v>
      </c>
      <c r="E65">
        <f t="shared" si="0"/>
        <v>10.47359</v>
      </c>
      <c r="F65">
        <f>VLOOKUP((IF(OR(MONTH(A64)=10, MONTH(A64)=11, MONTH(A64)=12),YEAR(A64), YEAR(A64)-1)),Calibration!$A$1:$O$85, VLOOKUP(MONTH('D2R004_Dam balance'!A64),'Month Conversion'!$A$1:$B$12,2,FALSE),FALSE)</f>
        <v>18</v>
      </c>
    </row>
    <row r="66" spans="1:6">
      <c r="A66" s="1">
        <v>28764</v>
      </c>
      <c r="B66" s="2">
        <v>12.574</v>
      </c>
      <c r="C66" s="2">
        <v>1</v>
      </c>
      <c r="D66" s="2">
        <v>9452.4320000000007</v>
      </c>
      <c r="E66">
        <f t="shared" si="0"/>
        <v>9.4524319999999999</v>
      </c>
      <c r="F66">
        <f>VLOOKUP((IF(OR(MONTH(A65)=10, MONTH(A65)=11, MONTH(A65)=12),YEAR(A65), YEAR(A65)-1)),Calibration!$A$1:$O$85, VLOOKUP(MONTH('D2R004_Dam balance'!A65),'Month Conversion'!$A$1:$B$12,2,FALSE),FALSE)</f>
        <v>3.84</v>
      </c>
    </row>
    <row r="67" spans="1:6">
      <c r="A67" s="1">
        <v>28795</v>
      </c>
      <c r="B67" s="2">
        <v>12.185</v>
      </c>
      <c r="C67" s="2">
        <v>1</v>
      </c>
      <c r="D67" s="2">
        <v>7250.4520000000002</v>
      </c>
      <c r="E67">
        <f t="shared" si="0"/>
        <v>7.2504520000000001</v>
      </c>
      <c r="F67">
        <f>VLOOKUP((IF(OR(MONTH(A66)=10, MONTH(A66)=11, MONTH(A66)=12),YEAR(A66), YEAR(A66)-1)),Calibration!$A$1:$O$85, VLOOKUP(MONTH('D2R004_Dam balance'!A66),'Month Conversion'!$A$1:$B$12,2,FALSE),FALSE)</f>
        <v>0</v>
      </c>
    </row>
    <row r="68" spans="1:6">
      <c r="A68" s="1">
        <v>28825</v>
      </c>
      <c r="B68" s="2">
        <v>12.38</v>
      </c>
      <c r="C68" s="2">
        <v>1</v>
      </c>
      <c r="D68" s="2">
        <v>8047.43</v>
      </c>
      <c r="E68">
        <f t="shared" si="0"/>
        <v>8.0474300000000003</v>
      </c>
      <c r="F68">
        <f>VLOOKUP((IF(OR(MONTH(A67)=10, MONTH(A67)=11, MONTH(A67)=12),YEAR(A67), YEAR(A67)-1)),Calibration!$A$1:$O$85, VLOOKUP(MONTH('D2R004_Dam balance'!A67),'Month Conversion'!$A$1:$B$12,2,FALSE),FALSE)</f>
        <v>0</v>
      </c>
    </row>
    <row r="69" spans="1:6">
      <c r="A69" s="1">
        <v>28856</v>
      </c>
      <c r="B69" s="2">
        <v>12.446</v>
      </c>
      <c r="C69" s="2">
        <v>1</v>
      </c>
      <c r="D69" s="2">
        <v>8221.2009999999991</v>
      </c>
      <c r="E69">
        <f t="shared" si="0"/>
        <v>8.2212009999999989</v>
      </c>
      <c r="F69">
        <f>VLOOKUP((IF(OR(MONTH(A68)=10, MONTH(A68)=11, MONTH(A68)=12),YEAR(A68), YEAR(A68)-1)),Calibration!$A$1:$O$85, VLOOKUP(MONTH('D2R004_Dam balance'!A68),'Month Conversion'!$A$1:$B$12,2,FALSE),FALSE)</f>
        <v>61.94</v>
      </c>
    </row>
    <row r="70" spans="1:6">
      <c r="A70" s="1">
        <v>28887</v>
      </c>
      <c r="B70" s="2">
        <v>11.877000000000001</v>
      </c>
      <c r="C70" s="2">
        <v>1</v>
      </c>
      <c r="D70" s="2">
        <v>5543.4480000000003</v>
      </c>
      <c r="E70">
        <f t="shared" ref="E70:E133" si="1">D70/1000</f>
        <v>5.5434480000000006</v>
      </c>
      <c r="F70">
        <f>VLOOKUP((IF(OR(MONTH(A69)=10, MONTH(A69)=11, MONTH(A69)=12),YEAR(A69), YEAR(A69)-1)),Calibration!$A$1:$O$85, VLOOKUP(MONTH('D2R004_Dam balance'!A69),'Month Conversion'!$A$1:$B$12,2,FALSE),FALSE)</f>
        <v>61.94</v>
      </c>
    </row>
    <row r="71" spans="1:6">
      <c r="A71" s="1">
        <v>28915</v>
      </c>
      <c r="B71" s="2">
        <v>11.724</v>
      </c>
      <c r="C71" s="2">
        <v>1</v>
      </c>
      <c r="D71" s="2">
        <v>4879.6610000000001</v>
      </c>
      <c r="E71">
        <f t="shared" si="1"/>
        <v>4.8796610000000005</v>
      </c>
      <c r="F71">
        <f>VLOOKUP((IF(OR(MONTH(A70)=10, MONTH(A70)=11, MONTH(A70)=12),YEAR(A70), YEAR(A70)-1)),Calibration!$A$1:$O$85, VLOOKUP(MONTH('D2R004_Dam balance'!A70),'Month Conversion'!$A$1:$B$12,2,FALSE),FALSE)</f>
        <v>61.94</v>
      </c>
    </row>
    <row r="72" spans="1:6">
      <c r="A72" s="1">
        <v>28946</v>
      </c>
      <c r="B72" s="2">
        <v>12.698</v>
      </c>
      <c r="C72" s="2">
        <v>1</v>
      </c>
      <c r="D72" s="2">
        <v>9072.86</v>
      </c>
      <c r="E72">
        <f t="shared" si="1"/>
        <v>9.0728600000000004</v>
      </c>
      <c r="F72">
        <f>VLOOKUP((IF(OR(MONTH(A71)=10, MONTH(A71)=11, MONTH(A71)=12),YEAR(A71), YEAR(A71)-1)),Calibration!$A$1:$O$85, VLOOKUP(MONTH('D2R004_Dam balance'!A71),'Month Conversion'!$A$1:$B$12,2,FALSE),FALSE)</f>
        <v>51.57</v>
      </c>
    </row>
    <row r="73" spans="1:6">
      <c r="A73" s="1">
        <v>28976</v>
      </c>
      <c r="B73" s="2">
        <v>13.281000000000001</v>
      </c>
      <c r="C73" s="2">
        <v>1</v>
      </c>
      <c r="D73" s="2">
        <v>12132.03</v>
      </c>
      <c r="E73">
        <f t="shared" si="1"/>
        <v>12.13203</v>
      </c>
      <c r="F73">
        <f>VLOOKUP((IF(OR(MONTH(A72)=10, MONTH(A72)=11, MONTH(A72)=12),YEAR(A72), YEAR(A72)-1)),Calibration!$A$1:$O$85, VLOOKUP(MONTH('D2R004_Dam balance'!A72),'Month Conversion'!$A$1:$B$12,2,FALSE),FALSE)</f>
        <v>59.56</v>
      </c>
    </row>
    <row r="74" spans="1:6">
      <c r="A74" s="1">
        <v>29007</v>
      </c>
      <c r="B74" s="2">
        <v>13.544</v>
      </c>
      <c r="C74" s="2">
        <v>1</v>
      </c>
      <c r="D74" s="2">
        <v>13631.32</v>
      </c>
      <c r="E74">
        <f t="shared" si="1"/>
        <v>13.631320000000001</v>
      </c>
      <c r="F74">
        <f>VLOOKUP((IF(OR(MONTH(A73)=10, MONTH(A73)=11, MONTH(A73)=12),YEAR(A73), YEAR(A73)-1)),Calibration!$A$1:$O$85, VLOOKUP(MONTH('D2R004_Dam balance'!A73),'Month Conversion'!$A$1:$B$12,2,FALSE),FALSE)</f>
        <v>61.94</v>
      </c>
    </row>
    <row r="75" spans="1:6">
      <c r="A75" s="1">
        <v>29037</v>
      </c>
      <c r="B75" s="2">
        <v>13.784000000000001</v>
      </c>
      <c r="C75" s="2">
        <v>1</v>
      </c>
      <c r="D75" s="2">
        <v>15157.34</v>
      </c>
      <c r="E75">
        <f t="shared" si="1"/>
        <v>15.15734</v>
      </c>
      <c r="F75">
        <f>VLOOKUP((IF(OR(MONTH(A74)=10, MONTH(A74)=11, MONTH(A74)=12),YEAR(A74), YEAR(A74)-1)),Calibration!$A$1:$O$85, VLOOKUP(MONTH('D2R004_Dam balance'!A74),'Month Conversion'!$A$1:$B$12,2,FALSE),FALSE)</f>
        <v>61.94</v>
      </c>
    </row>
    <row r="76" spans="1:6">
      <c r="A76" s="1">
        <v>29068</v>
      </c>
      <c r="B76" s="2">
        <v>13.532</v>
      </c>
      <c r="C76" s="2">
        <v>1</v>
      </c>
      <c r="D76" s="2">
        <v>13103.24</v>
      </c>
      <c r="E76">
        <f t="shared" si="1"/>
        <v>13.10324</v>
      </c>
      <c r="F76">
        <f>VLOOKUP((IF(OR(MONTH(A75)=10, MONTH(A75)=11, MONTH(A75)=12),YEAR(A75), YEAR(A75)-1)),Calibration!$A$1:$O$85, VLOOKUP(MONTH('D2R004_Dam balance'!A75),'Month Conversion'!$A$1:$B$12,2,FALSE),FALSE)</f>
        <v>61.94</v>
      </c>
    </row>
    <row r="77" spans="1:6">
      <c r="A77" s="1">
        <v>29099</v>
      </c>
      <c r="B77" s="2">
        <v>12.583</v>
      </c>
      <c r="C77" s="2">
        <v>1</v>
      </c>
      <c r="D77" s="2">
        <v>7522.5510000000004</v>
      </c>
      <c r="E77">
        <f t="shared" si="1"/>
        <v>7.522551</v>
      </c>
      <c r="F77">
        <f>VLOOKUP((IF(OR(MONTH(A76)=10, MONTH(A76)=11, MONTH(A76)=12),YEAR(A76), YEAR(A76)-1)),Calibration!$A$1:$O$85, VLOOKUP(MONTH('D2R004_Dam balance'!A76),'Month Conversion'!$A$1:$B$12,2,FALSE),FALSE)</f>
        <v>61.94</v>
      </c>
    </row>
    <row r="78" spans="1:6">
      <c r="A78" s="1">
        <v>29129</v>
      </c>
      <c r="B78" s="2">
        <v>12.834</v>
      </c>
      <c r="C78" s="2">
        <v>1</v>
      </c>
      <c r="D78" s="2">
        <v>8639.4380000000001</v>
      </c>
      <c r="E78">
        <f t="shared" si="1"/>
        <v>8.6394380000000002</v>
      </c>
      <c r="F78">
        <f>VLOOKUP((IF(OR(MONTH(A77)=10, MONTH(A77)=11, MONTH(A77)=12),YEAR(A77), YEAR(A77)-1)),Calibration!$A$1:$O$85, VLOOKUP(MONTH('D2R004_Dam balance'!A77),'Month Conversion'!$A$1:$B$12,2,FALSE),FALSE)</f>
        <v>61.94</v>
      </c>
    </row>
    <row r="79" spans="1:6">
      <c r="A79" s="1">
        <v>29160</v>
      </c>
      <c r="B79" s="2">
        <v>11.84</v>
      </c>
      <c r="C79" s="2">
        <v>1</v>
      </c>
      <c r="D79" s="2">
        <v>4267.7110000000002</v>
      </c>
      <c r="E79">
        <f t="shared" si="1"/>
        <v>4.2677110000000003</v>
      </c>
      <c r="F79">
        <f>VLOOKUP((IF(OR(MONTH(A78)=10, MONTH(A78)=11, MONTH(A78)=12),YEAR(A78), YEAR(A78)-1)),Calibration!$A$1:$O$85, VLOOKUP(MONTH('D2R004_Dam balance'!A78),'Month Conversion'!$A$1:$B$12,2,FALSE),FALSE)</f>
        <v>58.8</v>
      </c>
    </row>
    <row r="80" spans="1:6">
      <c r="A80" s="1">
        <v>29190</v>
      </c>
      <c r="B80" s="2">
        <v>12.358000000000001</v>
      </c>
      <c r="C80" s="2">
        <v>1</v>
      </c>
      <c r="D80" s="2">
        <v>5979.3310000000001</v>
      </c>
      <c r="E80">
        <f t="shared" si="1"/>
        <v>5.9793310000000002</v>
      </c>
      <c r="F80">
        <f>VLOOKUP((IF(OR(MONTH(A79)=10, MONTH(A79)=11, MONTH(A79)=12),YEAR(A79), YEAR(A79)-1)),Calibration!$A$1:$O$85, VLOOKUP(MONTH('D2R004_Dam balance'!A79),'Month Conversion'!$A$1:$B$12,2,FALSE),FALSE)</f>
        <v>58.8</v>
      </c>
    </row>
    <row r="81" spans="1:6">
      <c r="A81" s="1">
        <v>29221</v>
      </c>
      <c r="B81" s="2">
        <v>12.773</v>
      </c>
      <c r="C81" s="2">
        <v>1</v>
      </c>
      <c r="D81" s="2">
        <v>7749.5249999999996</v>
      </c>
      <c r="E81">
        <f t="shared" si="1"/>
        <v>7.7495249999999993</v>
      </c>
      <c r="F81">
        <f>VLOOKUP((IF(OR(MONTH(A80)=10, MONTH(A80)=11, MONTH(A80)=12),YEAR(A80), YEAR(A80)-1)),Calibration!$A$1:$O$85, VLOOKUP(MONTH('D2R004_Dam balance'!A80),'Month Conversion'!$A$1:$B$12,2,FALSE),FALSE)</f>
        <v>51.15</v>
      </c>
    </row>
    <row r="82" spans="1:6">
      <c r="A82" s="1">
        <v>29252</v>
      </c>
      <c r="B82" s="2">
        <v>12.782999999999999</v>
      </c>
      <c r="C82" s="2">
        <v>1</v>
      </c>
      <c r="D82" s="2">
        <v>7602.9369999999999</v>
      </c>
      <c r="E82">
        <f t="shared" si="1"/>
        <v>7.6029369999999998</v>
      </c>
      <c r="F82">
        <f>VLOOKUP((IF(OR(MONTH(A81)=10, MONTH(A81)=11, MONTH(A81)=12),YEAR(A81), YEAR(A81)-1)),Calibration!$A$1:$O$85, VLOOKUP(MONTH('D2R004_Dam balance'!A81),'Month Conversion'!$A$1:$B$12,2,FALSE),FALSE)</f>
        <v>42.63</v>
      </c>
    </row>
    <row r="83" spans="1:6">
      <c r="A83" s="1">
        <v>29281</v>
      </c>
      <c r="B83" s="2">
        <v>12.348000000000001</v>
      </c>
      <c r="C83" s="2">
        <v>1</v>
      </c>
      <c r="D83" s="2">
        <v>5452.8109999999997</v>
      </c>
      <c r="E83">
        <f t="shared" si="1"/>
        <v>5.4528109999999996</v>
      </c>
      <c r="F83">
        <f>VLOOKUP((IF(OR(MONTH(A82)=10, MONTH(A82)=11, MONTH(A82)=12),YEAR(A82), YEAR(A82)-1)),Calibration!$A$1:$O$85, VLOOKUP(MONTH('D2R004_Dam balance'!A82),'Month Conversion'!$A$1:$B$12,2,FALSE),FALSE)</f>
        <v>58.8</v>
      </c>
    </row>
    <row r="84" spans="1:6">
      <c r="A84" s="1">
        <v>29312</v>
      </c>
      <c r="B84" s="2">
        <v>12.728999999999999</v>
      </c>
      <c r="C84" s="2">
        <v>1</v>
      </c>
      <c r="D84" s="2">
        <v>6948.7020000000002</v>
      </c>
      <c r="E84">
        <f t="shared" si="1"/>
        <v>6.9487019999999999</v>
      </c>
      <c r="F84">
        <f>VLOOKUP((IF(OR(MONTH(A83)=10, MONTH(A83)=11, MONTH(A83)=12),YEAR(A83), YEAR(A83)-1)),Calibration!$A$1:$O$85, VLOOKUP(MONTH('D2R004_Dam balance'!A83),'Month Conversion'!$A$1:$B$12,2,FALSE),FALSE)</f>
        <v>58.8</v>
      </c>
    </row>
    <row r="85" spans="1:6">
      <c r="A85" s="1">
        <v>29342</v>
      </c>
      <c r="B85" s="2">
        <v>13.051</v>
      </c>
      <c r="C85" s="2">
        <v>1</v>
      </c>
      <c r="D85" s="2">
        <v>8295.5300000000007</v>
      </c>
      <c r="E85">
        <f t="shared" si="1"/>
        <v>8.2955300000000012</v>
      </c>
      <c r="F85">
        <f>VLOOKUP((IF(OR(MONTH(A84)=10, MONTH(A84)=11, MONTH(A84)=12),YEAR(A84), YEAR(A84)-1)),Calibration!$A$1:$O$85, VLOOKUP(MONTH('D2R004_Dam balance'!A84),'Month Conversion'!$A$1:$B$12,2,FALSE),FALSE)</f>
        <v>57.25</v>
      </c>
    </row>
    <row r="86" spans="1:6">
      <c r="A86" s="1">
        <v>29373</v>
      </c>
      <c r="B86" s="2">
        <v>12.499000000000001</v>
      </c>
      <c r="C86" s="2">
        <v>1</v>
      </c>
      <c r="D86" s="2">
        <v>5547.23</v>
      </c>
      <c r="E86">
        <f t="shared" si="1"/>
        <v>5.5472299999999999</v>
      </c>
      <c r="F86">
        <f>VLOOKUP((IF(OR(MONTH(A85)=10, MONTH(A85)=11, MONTH(A85)=12),YEAR(A85), YEAR(A85)-1)),Calibration!$A$1:$O$85, VLOOKUP(MONTH('D2R004_Dam balance'!A85),'Month Conversion'!$A$1:$B$12,2,FALSE),FALSE)</f>
        <v>58.53</v>
      </c>
    </row>
    <row r="87" spans="1:6">
      <c r="A87" s="1">
        <v>29403</v>
      </c>
      <c r="B87" s="2">
        <v>12.706</v>
      </c>
      <c r="C87" s="2">
        <v>1</v>
      </c>
      <c r="D87" s="2">
        <v>6269.5370000000003</v>
      </c>
      <c r="E87">
        <f t="shared" si="1"/>
        <v>6.2695370000000006</v>
      </c>
      <c r="F87">
        <f>VLOOKUP((IF(OR(MONTH(A86)=10, MONTH(A86)=11, MONTH(A86)=12),YEAR(A86), YEAR(A86)-1)),Calibration!$A$1:$O$85, VLOOKUP(MONTH('D2R004_Dam balance'!A86),'Month Conversion'!$A$1:$B$12,2,FALSE),FALSE)</f>
        <v>58.8</v>
      </c>
    </row>
    <row r="88" spans="1:6">
      <c r="A88" s="1">
        <v>29434</v>
      </c>
      <c r="B88" s="2">
        <v>13.019</v>
      </c>
      <c r="C88" s="2">
        <v>1</v>
      </c>
      <c r="D88" s="2">
        <v>7509.951</v>
      </c>
      <c r="E88">
        <f t="shared" si="1"/>
        <v>7.509951</v>
      </c>
      <c r="F88">
        <f>VLOOKUP((IF(OR(MONTH(A87)=10, MONTH(A87)=11, MONTH(A87)=12),YEAR(A87), YEAR(A87)-1)),Calibration!$A$1:$O$85, VLOOKUP(MONTH('D2R004_Dam balance'!A87),'Month Conversion'!$A$1:$B$12,2,FALSE),FALSE)</f>
        <v>58.8</v>
      </c>
    </row>
    <row r="89" spans="1:6">
      <c r="A89" s="1">
        <v>29465</v>
      </c>
      <c r="B89" s="2">
        <v>13.121</v>
      </c>
      <c r="C89" s="2">
        <v>1</v>
      </c>
      <c r="D89" s="2">
        <v>7810.6729999999998</v>
      </c>
      <c r="E89">
        <f t="shared" si="1"/>
        <v>7.8106729999999995</v>
      </c>
      <c r="F89">
        <f>VLOOKUP((IF(OR(MONTH(A88)=10, MONTH(A88)=11, MONTH(A88)=12),YEAR(A88), YEAR(A88)-1)),Calibration!$A$1:$O$85, VLOOKUP(MONTH('D2R004_Dam balance'!A88),'Month Conversion'!$A$1:$B$12,2,FALSE),FALSE)</f>
        <v>58.38</v>
      </c>
    </row>
    <row r="90" spans="1:6">
      <c r="A90" s="1">
        <v>29495</v>
      </c>
      <c r="B90" s="2">
        <v>14.249000000000001</v>
      </c>
      <c r="C90" s="2">
        <v>1</v>
      </c>
      <c r="D90" s="2">
        <v>14989.56</v>
      </c>
      <c r="E90">
        <f t="shared" si="1"/>
        <v>14.989559999999999</v>
      </c>
      <c r="F90">
        <f>VLOOKUP((IF(OR(MONTH(A89)=10, MONTH(A89)=11, MONTH(A89)=12),YEAR(A89), YEAR(A89)-1)),Calibration!$A$1:$O$85, VLOOKUP(MONTH('D2R004_Dam balance'!A89),'Month Conversion'!$A$1:$B$12,2,FALSE),FALSE)</f>
        <v>58.8</v>
      </c>
    </row>
    <row r="91" spans="1:6">
      <c r="A91" s="1">
        <v>29526</v>
      </c>
      <c r="B91" s="2">
        <v>13.281000000000001</v>
      </c>
      <c r="C91" s="2">
        <v>1</v>
      </c>
      <c r="D91" s="2">
        <v>8557.2999999999993</v>
      </c>
      <c r="E91">
        <f t="shared" si="1"/>
        <v>8.5572999999999997</v>
      </c>
      <c r="F91">
        <f>VLOOKUP((IF(OR(MONTH(A90)=10, MONTH(A90)=11, MONTH(A90)=12),YEAR(A90), YEAR(A90)-1)),Calibration!$A$1:$O$85, VLOOKUP(MONTH('D2R004_Dam balance'!A90),'Month Conversion'!$A$1:$B$12,2,FALSE),FALSE)</f>
        <v>55.66</v>
      </c>
    </row>
    <row r="92" spans="1:6">
      <c r="A92" s="1">
        <v>29556</v>
      </c>
      <c r="B92" s="2">
        <v>15.378</v>
      </c>
      <c r="C92" s="2">
        <v>1</v>
      </c>
      <c r="D92" s="2">
        <v>25169.53</v>
      </c>
      <c r="E92">
        <f t="shared" si="1"/>
        <v>25.169529999999998</v>
      </c>
      <c r="F92">
        <f>VLOOKUP((IF(OR(MONTH(A91)=10, MONTH(A91)=11, MONTH(A91)=12),YEAR(A91), YEAR(A91)-1)),Calibration!$A$1:$O$85, VLOOKUP(MONTH('D2R004_Dam balance'!A91),'Month Conversion'!$A$1:$B$12,2,FALSE),FALSE)</f>
        <v>55.66</v>
      </c>
    </row>
    <row r="93" spans="1:6">
      <c r="A93" s="1">
        <v>29587</v>
      </c>
      <c r="B93" s="2">
        <v>15.186</v>
      </c>
      <c r="C93" s="2">
        <v>1</v>
      </c>
      <c r="D93" s="2">
        <v>23374.93</v>
      </c>
      <c r="E93">
        <f t="shared" si="1"/>
        <v>23.374929999999999</v>
      </c>
      <c r="F93">
        <f>VLOOKUP((IF(OR(MONTH(A92)=10, MONTH(A92)=11, MONTH(A92)=12),YEAR(A92), YEAR(A92)-1)),Calibration!$A$1:$O$85, VLOOKUP(MONTH('D2R004_Dam balance'!A92),'Month Conversion'!$A$1:$B$12,2,FALSE),FALSE)</f>
        <v>55.66</v>
      </c>
    </row>
    <row r="94" spans="1:6">
      <c r="A94" s="1">
        <v>29618</v>
      </c>
      <c r="B94" s="2">
        <v>12.619</v>
      </c>
      <c r="C94" s="2">
        <v>1</v>
      </c>
      <c r="D94" s="2">
        <v>5662.1090000000004</v>
      </c>
      <c r="E94">
        <f t="shared" si="1"/>
        <v>5.6621090000000001</v>
      </c>
      <c r="F94">
        <f>VLOOKUP((IF(OR(MONTH(A93)=10, MONTH(A93)=11, MONTH(A93)=12),YEAR(A93), YEAR(A93)-1)),Calibration!$A$1:$O$85, VLOOKUP(MONTH('D2R004_Dam balance'!A93),'Month Conversion'!$A$1:$B$12,2,FALSE),FALSE)</f>
        <v>55.66</v>
      </c>
    </row>
    <row r="95" spans="1:6">
      <c r="A95" s="1">
        <v>29646</v>
      </c>
      <c r="B95" s="2">
        <v>12.473000000000001</v>
      </c>
      <c r="C95" s="2">
        <v>1</v>
      </c>
      <c r="D95" s="2">
        <v>5180.9589999999998</v>
      </c>
      <c r="E95">
        <f t="shared" si="1"/>
        <v>5.1809589999999996</v>
      </c>
      <c r="F95">
        <f>VLOOKUP((IF(OR(MONTH(A94)=10, MONTH(A94)=11, MONTH(A94)=12),YEAR(A94), YEAR(A94)-1)),Calibration!$A$1:$O$85, VLOOKUP(MONTH('D2R004_Dam balance'!A94),'Month Conversion'!$A$1:$B$12,2,FALSE),FALSE)</f>
        <v>55.66</v>
      </c>
    </row>
    <row r="96" spans="1:6">
      <c r="A96" s="1">
        <v>29677</v>
      </c>
      <c r="B96" s="2">
        <v>14.196999999999999</v>
      </c>
      <c r="C96" s="2">
        <v>1</v>
      </c>
      <c r="D96" s="2">
        <v>15096.71</v>
      </c>
      <c r="E96">
        <f t="shared" si="1"/>
        <v>15.09671</v>
      </c>
      <c r="F96">
        <f>VLOOKUP((IF(OR(MONTH(A95)=10, MONTH(A95)=11, MONTH(A95)=12),YEAR(A95), YEAR(A95)-1)),Calibration!$A$1:$O$85, VLOOKUP(MONTH('D2R004_Dam balance'!A95),'Month Conversion'!$A$1:$B$12,2,FALSE),FALSE)</f>
        <v>55.66</v>
      </c>
    </row>
    <row r="97" spans="1:6">
      <c r="A97" s="1">
        <v>29707</v>
      </c>
      <c r="B97" s="2">
        <v>14.084</v>
      </c>
      <c r="C97" s="2">
        <v>1</v>
      </c>
      <c r="D97" s="2">
        <v>14354.93</v>
      </c>
      <c r="E97">
        <f t="shared" si="1"/>
        <v>14.35493</v>
      </c>
      <c r="F97">
        <f>VLOOKUP((IF(OR(MONTH(A96)=10, MONTH(A96)=11, MONTH(A96)=12),YEAR(A96), YEAR(A96)-1)),Calibration!$A$1:$O$85, VLOOKUP(MONTH('D2R004_Dam balance'!A96),'Month Conversion'!$A$1:$B$12,2,FALSE),FALSE)</f>
        <v>45.62</v>
      </c>
    </row>
    <row r="98" spans="1:6">
      <c r="A98" s="1">
        <v>29738</v>
      </c>
      <c r="B98" s="2">
        <v>14.417999999999999</v>
      </c>
      <c r="C98" s="2">
        <v>1</v>
      </c>
      <c r="D98" s="2">
        <v>16984.080000000002</v>
      </c>
      <c r="E98">
        <f t="shared" si="1"/>
        <v>16.984080000000002</v>
      </c>
      <c r="F98">
        <f>VLOOKUP((IF(OR(MONTH(A97)=10, MONTH(A97)=11, MONTH(A97)=12),YEAR(A97), YEAR(A97)-1)),Calibration!$A$1:$O$85, VLOOKUP(MONTH('D2R004_Dam balance'!A97),'Month Conversion'!$A$1:$B$12,2,FALSE),FALSE)</f>
        <v>31.03</v>
      </c>
    </row>
    <row r="99" spans="1:6">
      <c r="A99" s="1">
        <v>29768</v>
      </c>
      <c r="B99" s="2">
        <v>14.565</v>
      </c>
      <c r="C99" s="2">
        <v>1</v>
      </c>
      <c r="D99" s="2">
        <v>18292.09</v>
      </c>
      <c r="E99">
        <f t="shared" si="1"/>
        <v>18.292090000000002</v>
      </c>
      <c r="F99">
        <f>VLOOKUP((IF(OR(MONTH(A98)=10, MONTH(A98)=11, MONTH(A98)=12),YEAR(A98), YEAR(A98)-1)),Calibration!$A$1:$O$85, VLOOKUP(MONTH('D2R004_Dam balance'!A98),'Month Conversion'!$A$1:$B$12,2,FALSE),FALSE)</f>
        <v>15.64</v>
      </c>
    </row>
    <row r="100" spans="1:6">
      <c r="A100" s="1">
        <v>29799</v>
      </c>
      <c r="B100" s="2">
        <v>14.476000000000001</v>
      </c>
      <c r="C100" s="2">
        <v>1</v>
      </c>
      <c r="D100" s="2">
        <v>17618.86</v>
      </c>
      <c r="E100">
        <f t="shared" si="1"/>
        <v>17.618860000000002</v>
      </c>
      <c r="F100">
        <f>VLOOKUP((IF(OR(MONTH(A99)=10, MONTH(A99)=11, MONTH(A99)=12),YEAR(A99), YEAR(A99)-1)),Calibration!$A$1:$O$85, VLOOKUP(MONTH('D2R004_Dam balance'!A99),'Month Conversion'!$A$1:$B$12,2,FALSE),FALSE)</f>
        <v>17.3</v>
      </c>
    </row>
    <row r="101" spans="1:6">
      <c r="A101" s="1">
        <v>29830</v>
      </c>
      <c r="B101" s="2">
        <v>13.837</v>
      </c>
      <c r="C101" s="2">
        <v>1</v>
      </c>
      <c r="D101" s="2">
        <v>13043.36</v>
      </c>
      <c r="E101">
        <f t="shared" si="1"/>
        <v>13.04336</v>
      </c>
      <c r="F101">
        <f>VLOOKUP((IF(OR(MONTH(A100)=10, MONTH(A100)=11, MONTH(A100)=12),YEAR(A100), YEAR(A100)-1)),Calibration!$A$1:$O$85, VLOOKUP(MONTH('D2R004_Dam balance'!A100),'Month Conversion'!$A$1:$B$12,2,FALSE),FALSE)</f>
        <v>20.6</v>
      </c>
    </row>
    <row r="102" spans="1:6">
      <c r="A102" s="1">
        <v>29860</v>
      </c>
      <c r="B102" s="2">
        <v>13.648999999999999</v>
      </c>
      <c r="C102" s="2">
        <v>1</v>
      </c>
      <c r="D102" s="2">
        <v>11830.64</v>
      </c>
      <c r="E102">
        <f t="shared" si="1"/>
        <v>11.830639999999999</v>
      </c>
      <c r="F102">
        <f>VLOOKUP((IF(OR(MONTH(A101)=10, MONTH(A101)=11, MONTH(A101)=12),YEAR(A101), YEAR(A101)-1)),Calibration!$A$1:$O$85, VLOOKUP(MONTH('D2R004_Dam balance'!A101),'Month Conversion'!$A$1:$B$12,2,FALSE),FALSE)</f>
        <v>10.28</v>
      </c>
    </row>
    <row r="103" spans="1:6">
      <c r="A103" s="1">
        <v>29891</v>
      </c>
      <c r="B103" s="2">
        <v>13.131</v>
      </c>
      <c r="C103" s="2">
        <v>1</v>
      </c>
      <c r="D103" s="2">
        <v>8759.7900000000009</v>
      </c>
      <c r="E103">
        <f t="shared" si="1"/>
        <v>8.7597900000000006</v>
      </c>
      <c r="F103">
        <f>VLOOKUP((IF(OR(MONTH(A102)=10, MONTH(A102)=11, MONTH(A102)=12),YEAR(A102), YEAR(A102)-1)),Calibration!$A$1:$O$85, VLOOKUP(MONTH('D2R004_Dam balance'!A102),'Month Conversion'!$A$1:$B$12,2,FALSE),FALSE)</f>
        <v>2</v>
      </c>
    </row>
    <row r="104" spans="1:6">
      <c r="A104" s="1">
        <v>29921</v>
      </c>
      <c r="B104" s="2">
        <v>13.239000000000001</v>
      </c>
      <c r="C104" s="2">
        <v>1</v>
      </c>
      <c r="D104" s="2">
        <v>9434.723</v>
      </c>
      <c r="E104">
        <f t="shared" si="1"/>
        <v>9.434723</v>
      </c>
      <c r="F104">
        <f>VLOOKUP((IF(OR(MONTH(A103)=10, MONTH(A103)=11, MONTH(A103)=12),YEAR(A103), YEAR(A103)-1)),Calibration!$A$1:$O$85, VLOOKUP(MONTH('D2R004_Dam balance'!A103),'Month Conversion'!$A$1:$B$12,2,FALSE),FALSE)</f>
        <v>32.26</v>
      </c>
    </row>
    <row r="105" spans="1:6">
      <c r="A105" s="1">
        <v>29952</v>
      </c>
      <c r="B105" s="2">
        <v>13.224</v>
      </c>
      <c r="C105" s="2">
        <v>1</v>
      </c>
      <c r="D105" s="2">
        <v>9436.1869999999999</v>
      </c>
      <c r="E105">
        <f t="shared" si="1"/>
        <v>9.4361870000000003</v>
      </c>
      <c r="F105">
        <f>VLOOKUP((IF(OR(MONTH(A104)=10, MONTH(A104)=11, MONTH(A104)=12),YEAR(A104), YEAR(A104)-1)),Calibration!$A$1:$O$85, VLOOKUP(MONTH('D2R004_Dam balance'!A104),'Month Conversion'!$A$1:$B$12,2,FALSE),FALSE)</f>
        <v>52.44</v>
      </c>
    </row>
    <row r="106" spans="1:6">
      <c r="A106" s="1">
        <v>29983</v>
      </c>
      <c r="B106" s="2">
        <v>13.295999999999999</v>
      </c>
      <c r="C106" s="2">
        <v>1</v>
      </c>
      <c r="D106" s="2">
        <v>9937.2160000000003</v>
      </c>
      <c r="E106">
        <f t="shared" si="1"/>
        <v>9.9372160000000012</v>
      </c>
      <c r="F106">
        <f>VLOOKUP((IF(OR(MONTH(A105)=10, MONTH(A105)=11, MONTH(A105)=12),YEAR(A105), YEAR(A105)-1)),Calibration!$A$1:$O$85, VLOOKUP(MONTH('D2R004_Dam balance'!A105),'Month Conversion'!$A$1:$B$12,2,FALSE),FALSE)</f>
        <v>52.44</v>
      </c>
    </row>
    <row r="107" spans="1:6">
      <c r="A107" s="1">
        <v>30011</v>
      </c>
      <c r="B107" s="2">
        <v>13.298</v>
      </c>
      <c r="C107" s="2">
        <v>1</v>
      </c>
      <c r="D107" s="2">
        <v>10029.58</v>
      </c>
      <c r="E107">
        <f t="shared" si="1"/>
        <v>10.029579999999999</v>
      </c>
      <c r="F107">
        <f>VLOOKUP((IF(OR(MONTH(A106)=10, MONTH(A106)=11, MONTH(A106)=12),YEAR(A106), YEAR(A106)-1)),Calibration!$A$1:$O$85, VLOOKUP(MONTH('D2R004_Dam balance'!A106),'Month Conversion'!$A$1:$B$12,2,FALSE),FALSE)</f>
        <v>34.119999999999997</v>
      </c>
    </row>
    <row r="108" spans="1:6">
      <c r="A108" s="1">
        <v>30042</v>
      </c>
      <c r="B108" s="2">
        <v>13.920999999999999</v>
      </c>
      <c r="C108" s="2">
        <v>1</v>
      </c>
      <c r="D108" s="2">
        <v>14184.33</v>
      </c>
      <c r="E108">
        <f t="shared" si="1"/>
        <v>14.184329999999999</v>
      </c>
      <c r="F108">
        <f>VLOOKUP((IF(OR(MONTH(A107)=10, MONTH(A107)=11, MONTH(A107)=12),YEAR(A107), YEAR(A107)-1)),Calibration!$A$1:$O$85, VLOOKUP(MONTH('D2R004_Dam balance'!A107),'Month Conversion'!$A$1:$B$12,2,FALSE),FALSE)</f>
        <v>34.020000000000003</v>
      </c>
    </row>
    <row r="109" spans="1:6">
      <c r="A109" s="1">
        <v>30072</v>
      </c>
      <c r="B109" s="2">
        <v>14.808</v>
      </c>
      <c r="C109" s="2">
        <v>1</v>
      </c>
      <c r="D109" s="2">
        <v>21173.94</v>
      </c>
      <c r="E109">
        <f t="shared" si="1"/>
        <v>21.173939999999998</v>
      </c>
      <c r="F109">
        <f>VLOOKUP((IF(OR(MONTH(A108)=10, MONTH(A108)=11, MONTH(A108)=12),YEAR(A108), YEAR(A108)-1)),Calibration!$A$1:$O$85, VLOOKUP(MONTH('D2R004_Dam balance'!A108),'Month Conversion'!$A$1:$B$12,2,FALSE),FALSE)</f>
        <v>52.44</v>
      </c>
    </row>
    <row r="110" spans="1:6">
      <c r="A110" s="1">
        <v>30103</v>
      </c>
      <c r="B110" s="2">
        <v>14.978999999999999</v>
      </c>
      <c r="C110" s="2">
        <v>1</v>
      </c>
      <c r="D110" s="2">
        <v>22697.19</v>
      </c>
      <c r="E110">
        <f t="shared" si="1"/>
        <v>22.697189999999999</v>
      </c>
      <c r="F110">
        <f>VLOOKUP((IF(OR(MONTH(A109)=10, MONTH(A109)=11, MONTH(A109)=12),YEAR(A109), YEAR(A109)-1)),Calibration!$A$1:$O$85, VLOOKUP(MONTH('D2R004_Dam balance'!A109),'Month Conversion'!$A$1:$B$12,2,FALSE),FALSE)</f>
        <v>52.44</v>
      </c>
    </row>
    <row r="111" spans="1:6">
      <c r="A111" s="1">
        <v>30133</v>
      </c>
      <c r="B111" s="2">
        <v>15.032999999999999</v>
      </c>
      <c r="C111" s="2">
        <v>1</v>
      </c>
      <c r="D111" s="2">
        <v>23242.92</v>
      </c>
      <c r="E111">
        <f t="shared" si="1"/>
        <v>23.242919999999998</v>
      </c>
      <c r="F111">
        <f>VLOOKUP((IF(OR(MONTH(A110)=10, MONTH(A110)=11, MONTH(A110)=12),YEAR(A110), YEAR(A110)-1)),Calibration!$A$1:$O$85, VLOOKUP(MONTH('D2R004_Dam balance'!A110),'Month Conversion'!$A$1:$B$12,2,FALSE),FALSE)</f>
        <v>52.44</v>
      </c>
    </row>
    <row r="112" spans="1:6">
      <c r="A112" s="1">
        <v>30164</v>
      </c>
      <c r="B112" s="2">
        <v>15.042999999999999</v>
      </c>
      <c r="C112" s="2">
        <v>1</v>
      </c>
      <c r="D112" s="2">
        <v>23400.33</v>
      </c>
      <c r="E112">
        <f t="shared" si="1"/>
        <v>23.40033</v>
      </c>
      <c r="F112">
        <f>VLOOKUP((IF(OR(MONTH(A111)=10, MONTH(A111)=11, MONTH(A111)=12),YEAR(A111), YEAR(A111)-1)),Calibration!$A$1:$O$85, VLOOKUP(MONTH('D2R004_Dam balance'!A111),'Month Conversion'!$A$1:$B$12,2,FALSE),FALSE)</f>
        <v>52.44</v>
      </c>
    </row>
    <row r="113" spans="1:6">
      <c r="A113" s="1">
        <v>30195</v>
      </c>
      <c r="B113" s="2">
        <v>14.82</v>
      </c>
      <c r="C113" s="2">
        <v>1</v>
      </c>
      <c r="D113" s="2">
        <v>21558.71</v>
      </c>
      <c r="E113">
        <f t="shared" si="1"/>
        <v>21.558709999999998</v>
      </c>
      <c r="F113">
        <f>VLOOKUP((IF(OR(MONTH(A112)=10, MONTH(A112)=11, MONTH(A112)=12),YEAR(A112), YEAR(A112)-1)),Calibration!$A$1:$O$85, VLOOKUP(MONTH('D2R004_Dam balance'!A112),'Month Conversion'!$A$1:$B$12,2,FALSE),FALSE)</f>
        <v>52.44</v>
      </c>
    </row>
    <row r="114" spans="1:6">
      <c r="A114" s="1">
        <v>30225</v>
      </c>
      <c r="B114" s="2">
        <v>14.198</v>
      </c>
      <c r="C114" s="2">
        <v>1</v>
      </c>
      <c r="D114" s="2">
        <v>16610.7</v>
      </c>
      <c r="E114">
        <f t="shared" si="1"/>
        <v>16.610700000000001</v>
      </c>
      <c r="F114">
        <f>VLOOKUP((IF(OR(MONTH(A113)=10, MONTH(A113)=11, MONTH(A113)=12),YEAR(A113), YEAR(A113)-1)),Calibration!$A$1:$O$85, VLOOKUP(MONTH('D2R004_Dam balance'!A113),'Month Conversion'!$A$1:$B$12,2,FALSE),FALSE)</f>
        <v>49.42</v>
      </c>
    </row>
    <row r="115" spans="1:6">
      <c r="A115" s="1">
        <v>30256</v>
      </c>
      <c r="B115" s="2">
        <v>14.336</v>
      </c>
      <c r="C115" s="2">
        <v>1</v>
      </c>
      <c r="D115" s="2">
        <v>17252.919999999998</v>
      </c>
      <c r="E115">
        <f t="shared" si="1"/>
        <v>17.25292</v>
      </c>
      <c r="F115">
        <f>VLOOKUP((IF(OR(MONTH(A114)=10, MONTH(A114)=11, MONTH(A114)=12),YEAR(A114), YEAR(A114)-1)),Calibration!$A$1:$O$85, VLOOKUP(MONTH('D2R004_Dam balance'!A114),'Month Conversion'!$A$1:$B$12,2,FALSE),FALSE)</f>
        <v>49.22</v>
      </c>
    </row>
    <row r="116" spans="1:6">
      <c r="A116" s="1">
        <v>30286</v>
      </c>
      <c r="B116" s="2">
        <v>12.706</v>
      </c>
      <c r="C116" s="2">
        <v>1</v>
      </c>
      <c r="D116" s="2">
        <v>7177.9409999999998</v>
      </c>
      <c r="E116">
        <f t="shared" si="1"/>
        <v>7.1779409999999997</v>
      </c>
      <c r="F116">
        <f>VLOOKUP((IF(OR(MONTH(A115)=10, MONTH(A115)=11, MONTH(A115)=12),YEAR(A115), YEAR(A115)-1)),Calibration!$A$1:$O$85, VLOOKUP(MONTH('D2R004_Dam balance'!A115),'Month Conversion'!$A$1:$B$12,2,FALSE),FALSE)</f>
        <v>49.22</v>
      </c>
    </row>
    <row r="117" spans="1:6">
      <c r="A117" s="1">
        <v>30317</v>
      </c>
      <c r="B117" s="2">
        <v>12.938000000000001</v>
      </c>
      <c r="C117" s="2">
        <v>1</v>
      </c>
      <c r="D117" s="2">
        <v>7906.4459999999999</v>
      </c>
      <c r="E117">
        <f t="shared" si="1"/>
        <v>7.9064459999999999</v>
      </c>
      <c r="F117">
        <f>VLOOKUP((IF(OR(MONTH(A116)=10, MONTH(A116)=11, MONTH(A116)=12),YEAR(A116), YEAR(A116)-1)),Calibration!$A$1:$O$85, VLOOKUP(MONTH('D2R004_Dam balance'!A116),'Month Conversion'!$A$1:$B$12,2,FALSE),FALSE)</f>
        <v>41.28</v>
      </c>
    </row>
    <row r="118" spans="1:6">
      <c r="A118" s="1">
        <v>30348</v>
      </c>
      <c r="B118" s="2">
        <v>13.266999999999999</v>
      </c>
      <c r="C118" s="2">
        <v>1</v>
      </c>
      <c r="D118" s="2">
        <v>9282.9989999999998</v>
      </c>
      <c r="E118">
        <f t="shared" si="1"/>
        <v>9.2829990000000002</v>
      </c>
      <c r="F118">
        <f>VLOOKUP((IF(OR(MONTH(A117)=10, MONTH(A117)=11, MONTH(A117)=12),YEAR(A117), YEAR(A117)-1)),Calibration!$A$1:$O$85, VLOOKUP(MONTH('D2R004_Dam balance'!A117),'Month Conversion'!$A$1:$B$12,2,FALSE),FALSE)</f>
        <v>38.08</v>
      </c>
    </row>
    <row r="119" spans="1:6">
      <c r="A119" s="1">
        <v>30376</v>
      </c>
      <c r="B119" s="2">
        <v>13.598000000000001</v>
      </c>
      <c r="C119" s="2">
        <v>1</v>
      </c>
      <c r="D119" s="2">
        <v>10932.64</v>
      </c>
      <c r="E119">
        <f t="shared" si="1"/>
        <v>10.932639999999999</v>
      </c>
      <c r="F119">
        <f>VLOOKUP((IF(OR(MONTH(A118)=10, MONTH(A118)=11, MONTH(A118)=12),YEAR(A118), YEAR(A118)-1)),Calibration!$A$1:$O$85, VLOOKUP(MONTH('D2R004_Dam balance'!A118),'Month Conversion'!$A$1:$B$12,2,FALSE),FALSE)</f>
        <v>26.7</v>
      </c>
    </row>
    <row r="120" spans="1:6">
      <c r="A120" s="1">
        <v>30407</v>
      </c>
      <c r="B120" s="2">
        <v>14.675000000000001</v>
      </c>
      <c r="C120" s="2">
        <v>1</v>
      </c>
      <c r="D120" s="2">
        <v>18043.41</v>
      </c>
      <c r="E120">
        <f t="shared" si="1"/>
        <v>18.043410000000002</v>
      </c>
      <c r="F120">
        <f>VLOOKUP((IF(OR(MONTH(A119)=10, MONTH(A119)=11, MONTH(A119)=12),YEAR(A119), YEAR(A119)-1)),Calibration!$A$1:$O$85, VLOOKUP(MONTH('D2R004_Dam balance'!A119),'Month Conversion'!$A$1:$B$12,2,FALSE),FALSE)</f>
        <v>36.25</v>
      </c>
    </row>
    <row r="121" spans="1:6">
      <c r="A121" s="1">
        <v>30437</v>
      </c>
      <c r="B121" s="2">
        <v>15.295</v>
      </c>
      <c r="C121" s="2">
        <v>1</v>
      </c>
      <c r="D121" s="2">
        <v>22989.33</v>
      </c>
      <c r="E121">
        <f t="shared" si="1"/>
        <v>22.989330000000002</v>
      </c>
      <c r="F121">
        <f>VLOOKUP((IF(OR(MONTH(A120)=10, MONTH(A120)=11, MONTH(A120)=12),YEAR(A120), YEAR(A120)-1)),Calibration!$A$1:$O$85, VLOOKUP(MONTH('D2R004_Dam balance'!A120),'Month Conversion'!$A$1:$B$12,2,FALSE),FALSE)</f>
        <v>41.45</v>
      </c>
    </row>
    <row r="122" spans="1:6">
      <c r="A122" s="1">
        <v>30468</v>
      </c>
      <c r="B122" s="2">
        <v>15.676</v>
      </c>
      <c r="C122" s="2">
        <v>1</v>
      </c>
      <c r="D122" s="2">
        <v>26356.75</v>
      </c>
      <c r="E122">
        <f t="shared" si="1"/>
        <v>26.356750000000002</v>
      </c>
      <c r="F122">
        <f>VLOOKUP((IF(OR(MONTH(A121)=10, MONTH(A121)=11, MONTH(A121)=12),YEAR(A121), YEAR(A121)-1)),Calibration!$A$1:$O$85, VLOOKUP(MONTH('D2R004_Dam balance'!A121),'Month Conversion'!$A$1:$B$12,2,FALSE),FALSE)</f>
        <v>46.91</v>
      </c>
    </row>
    <row r="123" spans="1:6">
      <c r="A123" s="1">
        <v>30498</v>
      </c>
      <c r="B123" s="2">
        <v>15.986000000000001</v>
      </c>
      <c r="C123" s="2">
        <v>1</v>
      </c>
      <c r="D123" s="2">
        <v>29337.56</v>
      </c>
      <c r="E123">
        <f t="shared" si="1"/>
        <v>29.33756</v>
      </c>
      <c r="F123">
        <f>VLOOKUP((IF(OR(MONTH(A122)=10, MONTH(A122)=11, MONTH(A122)=12),YEAR(A122), YEAR(A122)-1)),Calibration!$A$1:$O$85, VLOOKUP(MONTH('D2R004_Dam balance'!A122),'Month Conversion'!$A$1:$B$12,2,FALSE),FALSE)</f>
        <v>49.22</v>
      </c>
    </row>
    <row r="124" spans="1:6">
      <c r="A124" s="1">
        <v>30529</v>
      </c>
      <c r="B124" s="2">
        <v>16.535</v>
      </c>
      <c r="C124" s="2">
        <v>1</v>
      </c>
      <c r="D124" s="2">
        <v>35681.01</v>
      </c>
      <c r="E124">
        <f t="shared" si="1"/>
        <v>35.681010000000001</v>
      </c>
      <c r="F124">
        <f>VLOOKUP((IF(OR(MONTH(A123)=10, MONTH(A123)=11, MONTH(A123)=12),YEAR(A123), YEAR(A123)-1)),Calibration!$A$1:$O$85, VLOOKUP(MONTH('D2R004_Dam balance'!A123),'Month Conversion'!$A$1:$B$12,2,FALSE),FALSE)</f>
        <v>49.22</v>
      </c>
    </row>
    <row r="125" spans="1:6">
      <c r="A125" s="1">
        <v>30560</v>
      </c>
      <c r="B125" s="2">
        <v>16.402999999999999</v>
      </c>
      <c r="C125" s="2">
        <v>1</v>
      </c>
      <c r="D125" s="2">
        <v>33506.67</v>
      </c>
      <c r="E125">
        <f t="shared" si="1"/>
        <v>33.50667</v>
      </c>
      <c r="F125">
        <f>VLOOKUP((IF(OR(MONTH(A124)=10, MONTH(A124)=11, MONTH(A124)=12),YEAR(A124), YEAR(A124)-1)),Calibration!$A$1:$O$85, VLOOKUP(MONTH('D2R004_Dam balance'!A124),'Month Conversion'!$A$1:$B$12,2,FALSE),FALSE)</f>
        <v>49.22</v>
      </c>
    </row>
    <row r="126" spans="1:6">
      <c r="A126" s="1">
        <v>30590</v>
      </c>
      <c r="B126" s="2">
        <v>15.55</v>
      </c>
      <c r="C126" s="2">
        <v>1</v>
      </c>
      <c r="D126" s="2">
        <v>23359.4</v>
      </c>
      <c r="E126">
        <f t="shared" si="1"/>
        <v>23.359400000000001</v>
      </c>
      <c r="F126">
        <f>VLOOKUP((IF(OR(MONTH(A125)=10, MONTH(A125)=11, MONTH(A125)=12),YEAR(A125), YEAR(A125)-1)),Calibration!$A$1:$O$85, VLOOKUP(MONTH('D2R004_Dam balance'!A125),'Month Conversion'!$A$1:$B$12,2,FALSE),FALSE)</f>
        <v>44.4</v>
      </c>
    </row>
    <row r="127" spans="1:6">
      <c r="A127" s="1">
        <v>30621</v>
      </c>
      <c r="B127" s="2">
        <v>15.45</v>
      </c>
      <c r="C127" s="2">
        <v>1</v>
      </c>
      <c r="D127" s="2">
        <v>22035.55</v>
      </c>
      <c r="E127">
        <f t="shared" si="1"/>
        <v>22.035550000000001</v>
      </c>
      <c r="F127">
        <f>VLOOKUP((IF(OR(MONTH(A126)=10, MONTH(A126)=11, MONTH(A126)=12),YEAR(A126), YEAR(A126)-1)),Calibration!$A$1:$O$85, VLOOKUP(MONTH('D2R004_Dam balance'!A126),'Month Conversion'!$A$1:$B$12,2,FALSE),FALSE)</f>
        <v>46.01</v>
      </c>
    </row>
    <row r="128" spans="1:6">
      <c r="A128" s="1">
        <v>30651</v>
      </c>
      <c r="B128" s="2">
        <v>15.787000000000001</v>
      </c>
      <c r="C128" s="2">
        <v>1</v>
      </c>
      <c r="D128" s="2">
        <v>25091.86</v>
      </c>
      <c r="E128">
        <f t="shared" si="1"/>
        <v>25.09186</v>
      </c>
      <c r="F128">
        <f>VLOOKUP((IF(OR(MONTH(A127)=10, MONTH(A127)=11, MONTH(A127)=12),YEAR(A127), YEAR(A127)-1)),Calibration!$A$1:$O$85, VLOOKUP(MONTH('D2R004_Dam balance'!A127),'Month Conversion'!$A$1:$B$12,2,FALSE),FALSE)</f>
        <v>46.01</v>
      </c>
    </row>
    <row r="129" spans="1:6">
      <c r="A129" s="1">
        <v>30682</v>
      </c>
      <c r="B129" s="2">
        <v>15.819000000000001</v>
      </c>
      <c r="C129" s="2">
        <v>1</v>
      </c>
      <c r="D129" s="2">
        <v>25050.75</v>
      </c>
      <c r="E129">
        <f t="shared" si="1"/>
        <v>25.050750000000001</v>
      </c>
      <c r="F129">
        <f>VLOOKUP((IF(OR(MONTH(A128)=10, MONTH(A128)=11, MONTH(A128)=12),YEAR(A128), YEAR(A128)-1)),Calibration!$A$1:$O$85, VLOOKUP(MONTH('D2R004_Dam balance'!A128),'Month Conversion'!$A$1:$B$12,2,FALSE),FALSE)</f>
        <v>46.01</v>
      </c>
    </row>
    <row r="130" spans="1:6">
      <c r="A130" s="1">
        <v>30713</v>
      </c>
      <c r="B130" s="2">
        <v>15.776</v>
      </c>
      <c r="C130" s="2">
        <v>1</v>
      </c>
      <c r="D130" s="2">
        <v>24221.759999999998</v>
      </c>
      <c r="E130">
        <f t="shared" si="1"/>
        <v>24.22176</v>
      </c>
      <c r="F130">
        <f>VLOOKUP((IF(OR(MONTH(A129)=10, MONTH(A129)=11, MONTH(A129)=12),YEAR(A129), YEAR(A129)-1)),Calibration!$A$1:$O$85, VLOOKUP(MONTH('D2R004_Dam balance'!A129),'Month Conversion'!$A$1:$B$12,2,FALSE),FALSE)</f>
        <v>46.01</v>
      </c>
    </row>
    <row r="131" spans="1:6">
      <c r="A131" s="1">
        <v>30742</v>
      </c>
      <c r="B131" s="2">
        <v>15.874000000000001</v>
      </c>
      <c r="C131" s="2">
        <v>1</v>
      </c>
      <c r="D131" s="2">
        <v>24880.799999999999</v>
      </c>
      <c r="E131">
        <f t="shared" si="1"/>
        <v>24.880800000000001</v>
      </c>
      <c r="F131">
        <f>VLOOKUP((IF(OR(MONTH(A130)=10, MONTH(A130)=11, MONTH(A130)=12),YEAR(A130), YEAR(A130)-1)),Calibration!$A$1:$O$85, VLOOKUP(MONTH('D2R004_Dam balance'!A130),'Month Conversion'!$A$1:$B$12,2,FALSE),FALSE)</f>
        <v>46.01</v>
      </c>
    </row>
    <row r="132" spans="1:6">
      <c r="A132" s="1">
        <v>30773</v>
      </c>
      <c r="B132" s="2">
        <v>15.898</v>
      </c>
      <c r="C132" s="2">
        <v>1</v>
      </c>
      <c r="D132" s="2">
        <v>24736.46</v>
      </c>
      <c r="E132">
        <f t="shared" si="1"/>
        <v>24.736459999999997</v>
      </c>
      <c r="F132">
        <f>VLOOKUP((IF(OR(MONTH(A131)=10, MONTH(A131)=11, MONTH(A131)=12),YEAR(A131), YEAR(A131)-1)),Calibration!$A$1:$O$85, VLOOKUP(MONTH('D2R004_Dam balance'!A131),'Month Conversion'!$A$1:$B$12,2,FALSE),FALSE)</f>
        <v>46.01</v>
      </c>
    </row>
    <row r="133" spans="1:6">
      <c r="A133" s="1">
        <v>30803</v>
      </c>
      <c r="B133" s="2">
        <v>16.276</v>
      </c>
      <c r="C133" s="2">
        <v>1</v>
      </c>
      <c r="D133" s="2">
        <v>28532.51</v>
      </c>
      <c r="E133">
        <f t="shared" si="1"/>
        <v>28.532509999999998</v>
      </c>
      <c r="F133">
        <f>VLOOKUP((IF(OR(MONTH(A132)=10, MONTH(A132)=11, MONTH(A132)=12),YEAR(A132), YEAR(A132)-1)),Calibration!$A$1:$O$85, VLOOKUP(MONTH('D2R004_Dam balance'!A132),'Month Conversion'!$A$1:$B$12,2,FALSE),FALSE)</f>
        <v>46.01</v>
      </c>
    </row>
    <row r="134" spans="1:6">
      <c r="A134" s="1">
        <v>30834</v>
      </c>
      <c r="B134" s="2">
        <v>16.753</v>
      </c>
      <c r="C134" s="2">
        <v>1</v>
      </c>
      <c r="D134" s="2">
        <v>34114.07</v>
      </c>
      <c r="E134">
        <f t="shared" ref="E134:E197" si="2">D134/1000</f>
        <v>34.114069999999998</v>
      </c>
      <c r="F134">
        <f>VLOOKUP((IF(OR(MONTH(A133)=10, MONTH(A133)=11, MONTH(A133)=12),YEAR(A133), YEAR(A133)-1)),Calibration!$A$1:$O$85, VLOOKUP(MONTH('D2R004_Dam balance'!A133),'Month Conversion'!$A$1:$B$12,2,FALSE),FALSE)</f>
        <v>46.01</v>
      </c>
    </row>
    <row r="135" spans="1:6">
      <c r="A135" s="1">
        <v>30864</v>
      </c>
      <c r="B135" s="2">
        <v>16.661000000000001</v>
      </c>
      <c r="C135" s="2">
        <v>1</v>
      </c>
      <c r="D135" s="2">
        <v>32423.05</v>
      </c>
      <c r="E135">
        <f t="shared" si="2"/>
        <v>32.423049999999996</v>
      </c>
      <c r="F135">
        <f>VLOOKUP((IF(OR(MONTH(A134)=10, MONTH(A134)=11, MONTH(A134)=12),YEAR(A134), YEAR(A134)-1)),Calibration!$A$1:$O$85, VLOOKUP(MONTH('D2R004_Dam balance'!A134),'Month Conversion'!$A$1:$B$12,2,FALSE),FALSE)</f>
        <v>46.01</v>
      </c>
    </row>
    <row r="136" spans="1:6">
      <c r="A136" s="1">
        <v>30895</v>
      </c>
      <c r="B136" s="2">
        <v>16.532</v>
      </c>
      <c r="C136" s="2">
        <v>1</v>
      </c>
      <c r="D136" s="2">
        <v>30326.15</v>
      </c>
      <c r="E136">
        <f t="shared" si="2"/>
        <v>30.326150000000002</v>
      </c>
      <c r="F136">
        <f>VLOOKUP((IF(OR(MONTH(A135)=10, MONTH(A135)=11, MONTH(A135)=12),YEAR(A135), YEAR(A135)-1)),Calibration!$A$1:$O$85, VLOOKUP(MONTH('D2R004_Dam balance'!A135),'Month Conversion'!$A$1:$B$12,2,FALSE),FALSE)</f>
        <v>46.01</v>
      </c>
    </row>
    <row r="137" spans="1:6">
      <c r="A137" s="1">
        <v>30926</v>
      </c>
      <c r="B137" s="2">
        <v>16.331</v>
      </c>
      <c r="C137" s="2">
        <v>1</v>
      </c>
      <c r="D137" s="2">
        <v>27459.93</v>
      </c>
      <c r="E137">
        <f t="shared" si="2"/>
        <v>27.45993</v>
      </c>
      <c r="F137">
        <f>VLOOKUP((IF(OR(MONTH(A136)=10, MONTH(A136)=11, MONTH(A136)=12),YEAR(A136), YEAR(A136)-1)),Calibration!$A$1:$O$85, VLOOKUP(MONTH('D2R004_Dam balance'!A136),'Month Conversion'!$A$1:$B$12,2,FALSE),FALSE)</f>
        <v>46.01</v>
      </c>
    </row>
    <row r="138" spans="1:6">
      <c r="A138" s="1">
        <v>30956</v>
      </c>
      <c r="B138" s="2">
        <v>15.138999999999999</v>
      </c>
      <c r="C138" s="2">
        <v>1</v>
      </c>
      <c r="D138" s="2">
        <v>15902.59</v>
      </c>
      <c r="E138">
        <f t="shared" si="2"/>
        <v>15.90259</v>
      </c>
      <c r="F138">
        <f>VLOOKUP((IF(OR(MONTH(A137)=10, MONTH(A137)=11, MONTH(A137)=12),YEAR(A137), YEAR(A137)-1)),Calibration!$A$1:$O$85, VLOOKUP(MONTH('D2R004_Dam balance'!A137),'Month Conversion'!$A$1:$B$12,2,FALSE),FALSE)</f>
        <v>36.979999999999997</v>
      </c>
    </row>
    <row r="139" spans="1:6">
      <c r="A139" s="1">
        <v>30987</v>
      </c>
      <c r="B139" s="2">
        <v>15.319000000000001</v>
      </c>
      <c r="C139" s="2">
        <v>1</v>
      </c>
      <c r="D139" s="2">
        <v>16964.740000000002</v>
      </c>
      <c r="E139">
        <f t="shared" si="2"/>
        <v>16.964740000000003</v>
      </c>
      <c r="F139">
        <f>VLOOKUP((IF(OR(MONTH(A138)=10, MONTH(A138)=11, MONTH(A138)=12),YEAR(A138), YEAR(A138)-1)),Calibration!$A$1:$O$85, VLOOKUP(MONTH('D2R004_Dam balance'!A138),'Month Conversion'!$A$1:$B$12,2,FALSE),FALSE)</f>
        <v>42.79</v>
      </c>
    </row>
    <row r="140" spans="1:6">
      <c r="A140" s="1">
        <v>31017</v>
      </c>
      <c r="B140" s="2">
        <v>15.587999999999999</v>
      </c>
      <c r="C140" s="2">
        <v>1</v>
      </c>
      <c r="D140" s="2">
        <v>18840.66</v>
      </c>
      <c r="E140">
        <f t="shared" si="2"/>
        <v>18.84066</v>
      </c>
      <c r="F140">
        <f>VLOOKUP((IF(OR(MONTH(A139)=10, MONTH(A139)=11, MONTH(A139)=12),YEAR(A139), YEAR(A139)-1)),Calibration!$A$1:$O$85, VLOOKUP(MONTH('D2R004_Dam balance'!A139),'Month Conversion'!$A$1:$B$12,2,FALSE),FALSE)</f>
        <v>42.79</v>
      </c>
    </row>
    <row r="141" spans="1:6">
      <c r="A141" s="1">
        <v>31048</v>
      </c>
      <c r="B141" s="2">
        <v>15.871</v>
      </c>
      <c r="C141" s="2">
        <v>1</v>
      </c>
      <c r="D141" s="2">
        <v>21008.09</v>
      </c>
      <c r="E141">
        <f t="shared" si="2"/>
        <v>21.008089999999999</v>
      </c>
      <c r="F141">
        <f>VLOOKUP((IF(OR(MONTH(A140)=10, MONTH(A140)=11, MONTH(A140)=12),YEAR(A140), YEAR(A140)-1)),Calibration!$A$1:$O$85, VLOOKUP(MONTH('D2R004_Dam balance'!A140),'Month Conversion'!$A$1:$B$12,2,FALSE),FALSE)</f>
        <v>21.62</v>
      </c>
    </row>
    <row r="142" spans="1:6">
      <c r="A142" s="1">
        <v>31079</v>
      </c>
      <c r="B142" s="2">
        <v>16.317</v>
      </c>
      <c r="C142" s="2">
        <v>1</v>
      </c>
      <c r="D142" s="2">
        <v>25162.799999999999</v>
      </c>
      <c r="E142">
        <f t="shared" si="2"/>
        <v>25.162800000000001</v>
      </c>
      <c r="F142">
        <f>VLOOKUP((IF(OR(MONTH(A141)=10, MONTH(A141)=11, MONTH(A141)=12),YEAR(A141), YEAR(A141)-1)),Calibration!$A$1:$O$85, VLOOKUP(MONTH('D2R004_Dam balance'!A141),'Month Conversion'!$A$1:$B$12,2,FALSE),FALSE)</f>
        <v>23.89</v>
      </c>
    </row>
    <row r="143" spans="1:6">
      <c r="A143" s="1">
        <v>31107</v>
      </c>
      <c r="B143" s="2">
        <v>17.117999999999999</v>
      </c>
      <c r="C143" s="2">
        <v>1</v>
      </c>
      <c r="D143" s="2">
        <v>34690.36</v>
      </c>
      <c r="E143">
        <f t="shared" si="2"/>
        <v>34.690359999999998</v>
      </c>
      <c r="F143">
        <f>VLOOKUP((IF(OR(MONTH(A142)=10, MONTH(A142)=11, MONTH(A142)=12),YEAR(A142), YEAR(A142)-1)),Calibration!$A$1:$O$85, VLOOKUP(MONTH('D2R004_Dam balance'!A142),'Month Conversion'!$A$1:$B$12,2,FALSE),FALSE)</f>
        <v>42.79</v>
      </c>
    </row>
    <row r="144" spans="1:6">
      <c r="A144" s="1">
        <v>31138</v>
      </c>
      <c r="B144" s="2">
        <v>17.181000000000001</v>
      </c>
      <c r="C144" s="2">
        <v>1</v>
      </c>
      <c r="D144" s="2">
        <v>35057</v>
      </c>
      <c r="E144">
        <f t="shared" si="2"/>
        <v>35.057000000000002</v>
      </c>
      <c r="F144">
        <f>VLOOKUP((IF(OR(MONTH(A143)=10, MONTH(A143)=11, MONTH(A143)=12),YEAR(A143), YEAR(A143)-1)),Calibration!$A$1:$O$85, VLOOKUP(MONTH('D2R004_Dam balance'!A143),'Month Conversion'!$A$1:$B$12,2,FALSE),FALSE)</f>
        <v>37.36</v>
      </c>
    </row>
    <row r="145" spans="1:6">
      <c r="A145" s="1">
        <v>31168</v>
      </c>
      <c r="B145" s="2">
        <v>17.004999999999999</v>
      </c>
      <c r="C145" s="2">
        <v>1</v>
      </c>
      <c r="D145" s="2">
        <v>32194.57</v>
      </c>
      <c r="E145">
        <f t="shared" si="2"/>
        <v>32.194569999999999</v>
      </c>
      <c r="F145">
        <f>VLOOKUP((IF(OR(MONTH(A144)=10, MONTH(A144)=11, MONTH(A144)=12),YEAR(A144), YEAR(A144)-1)),Calibration!$A$1:$O$85, VLOOKUP(MONTH('D2R004_Dam balance'!A144),'Month Conversion'!$A$1:$B$12,2,FALSE),FALSE)</f>
        <v>33.71</v>
      </c>
    </row>
    <row r="146" spans="1:6">
      <c r="A146" s="1">
        <v>31199</v>
      </c>
      <c r="B146" s="2">
        <v>16.5</v>
      </c>
      <c r="C146" s="2">
        <v>1</v>
      </c>
      <c r="D146" s="2">
        <v>25500.46</v>
      </c>
      <c r="E146">
        <f t="shared" si="2"/>
        <v>25.50046</v>
      </c>
      <c r="F146">
        <f>VLOOKUP((IF(OR(MONTH(A145)=10, MONTH(A145)=11, MONTH(A145)=12),YEAR(A145), YEAR(A145)-1)),Calibration!$A$1:$O$85, VLOOKUP(MONTH('D2R004_Dam balance'!A145),'Month Conversion'!$A$1:$B$12,2,FALSE),FALSE)</f>
        <v>37.33</v>
      </c>
    </row>
    <row r="147" spans="1:6">
      <c r="A147" s="1">
        <v>31229</v>
      </c>
      <c r="B147" s="2">
        <v>16.981999999999999</v>
      </c>
      <c r="C147" s="2">
        <v>1</v>
      </c>
      <c r="D147" s="2">
        <v>30935.15</v>
      </c>
      <c r="E147">
        <f t="shared" si="2"/>
        <v>30.93515</v>
      </c>
      <c r="F147">
        <f>VLOOKUP((IF(OR(MONTH(A146)=10, MONTH(A146)=11, MONTH(A146)=12),YEAR(A146), YEAR(A146)-1)),Calibration!$A$1:$O$85, VLOOKUP(MONTH('D2R004_Dam balance'!A146),'Month Conversion'!$A$1:$B$12,2,FALSE),FALSE)</f>
        <v>40.57</v>
      </c>
    </row>
    <row r="148" spans="1:6">
      <c r="A148" s="1">
        <v>31260</v>
      </c>
      <c r="B148" s="2">
        <v>16.754999999999999</v>
      </c>
      <c r="C148" s="2">
        <v>1</v>
      </c>
      <c r="D148" s="2">
        <v>27621.98</v>
      </c>
      <c r="E148">
        <f t="shared" si="2"/>
        <v>27.621980000000001</v>
      </c>
      <c r="F148">
        <f>VLOOKUP((IF(OR(MONTH(A147)=10, MONTH(A147)=11, MONTH(A147)=12),YEAR(A147), YEAR(A147)-1)),Calibration!$A$1:$O$85, VLOOKUP(MONTH('D2R004_Dam balance'!A147),'Month Conversion'!$A$1:$B$12,2,FALSE),FALSE)</f>
        <v>42.79</v>
      </c>
    </row>
    <row r="149" spans="1:6">
      <c r="A149" s="1">
        <v>31291</v>
      </c>
      <c r="B149" s="2">
        <v>16.204000000000001</v>
      </c>
      <c r="C149" s="2">
        <v>1</v>
      </c>
      <c r="D149" s="2">
        <v>21054.99</v>
      </c>
      <c r="E149">
        <f t="shared" si="2"/>
        <v>21.05499</v>
      </c>
      <c r="F149">
        <f>VLOOKUP((IF(OR(MONTH(A148)=10, MONTH(A148)=11, MONTH(A148)=12),YEAR(A148), YEAR(A148)-1)),Calibration!$A$1:$O$85, VLOOKUP(MONTH('D2R004_Dam balance'!A148),'Month Conversion'!$A$1:$B$12,2,FALSE),FALSE)</f>
        <v>41.6</v>
      </c>
    </row>
    <row r="150" spans="1:6">
      <c r="A150" s="1">
        <v>31321</v>
      </c>
      <c r="B150" s="2">
        <v>15.433</v>
      </c>
      <c r="C150" s="2">
        <v>1</v>
      </c>
      <c r="D150" s="2">
        <v>14235.06</v>
      </c>
      <c r="E150">
        <f t="shared" si="2"/>
        <v>14.235059999999999</v>
      </c>
      <c r="F150">
        <f>VLOOKUP((IF(OR(MONTH(A149)=10, MONTH(A149)=11, MONTH(A149)=12),YEAR(A149), YEAR(A149)-1)),Calibration!$A$1:$O$85, VLOOKUP(MONTH('D2R004_Dam balance'!A149),'Month Conversion'!$A$1:$B$12,2,FALSE),FALSE)</f>
        <v>36.94</v>
      </c>
    </row>
    <row r="151" spans="1:6">
      <c r="A151" s="1">
        <v>31352</v>
      </c>
      <c r="B151" s="2">
        <v>16.030999999999999</v>
      </c>
      <c r="C151" s="2">
        <v>1</v>
      </c>
      <c r="D151" s="2">
        <v>18974.62</v>
      </c>
      <c r="E151">
        <f t="shared" si="2"/>
        <v>18.974619999999998</v>
      </c>
      <c r="F151">
        <f>VLOOKUP((IF(OR(MONTH(A150)=10, MONTH(A150)=11, MONTH(A150)=12),YEAR(A150), YEAR(A150)-1)),Calibration!$A$1:$O$85, VLOOKUP(MONTH('D2R004_Dam balance'!A150),'Month Conversion'!$A$1:$B$12,2,FALSE),FALSE)</f>
        <v>39.57</v>
      </c>
    </row>
    <row r="152" spans="1:6">
      <c r="A152" s="1">
        <v>31382</v>
      </c>
      <c r="B152" s="2">
        <v>16.841000000000001</v>
      </c>
      <c r="C152" s="2">
        <v>1</v>
      </c>
      <c r="D152" s="2">
        <v>27613.03</v>
      </c>
      <c r="E152">
        <f t="shared" si="2"/>
        <v>27.613029999999998</v>
      </c>
      <c r="F152">
        <f>VLOOKUP((IF(OR(MONTH(A151)=10, MONTH(A151)=11, MONTH(A151)=12),YEAR(A151), YEAR(A151)-1)),Calibration!$A$1:$O$85, VLOOKUP(MONTH('D2R004_Dam balance'!A151),'Month Conversion'!$A$1:$B$12,2,FALSE),FALSE)</f>
        <v>39.57</v>
      </c>
    </row>
    <row r="153" spans="1:6">
      <c r="A153" s="1">
        <v>31413</v>
      </c>
      <c r="B153" s="2">
        <v>15.972</v>
      </c>
      <c r="C153" s="2">
        <v>1</v>
      </c>
      <c r="D153" s="2">
        <v>18393.64</v>
      </c>
      <c r="E153">
        <f t="shared" si="2"/>
        <v>18.393639999999998</v>
      </c>
      <c r="F153">
        <f>VLOOKUP((IF(OR(MONTH(A152)=10, MONTH(A152)=11, MONTH(A152)=12),YEAR(A152), YEAR(A152)-1)),Calibration!$A$1:$O$85, VLOOKUP(MONTH('D2R004_Dam balance'!A152),'Month Conversion'!$A$1:$B$12,2,FALSE),FALSE)</f>
        <v>39.57</v>
      </c>
    </row>
    <row r="154" spans="1:6">
      <c r="A154" s="1">
        <v>31444</v>
      </c>
      <c r="B154" s="2">
        <v>15.923999999999999</v>
      </c>
      <c r="C154" s="2">
        <v>1</v>
      </c>
      <c r="D154" s="2">
        <v>17947.599999999999</v>
      </c>
      <c r="E154">
        <f t="shared" si="2"/>
        <v>17.947599999999998</v>
      </c>
      <c r="F154">
        <f>VLOOKUP((IF(OR(MONTH(A153)=10, MONTH(A153)=11, MONTH(A153)=12),YEAR(A153), YEAR(A153)-1)),Calibration!$A$1:$O$85, VLOOKUP(MONTH('D2R004_Dam balance'!A153),'Month Conversion'!$A$1:$B$12,2,FALSE),FALSE)</f>
        <v>39.57</v>
      </c>
    </row>
    <row r="155" spans="1:6">
      <c r="A155" s="1">
        <v>31472</v>
      </c>
      <c r="B155" s="2">
        <v>15.98</v>
      </c>
      <c r="C155" s="2">
        <v>1</v>
      </c>
      <c r="D155" s="2">
        <v>18417.96</v>
      </c>
      <c r="E155">
        <f t="shared" si="2"/>
        <v>18.417960000000001</v>
      </c>
      <c r="F155">
        <f>VLOOKUP((IF(OR(MONTH(A154)=10, MONTH(A154)=11, MONTH(A154)=12),YEAR(A154), YEAR(A154)-1)),Calibration!$A$1:$O$85, VLOOKUP(MONTH('D2R004_Dam balance'!A154),'Month Conversion'!$A$1:$B$12,2,FALSE),FALSE)</f>
        <v>39.57</v>
      </c>
    </row>
    <row r="156" spans="1:6">
      <c r="A156" s="1">
        <v>31503</v>
      </c>
      <c r="B156" s="2">
        <v>16.501999999999999</v>
      </c>
      <c r="C156" s="2">
        <v>1</v>
      </c>
      <c r="D156" s="2">
        <v>23488.41</v>
      </c>
      <c r="E156">
        <f t="shared" si="2"/>
        <v>23.488409999999998</v>
      </c>
      <c r="F156">
        <f>VLOOKUP((IF(OR(MONTH(A155)=10, MONTH(A155)=11, MONTH(A155)=12),YEAR(A155), YEAR(A155)-1)),Calibration!$A$1:$O$85, VLOOKUP(MONTH('D2R004_Dam balance'!A155),'Month Conversion'!$A$1:$B$12,2,FALSE),FALSE)</f>
        <v>39.57</v>
      </c>
    </row>
    <row r="157" spans="1:6">
      <c r="A157" s="1">
        <v>31533</v>
      </c>
      <c r="B157" s="2">
        <v>17.475000000000001</v>
      </c>
      <c r="C157" s="2">
        <v>1</v>
      </c>
      <c r="D157" s="2">
        <v>35702.33</v>
      </c>
      <c r="E157">
        <f t="shared" si="2"/>
        <v>35.702330000000003</v>
      </c>
      <c r="F157">
        <f>VLOOKUP((IF(OR(MONTH(A156)=10, MONTH(A156)=11, MONTH(A156)=12),YEAR(A156), YEAR(A156)-1)),Calibration!$A$1:$O$85, VLOOKUP(MONTH('D2R004_Dam balance'!A156),'Month Conversion'!$A$1:$B$12,2,FALSE),FALSE)</f>
        <v>39.57</v>
      </c>
    </row>
    <row r="158" spans="1:6">
      <c r="A158" s="1">
        <v>31564</v>
      </c>
      <c r="B158" s="2">
        <v>17.443000000000001</v>
      </c>
      <c r="C158" s="2">
        <v>1</v>
      </c>
      <c r="D158" s="2">
        <v>35126.230000000003</v>
      </c>
      <c r="E158">
        <f t="shared" si="2"/>
        <v>35.126230000000007</v>
      </c>
      <c r="F158">
        <f>VLOOKUP((IF(OR(MONTH(A157)=10, MONTH(A157)=11, MONTH(A157)=12),YEAR(A157), YEAR(A157)-1)),Calibration!$A$1:$O$85, VLOOKUP(MONTH('D2R004_Dam balance'!A157),'Month Conversion'!$A$1:$B$12,2,FALSE),FALSE)</f>
        <v>39.57</v>
      </c>
    </row>
    <row r="159" spans="1:6">
      <c r="A159" s="1">
        <v>31594</v>
      </c>
      <c r="B159" s="2">
        <v>17.631</v>
      </c>
      <c r="C159" s="2">
        <v>1</v>
      </c>
      <c r="D159" s="2">
        <v>37853.75</v>
      </c>
      <c r="E159">
        <f t="shared" si="2"/>
        <v>37.853749999999998</v>
      </c>
      <c r="F159">
        <f>VLOOKUP((IF(OR(MONTH(A158)=10, MONTH(A158)=11, MONTH(A158)=12),YEAR(A158), YEAR(A158)-1)),Calibration!$A$1:$O$85, VLOOKUP(MONTH('D2R004_Dam balance'!A158),'Month Conversion'!$A$1:$B$12,2,FALSE),FALSE)</f>
        <v>39.57</v>
      </c>
    </row>
    <row r="160" spans="1:6">
      <c r="A160" s="1">
        <v>31625</v>
      </c>
      <c r="B160" s="2">
        <v>17.405999999999999</v>
      </c>
      <c r="C160" s="2">
        <v>1</v>
      </c>
      <c r="D160" s="2">
        <v>34424.129999999997</v>
      </c>
      <c r="E160">
        <f t="shared" si="2"/>
        <v>34.424129999999998</v>
      </c>
      <c r="F160">
        <f>VLOOKUP((IF(OR(MONTH(A159)=10, MONTH(A159)=11, MONTH(A159)=12),YEAR(A159), YEAR(A159)-1)),Calibration!$A$1:$O$85, VLOOKUP(MONTH('D2R004_Dam balance'!A159),'Month Conversion'!$A$1:$B$12,2,FALSE),FALSE)</f>
        <v>39.57</v>
      </c>
    </row>
    <row r="161" spans="1:6">
      <c r="A161" s="1">
        <v>31656</v>
      </c>
      <c r="B161" s="2">
        <v>17.265999999999998</v>
      </c>
      <c r="C161" s="2">
        <v>1</v>
      </c>
      <c r="D161" s="2">
        <v>32385.4</v>
      </c>
      <c r="E161">
        <f t="shared" si="2"/>
        <v>32.385400000000004</v>
      </c>
      <c r="F161">
        <f>VLOOKUP((IF(OR(MONTH(A160)=10, MONTH(A160)=11, MONTH(A160)=12),YEAR(A160), YEAR(A160)-1)),Calibration!$A$1:$O$85, VLOOKUP(MONTH('D2R004_Dam balance'!A160),'Month Conversion'!$A$1:$B$12,2,FALSE),FALSE)</f>
        <v>39.57</v>
      </c>
    </row>
    <row r="162" spans="1:6">
      <c r="A162" s="1">
        <v>31686</v>
      </c>
      <c r="B162" s="2">
        <v>17.527000000000001</v>
      </c>
      <c r="C162" s="2">
        <v>1</v>
      </c>
      <c r="D162" s="2">
        <v>35990.339999999997</v>
      </c>
      <c r="E162">
        <f t="shared" si="2"/>
        <v>35.990339999999996</v>
      </c>
      <c r="F162">
        <f>VLOOKUP((IF(OR(MONTH(A161)=10, MONTH(A161)=11, MONTH(A161)=12),YEAR(A161), YEAR(A161)-1)),Calibration!$A$1:$O$85, VLOOKUP(MONTH('D2R004_Dam balance'!A161),'Month Conversion'!$A$1:$B$12,2,FALSE),FALSE)</f>
        <v>39.57</v>
      </c>
    </row>
    <row r="163" spans="1:6">
      <c r="A163" s="1">
        <v>31717</v>
      </c>
      <c r="B163" s="2">
        <v>7.98</v>
      </c>
      <c r="C163" s="2">
        <v>1</v>
      </c>
      <c r="D163" s="2">
        <v>302.91500000000002</v>
      </c>
      <c r="E163">
        <f t="shared" si="2"/>
        <v>0.30291500000000005</v>
      </c>
      <c r="F163">
        <f>VLOOKUP((IF(OR(MONTH(A162)=10, MONTH(A162)=11, MONTH(A162)=12),YEAR(A162), YEAR(A162)-1)),Calibration!$A$1:$O$85, VLOOKUP(MONTH('D2R004_Dam balance'!A162),'Month Conversion'!$A$1:$B$12,2,FALSE),FALSE)</f>
        <v>35.07</v>
      </c>
    </row>
    <row r="164" spans="1:6">
      <c r="A164" s="1">
        <v>31747</v>
      </c>
      <c r="B164" s="2">
        <v>16.463000000000001</v>
      </c>
      <c r="C164" s="2">
        <v>1</v>
      </c>
      <c r="D164" s="2">
        <v>22717.17</v>
      </c>
      <c r="E164">
        <f t="shared" si="2"/>
        <v>22.717169999999999</v>
      </c>
      <c r="F164">
        <f>VLOOKUP((IF(OR(MONTH(A163)=10, MONTH(A163)=11, MONTH(A163)=12),YEAR(A163), YEAR(A163)-1)),Calibration!$A$1:$O$85, VLOOKUP(MONTH('D2R004_Dam balance'!A163),'Month Conversion'!$A$1:$B$12,2,FALSE),FALSE)</f>
        <v>35.07</v>
      </c>
    </row>
    <row r="165" spans="1:6">
      <c r="A165" s="1">
        <v>31778</v>
      </c>
      <c r="B165" s="2">
        <v>17.039000000000001</v>
      </c>
      <c r="C165" s="2">
        <v>1</v>
      </c>
      <c r="D165" s="2">
        <v>29192.62</v>
      </c>
      <c r="E165">
        <f t="shared" si="2"/>
        <v>29.192619999999998</v>
      </c>
      <c r="F165">
        <f>VLOOKUP((IF(OR(MONTH(A164)=10, MONTH(A164)=11, MONTH(A164)=12),YEAR(A164), YEAR(A164)-1)),Calibration!$A$1:$O$85, VLOOKUP(MONTH('D2R004_Dam balance'!A164),'Month Conversion'!$A$1:$B$12,2,FALSE),FALSE)</f>
        <v>35.07</v>
      </c>
    </row>
    <row r="166" spans="1:6">
      <c r="A166" s="1">
        <v>31809</v>
      </c>
      <c r="B166" s="2">
        <v>16.678000000000001</v>
      </c>
      <c r="C166" s="2">
        <v>1</v>
      </c>
      <c r="D166" s="2">
        <v>24956.52</v>
      </c>
      <c r="E166">
        <f t="shared" si="2"/>
        <v>24.956520000000001</v>
      </c>
      <c r="F166">
        <f>VLOOKUP((IF(OR(MONTH(A165)=10, MONTH(A165)=11, MONTH(A165)=12),YEAR(A165), YEAR(A165)-1)),Calibration!$A$1:$O$85, VLOOKUP(MONTH('D2R004_Dam balance'!A165),'Month Conversion'!$A$1:$B$12,2,FALSE),FALSE)</f>
        <v>35.07</v>
      </c>
    </row>
    <row r="167" spans="1:6">
      <c r="A167" s="1">
        <v>31837</v>
      </c>
      <c r="B167" s="2">
        <v>17.486000000000001</v>
      </c>
      <c r="C167" s="2">
        <v>1</v>
      </c>
      <c r="D167" s="2">
        <v>34962.33</v>
      </c>
      <c r="E167">
        <f t="shared" si="2"/>
        <v>34.962330000000001</v>
      </c>
      <c r="F167">
        <f>VLOOKUP((IF(OR(MONTH(A166)=10, MONTH(A166)=11, MONTH(A166)=12),YEAR(A166), YEAR(A166)-1)),Calibration!$A$1:$O$85, VLOOKUP(MONTH('D2R004_Dam balance'!A166),'Month Conversion'!$A$1:$B$12,2,FALSE),FALSE)</f>
        <v>35.07</v>
      </c>
    </row>
    <row r="168" spans="1:6">
      <c r="A168" s="1">
        <v>31868</v>
      </c>
      <c r="B168" s="2">
        <v>17.486999999999998</v>
      </c>
      <c r="C168" s="2">
        <v>1</v>
      </c>
      <c r="D168" s="2">
        <v>34881.03</v>
      </c>
      <c r="E168">
        <f t="shared" si="2"/>
        <v>34.881029999999996</v>
      </c>
      <c r="F168">
        <f>VLOOKUP((IF(OR(MONTH(A167)=10, MONTH(A167)=11, MONTH(A167)=12),YEAR(A167), YEAR(A167)-1)),Calibration!$A$1:$O$85, VLOOKUP(MONTH('D2R004_Dam balance'!A167),'Month Conversion'!$A$1:$B$12,2,FALSE),FALSE)</f>
        <v>35.07</v>
      </c>
    </row>
    <row r="169" spans="1:6">
      <c r="A169" s="1">
        <v>31898</v>
      </c>
      <c r="B169" s="2">
        <v>17.356999999999999</v>
      </c>
      <c r="C169" s="2">
        <v>1</v>
      </c>
      <c r="D169" s="2">
        <v>33007.120000000003</v>
      </c>
      <c r="E169">
        <f t="shared" si="2"/>
        <v>33.00712</v>
      </c>
      <c r="F169">
        <f>VLOOKUP((IF(OR(MONTH(A168)=10, MONTH(A168)=11, MONTH(A168)=12),YEAR(A168), YEAR(A168)-1)),Calibration!$A$1:$O$85, VLOOKUP(MONTH('D2R004_Dam balance'!A168),'Month Conversion'!$A$1:$B$12,2,FALSE),FALSE)</f>
        <v>35.07</v>
      </c>
    </row>
    <row r="170" spans="1:6">
      <c r="A170" s="1">
        <v>31929</v>
      </c>
      <c r="B170" s="2">
        <v>17.192</v>
      </c>
      <c r="C170" s="2">
        <v>1</v>
      </c>
      <c r="D170" s="2">
        <v>30771.8</v>
      </c>
      <c r="E170">
        <f t="shared" si="2"/>
        <v>30.771799999999999</v>
      </c>
      <c r="F170">
        <f>VLOOKUP((IF(OR(MONTH(A169)=10, MONTH(A169)=11, MONTH(A169)=12),YEAR(A169), YEAR(A169)-1)),Calibration!$A$1:$O$85, VLOOKUP(MONTH('D2R004_Dam balance'!A169),'Month Conversion'!$A$1:$B$12,2,FALSE),FALSE)</f>
        <v>35.07</v>
      </c>
    </row>
    <row r="171" spans="1:6">
      <c r="A171" s="1">
        <v>31959</v>
      </c>
      <c r="B171" s="2">
        <v>16.818000000000001</v>
      </c>
      <c r="C171" s="2">
        <v>1</v>
      </c>
      <c r="D171" s="2">
        <v>26283.69</v>
      </c>
      <c r="E171">
        <f t="shared" si="2"/>
        <v>26.28369</v>
      </c>
      <c r="F171">
        <f>VLOOKUP((IF(OR(MONTH(A170)=10, MONTH(A170)=11, MONTH(A170)=12),YEAR(A170), YEAR(A170)-1)),Calibration!$A$1:$O$85, VLOOKUP(MONTH('D2R004_Dam balance'!A170),'Month Conversion'!$A$1:$B$12,2,FALSE),FALSE)</f>
        <v>35.07</v>
      </c>
    </row>
    <row r="172" spans="1:6">
      <c r="A172" s="1">
        <v>31990</v>
      </c>
      <c r="B172" s="2">
        <v>16.635999999999999</v>
      </c>
      <c r="C172" s="2">
        <v>1</v>
      </c>
      <c r="D172" s="2">
        <v>24196.99</v>
      </c>
      <c r="E172">
        <f t="shared" si="2"/>
        <v>24.196990000000003</v>
      </c>
      <c r="F172">
        <f>VLOOKUP((IF(OR(MONTH(A171)=10, MONTH(A171)=11, MONTH(A171)=12),YEAR(A171), YEAR(A171)-1)),Calibration!$A$1:$O$85, VLOOKUP(MONTH('D2R004_Dam balance'!A171),'Month Conversion'!$A$1:$B$12,2,FALSE),FALSE)</f>
        <v>35.07</v>
      </c>
    </row>
    <row r="173" spans="1:6">
      <c r="A173" s="1">
        <v>32021</v>
      </c>
      <c r="B173" s="2">
        <v>17.513999999999999</v>
      </c>
      <c r="C173" s="2">
        <v>1</v>
      </c>
      <c r="D173" s="2">
        <v>34827.019999999997</v>
      </c>
      <c r="E173">
        <f t="shared" si="2"/>
        <v>34.827019999999997</v>
      </c>
      <c r="F173">
        <f>VLOOKUP((IF(OR(MONTH(A172)=10, MONTH(A172)=11, MONTH(A172)=12),YEAR(A172), YEAR(A172)-1)),Calibration!$A$1:$O$85, VLOOKUP(MONTH('D2R004_Dam balance'!A172),'Month Conversion'!$A$1:$B$12,2,FALSE),FALSE)</f>
        <v>35.07</v>
      </c>
    </row>
    <row r="174" spans="1:6">
      <c r="A174" s="1">
        <v>32051</v>
      </c>
      <c r="B174" s="2">
        <v>15.577999999999999</v>
      </c>
      <c r="C174" s="2">
        <v>1</v>
      </c>
      <c r="D174" s="2">
        <v>14602.3</v>
      </c>
      <c r="E174">
        <f t="shared" si="2"/>
        <v>14.6023</v>
      </c>
      <c r="F174">
        <f>VLOOKUP((IF(OR(MONTH(A173)=10, MONTH(A173)=11, MONTH(A173)=12),YEAR(A173), YEAR(A173)-1)),Calibration!$A$1:$O$85, VLOOKUP(MONTH('D2R004_Dam balance'!A173),'Month Conversion'!$A$1:$B$12,2,FALSE),FALSE)</f>
        <v>35.07</v>
      </c>
    </row>
    <row r="175" spans="1:6">
      <c r="A175" s="1">
        <v>32082</v>
      </c>
      <c r="B175" s="2">
        <v>17.251000000000001</v>
      </c>
      <c r="C175" s="2">
        <v>1</v>
      </c>
      <c r="D175" s="2">
        <v>30688.83</v>
      </c>
      <c r="E175">
        <f t="shared" si="2"/>
        <v>30.688830000000003</v>
      </c>
      <c r="F175">
        <f>VLOOKUP((IF(OR(MONTH(A174)=10, MONTH(A174)=11, MONTH(A174)=12),YEAR(A174), YEAR(A174)-1)),Calibration!$A$1:$O$85, VLOOKUP(MONTH('D2R004_Dam balance'!A174),'Month Conversion'!$A$1:$B$12,2,FALSE),FALSE)</f>
        <v>30.56</v>
      </c>
    </row>
    <row r="176" spans="1:6">
      <c r="A176" s="1">
        <v>32112</v>
      </c>
      <c r="B176" s="2">
        <v>17.399999999999999</v>
      </c>
      <c r="C176" s="2">
        <v>1</v>
      </c>
      <c r="D176" s="2">
        <v>32097.18</v>
      </c>
      <c r="E176">
        <f t="shared" si="2"/>
        <v>32.097180000000002</v>
      </c>
      <c r="F176">
        <f>VLOOKUP((IF(OR(MONTH(A175)=10, MONTH(A175)=11, MONTH(A175)=12),YEAR(A175), YEAR(A175)-1)),Calibration!$A$1:$O$85, VLOOKUP(MONTH('D2R004_Dam balance'!A175),'Month Conversion'!$A$1:$B$12,2,FALSE),FALSE)</f>
        <v>30.56</v>
      </c>
    </row>
    <row r="177" spans="1:6">
      <c r="A177" s="1">
        <v>32143</v>
      </c>
      <c r="B177" s="2">
        <v>17.367000000000001</v>
      </c>
      <c r="C177" s="2">
        <v>1</v>
      </c>
      <c r="D177" s="2">
        <v>31103.34</v>
      </c>
      <c r="E177">
        <f t="shared" si="2"/>
        <v>31.103339999999999</v>
      </c>
      <c r="F177">
        <f>VLOOKUP((IF(OR(MONTH(A176)=10, MONTH(A176)=11, MONTH(A176)=12),YEAR(A176), YEAR(A176)-1)),Calibration!$A$1:$O$85, VLOOKUP(MONTH('D2R004_Dam balance'!A176),'Month Conversion'!$A$1:$B$12,2,FALSE),FALSE)</f>
        <v>30.56</v>
      </c>
    </row>
    <row r="178" spans="1:6">
      <c r="A178" s="1">
        <v>32174</v>
      </c>
      <c r="B178" s="2">
        <v>17.135000000000002</v>
      </c>
      <c r="C178" s="2">
        <v>1</v>
      </c>
      <c r="D178" s="2">
        <v>27654.58</v>
      </c>
      <c r="E178">
        <f t="shared" si="2"/>
        <v>27.654580000000003</v>
      </c>
      <c r="F178">
        <f>VLOOKUP((IF(OR(MONTH(A177)=10, MONTH(A177)=11, MONTH(A177)=12),YEAR(A177), YEAR(A177)-1)),Calibration!$A$1:$O$85, VLOOKUP(MONTH('D2R004_Dam balance'!A177),'Month Conversion'!$A$1:$B$12,2,FALSE),FALSE)</f>
        <v>30.56</v>
      </c>
    </row>
    <row r="179" spans="1:6">
      <c r="A179" s="1">
        <v>32203</v>
      </c>
      <c r="B179" s="2">
        <v>16.190999999999999</v>
      </c>
      <c r="C179" s="2">
        <v>1</v>
      </c>
      <c r="D179" s="2">
        <v>17275.34</v>
      </c>
      <c r="E179">
        <f t="shared" si="2"/>
        <v>17.27534</v>
      </c>
      <c r="F179">
        <f>VLOOKUP((IF(OR(MONTH(A178)=10, MONTH(A178)=11, MONTH(A178)=12),YEAR(A178), YEAR(A178)-1)),Calibration!$A$1:$O$85, VLOOKUP(MONTH('D2R004_Dam balance'!A178),'Month Conversion'!$A$1:$B$12,2,FALSE),FALSE)</f>
        <v>30.56</v>
      </c>
    </row>
    <row r="180" spans="1:6">
      <c r="A180" s="1">
        <v>32234</v>
      </c>
      <c r="B180" s="2">
        <v>16.943999999999999</v>
      </c>
      <c r="C180" s="2">
        <v>1</v>
      </c>
      <c r="D180" s="2">
        <v>24443.33</v>
      </c>
      <c r="E180">
        <f t="shared" si="2"/>
        <v>24.443330000000003</v>
      </c>
      <c r="F180">
        <f>VLOOKUP((IF(OR(MONTH(A179)=10, MONTH(A179)=11, MONTH(A179)=12),YEAR(A179), YEAR(A179)-1)),Calibration!$A$1:$O$85, VLOOKUP(MONTH('D2R004_Dam balance'!A179),'Month Conversion'!$A$1:$B$12,2,FALSE),FALSE)</f>
        <v>30.56</v>
      </c>
    </row>
    <row r="181" spans="1:6">
      <c r="A181" s="1">
        <v>32264</v>
      </c>
      <c r="B181" s="2">
        <v>17.170999999999999</v>
      </c>
      <c r="C181" s="2">
        <v>1</v>
      </c>
      <c r="D181" s="2">
        <v>26528.66</v>
      </c>
      <c r="E181">
        <f t="shared" si="2"/>
        <v>26.528659999999999</v>
      </c>
      <c r="F181">
        <f>VLOOKUP((IF(OR(MONTH(A180)=10, MONTH(A180)=11, MONTH(A180)=12),YEAR(A180), YEAR(A180)-1)),Calibration!$A$1:$O$85, VLOOKUP(MONTH('D2R004_Dam balance'!A180),'Month Conversion'!$A$1:$B$12,2,FALSE),FALSE)</f>
        <v>30.56</v>
      </c>
    </row>
    <row r="182" spans="1:6">
      <c r="A182" s="1">
        <v>32295</v>
      </c>
      <c r="B182" s="2">
        <v>17.207999999999998</v>
      </c>
      <c r="C182" s="2">
        <v>1</v>
      </c>
      <c r="D182" s="2">
        <v>26427.06</v>
      </c>
      <c r="E182">
        <f t="shared" si="2"/>
        <v>26.427060000000001</v>
      </c>
      <c r="F182">
        <f>VLOOKUP((IF(OR(MONTH(A181)=10, MONTH(A181)=11, MONTH(A181)=12),YEAR(A181), YEAR(A181)-1)),Calibration!$A$1:$O$85, VLOOKUP(MONTH('D2R004_Dam balance'!A181),'Month Conversion'!$A$1:$B$12,2,FALSE),FALSE)</f>
        <v>30.56</v>
      </c>
    </row>
    <row r="183" spans="1:6">
      <c r="A183" s="1">
        <v>32325</v>
      </c>
      <c r="B183" s="2">
        <v>17.356000000000002</v>
      </c>
      <c r="C183" s="2">
        <v>1</v>
      </c>
      <c r="D183" s="2">
        <v>27738.92</v>
      </c>
      <c r="E183">
        <f t="shared" si="2"/>
        <v>27.738919999999997</v>
      </c>
      <c r="F183">
        <f>VLOOKUP((IF(OR(MONTH(A182)=10, MONTH(A182)=11, MONTH(A182)=12),YEAR(A182), YEAR(A182)-1)),Calibration!$A$1:$O$85, VLOOKUP(MONTH('D2R004_Dam balance'!A182),'Month Conversion'!$A$1:$B$12,2,FALSE),FALSE)</f>
        <v>21.01</v>
      </c>
    </row>
    <row r="184" spans="1:6">
      <c r="A184" s="1">
        <v>32356</v>
      </c>
      <c r="B184" s="2">
        <v>17.32</v>
      </c>
      <c r="C184" s="2">
        <v>1</v>
      </c>
      <c r="D184" s="2">
        <v>26734.5</v>
      </c>
      <c r="E184">
        <f t="shared" si="2"/>
        <v>26.734500000000001</v>
      </c>
      <c r="F184">
        <f>VLOOKUP((IF(OR(MONTH(A183)=10, MONTH(A183)=11, MONTH(A183)=12),YEAR(A183), YEAR(A183)-1)),Calibration!$A$1:$O$85, VLOOKUP(MONTH('D2R004_Dam balance'!A183),'Month Conversion'!$A$1:$B$12,2,FALSE),FALSE)</f>
        <v>0</v>
      </c>
    </row>
    <row r="185" spans="1:6">
      <c r="A185" s="1">
        <v>32387</v>
      </c>
      <c r="B185" s="2">
        <v>17.550999999999998</v>
      </c>
      <c r="C185" s="2">
        <v>1</v>
      </c>
      <c r="D185" s="2">
        <v>29221.88</v>
      </c>
      <c r="E185">
        <f t="shared" si="2"/>
        <v>29.221880000000002</v>
      </c>
      <c r="F185">
        <f>VLOOKUP((IF(OR(MONTH(A184)=10, MONTH(A184)=11, MONTH(A184)=12),YEAR(A184), YEAR(A184)-1)),Calibration!$A$1:$O$85, VLOOKUP(MONTH('D2R004_Dam balance'!A184),'Month Conversion'!$A$1:$B$12,2,FALSE),FALSE)</f>
        <v>0</v>
      </c>
    </row>
    <row r="186" spans="1:6">
      <c r="A186" s="1">
        <v>32417</v>
      </c>
      <c r="B186" s="2">
        <v>17.2</v>
      </c>
      <c r="C186" s="2">
        <v>1</v>
      </c>
      <c r="D186" s="2">
        <v>24199.47</v>
      </c>
      <c r="E186">
        <f t="shared" si="2"/>
        <v>24.199470000000002</v>
      </c>
      <c r="F186">
        <f>VLOOKUP((IF(OR(MONTH(A185)=10, MONTH(A185)=11, MONTH(A185)=12),YEAR(A185), YEAR(A185)-1)),Calibration!$A$1:$O$85, VLOOKUP(MONTH('D2R004_Dam balance'!A185),'Month Conversion'!$A$1:$B$12,2,FALSE),FALSE)</f>
        <v>0</v>
      </c>
    </row>
    <row r="187" spans="1:6">
      <c r="A187" s="1">
        <v>32448</v>
      </c>
      <c r="B187" s="2">
        <v>16.904</v>
      </c>
      <c r="C187" s="2">
        <v>1</v>
      </c>
      <c r="D187" s="2">
        <v>20575.22</v>
      </c>
      <c r="E187">
        <f t="shared" si="2"/>
        <v>20.575220000000002</v>
      </c>
      <c r="F187">
        <f>VLOOKUP((IF(OR(MONTH(A186)=10, MONTH(A186)=11, MONTH(A186)=12),YEAR(A186), YEAR(A186)-1)),Calibration!$A$1:$O$85, VLOOKUP(MONTH('D2R004_Dam balance'!A186),'Month Conversion'!$A$1:$B$12,2,FALSE),FALSE)</f>
        <v>26.06</v>
      </c>
    </row>
    <row r="188" spans="1:6">
      <c r="A188" s="1">
        <v>32478</v>
      </c>
      <c r="B188" s="2">
        <v>17.27</v>
      </c>
      <c r="C188" s="2">
        <v>1</v>
      </c>
      <c r="D188" s="2">
        <v>24326.36</v>
      </c>
      <c r="E188">
        <f t="shared" si="2"/>
        <v>24.326360000000001</v>
      </c>
      <c r="F188">
        <f>VLOOKUP((IF(OR(MONTH(A187)=10, MONTH(A187)=11, MONTH(A187)=12),YEAR(A187), YEAR(A187)-1)),Calibration!$A$1:$O$85, VLOOKUP(MONTH('D2R004_Dam balance'!A187),'Month Conversion'!$A$1:$B$12,2,FALSE),FALSE)</f>
        <v>26.06</v>
      </c>
    </row>
    <row r="189" spans="1:6">
      <c r="A189" s="1">
        <v>32509</v>
      </c>
      <c r="B189" s="2">
        <v>15.757999999999999</v>
      </c>
      <c r="C189" s="2">
        <v>1</v>
      </c>
      <c r="D189" s="2">
        <v>9938.4660000000003</v>
      </c>
      <c r="E189">
        <f t="shared" si="2"/>
        <v>9.938466</v>
      </c>
      <c r="F189">
        <f>VLOOKUP((IF(OR(MONTH(A188)=10, MONTH(A188)=11, MONTH(A188)=12),YEAR(A188), YEAR(A188)-1)),Calibration!$A$1:$O$85, VLOOKUP(MONTH('D2R004_Dam balance'!A188),'Month Conversion'!$A$1:$B$12,2,FALSE),FALSE)</f>
        <v>26.06</v>
      </c>
    </row>
    <row r="190" spans="1:6">
      <c r="A190" s="1">
        <v>32540</v>
      </c>
      <c r="B190" s="2">
        <v>17.213999999999999</v>
      </c>
      <c r="C190" s="2">
        <v>1</v>
      </c>
      <c r="D190" s="2">
        <v>22931.47</v>
      </c>
      <c r="E190">
        <f t="shared" si="2"/>
        <v>22.931470000000001</v>
      </c>
      <c r="F190">
        <f>VLOOKUP((IF(OR(MONTH(A189)=10, MONTH(A189)=11, MONTH(A189)=12),YEAR(A189), YEAR(A189)-1)),Calibration!$A$1:$O$85, VLOOKUP(MONTH('D2R004_Dam balance'!A189),'Month Conversion'!$A$1:$B$12,2,FALSE),FALSE)</f>
        <v>26.06</v>
      </c>
    </row>
    <row r="191" spans="1:6">
      <c r="A191" s="1">
        <v>32568</v>
      </c>
      <c r="B191" s="2">
        <v>16.103999999999999</v>
      </c>
      <c r="C191" s="2">
        <v>1</v>
      </c>
      <c r="D191" s="2">
        <v>11817.37</v>
      </c>
      <c r="E191">
        <f t="shared" si="2"/>
        <v>11.81737</v>
      </c>
      <c r="F191">
        <f>VLOOKUP((IF(OR(MONTH(A190)=10, MONTH(A190)=11, MONTH(A190)=12),YEAR(A190), YEAR(A190)-1)),Calibration!$A$1:$O$85, VLOOKUP(MONTH('D2R004_Dam balance'!A190),'Month Conversion'!$A$1:$B$12,2,FALSE),FALSE)</f>
        <v>26.06</v>
      </c>
    </row>
    <row r="192" spans="1:6">
      <c r="A192" s="1">
        <v>32599</v>
      </c>
      <c r="B192" s="2">
        <v>17.042999999999999</v>
      </c>
      <c r="C192" s="2">
        <v>1</v>
      </c>
      <c r="D192" s="2">
        <v>20322.62</v>
      </c>
      <c r="E192">
        <f t="shared" si="2"/>
        <v>20.322620000000001</v>
      </c>
      <c r="F192">
        <f>VLOOKUP((IF(OR(MONTH(A191)=10, MONTH(A191)=11, MONTH(A191)=12),YEAR(A191), YEAR(A191)-1)),Calibration!$A$1:$O$85, VLOOKUP(MONTH('D2R004_Dam balance'!A191),'Month Conversion'!$A$1:$B$12,2,FALSE),FALSE)</f>
        <v>26.06</v>
      </c>
    </row>
    <row r="193" spans="1:6">
      <c r="A193" s="1">
        <v>32629</v>
      </c>
      <c r="B193" s="2">
        <v>17.169</v>
      </c>
      <c r="C193" s="2">
        <v>1</v>
      </c>
      <c r="D193" s="2">
        <v>21368.959999999999</v>
      </c>
      <c r="E193">
        <f t="shared" si="2"/>
        <v>21.368959999999998</v>
      </c>
      <c r="F193">
        <f>VLOOKUP((IF(OR(MONTH(A192)=10, MONTH(A192)=11, MONTH(A192)=12),YEAR(A192), YEAR(A192)-1)),Calibration!$A$1:$O$85, VLOOKUP(MONTH('D2R004_Dam balance'!A192),'Month Conversion'!$A$1:$B$12,2,FALSE),FALSE)</f>
        <v>26.06</v>
      </c>
    </row>
    <row r="194" spans="1:6">
      <c r="A194" s="1">
        <v>32660</v>
      </c>
      <c r="B194" s="2">
        <v>17.093</v>
      </c>
      <c r="C194" s="2">
        <v>1</v>
      </c>
      <c r="D194" s="2">
        <v>20165.009999999998</v>
      </c>
      <c r="E194">
        <f t="shared" si="2"/>
        <v>20.165009999999999</v>
      </c>
      <c r="F194">
        <f>VLOOKUP((IF(OR(MONTH(A193)=10, MONTH(A193)=11, MONTH(A193)=12),YEAR(A193), YEAR(A193)-1)),Calibration!$A$1:$O$85, VLOOKUP(MONTH('D2R004_Dam balance'!A193),'Month Conversion'!$A$1:$B$12,2,FALSE),FALSE)</f>
        <v>26.06</v>
      </c>
    </row>
    <row r="195" spans="1:6">
      <c r="A195" s="1">
        <v>32690</v>
      </c>
      <c r="B195" s="2">
        <v>17.234999999999999</v>
      </c>
      <c r="C195" s="2">
        <v>1</v>
      </c>
      <c r="D195" s="2">
        <v>21424.3</v>
      </c>
      <c r="E195">
        <f t="shared" si="2"/>
        <v>21.424299999999999</v>
      </c>
      <c r="F195">
        <f>VLOOKUP((IF(OR(MONTH(A194)=10, MONTH(A194)=11, MONTH(A194)=12),YEAR(A194), YEAR(A194)-1)),Calibration!$A$1:$O$85, VLOOKUP(MONTH('D2R004_Dam balance'!A194),'Month Conversion'!$A$1:$B$12,2,FALSE),FALSE)</f>
        <v>26.06</v>
      </c>
    </row>
    <row r="196" spans="1:6">
      <c r="A196" s="1">
        <v>32721</v>
      </c>
      <c r="B196" s="2">
        <v>17.254999999999999</v>
      </c>
      <c r="C196" s="2">
        <v>1</v>
      </c>
      <c r="D196" s="2">
        <v>21298.13</v>
      </c>
      <c r="E196">
        <f t="shared" si="2"/>
        <v>21.29813</v>
      </c>
      <c r="F196">
        <f>VLOOKUP((IF(OR(MONTH(A195)=10, MONTH(A195)=11, MONTH(A195)=12),YEAR(A195), YEAR(A195)-1)),Calibration!$A$1:$O$85, VLOOKUP(MONTH('D2R004_Dam balance'!A195),'Month Conversion'!$A$1:$B$12,2,FALSE),FALSE)</f>
        <v>23.32</v>
      </c>
    </row>
    <row r="197" spans="1:6">
      <c r="A197" s="1">
        <v>32752</v>
      </c>
      <c r="B197" s="2">
        <v>17.07</v>
      </c>
      <c r="C197" s="2">
        <v>1</v>
      </c>
      <c r="D197" s="2">
        <v>18848.240000000002</v>
      </c>
      <c r="E197">
        <f t="shared" si="2"/>
        <v>18.848240000000001</v>
      </c>
      <c r="F197">
        <f>VLOOKUP((IF(OR(MONTH(A196)=10, MONTH(A196)=11, MONTH(A196)=12),YEAR(A196), YEAR(A196)-1)),Calibration!$A$1:$O$85, VLOOKUP(MONTH('D2R004_Dam balance'!A196),'Month Conversion'!$A$1:$B$12,2,FALSE),FALSE)</f>
        <v>18.690000000000001</v>
      </c>
    </row>
    <row r="198" spans="1:6">
      <c r="A198" s="1">
        <v>32782</v>
      </c>
      <c r="B198" s="2">
        <v>16.738</v>
      </c>
      <c r="C198" s="2">
        <v>1</v>
      </c>
      <c r="D198" s="2">
        <v>15185.04</v>
      </c>
      <c r="E198">
        <f t="shared" ref="E198:E257" si="3">D198/1000</f>
        <v>15.185040000000001</v>
      </c>
      <c r="F198">
        <f>VLOOKUP((IF(OR(MONTH(A197)=10, MONTH(A197)=11, MONTH(A197)=12),YEAR(A197), YEAR(A197)-1)),Calibration!$A$1:$O$85, VLOOKUP(MONTH('D2R004_Dam balance'!A197),'Month Conversion'!$A$1:$B$12,2,FALSE),FALSE)</f>
        <v>11.52</v>
      </c>
    </row>
    <row r="199" spans="1:6">
      <c r="A199" s="1">
        <v>32813</v>
      </c>
      <c r="B199" s="2">
        <v>16.751999999999999</v>
      </c>
      <c r="C199" s="2">
        <v>1</v>
      </c>
      <c r="D199" s="2">
        <v>14679.63</v>
      </c>
      <c r="E199">
        <f t="shared" si="3"/>
        <v>14.67963</v>
      </c>
      <c r="F199">
        <f>VLOOKUP((IF(OR(MONTH(A198)=10, MONTH(A198)=11, MONTH(A198)=12),YEAR(A198), YEAR(A198)-1)),Calibration!$A$1:$O$85, VLOOKUP(MONTH('D2R004_Dam balance'!A198),'Month Conversion'!$A$1:$B$12,2,FALSE),FALSE)</f>
        <v>10.35</v>
      </c>
    </row>
    <row r="200" spans="1:6">
      <c r="A200" s="1">
        <v>32843</v>
      </c>
      <c r="B200" s="2">
        <v>16.969000000000001</v>
      </c>
      <c r="C200" s="2">
        <v>1</v>
      </c>
      <c r="D200" s="2">
        <v>16083.02</v>
      </c>
      <c r="E200">
        <f t="shared" si="3"/>
        <v>16.083020000000001</v>
      </c>
      <c r="F200">
        <f>VLOOKUP((IF(OR(MONTH(A199)=10, MONTH(A199)=11, MONTH(A199)=12),YEAR(A199), YEAR(A199)-1)),Calibration!$A$1:$O$85, VLOOKUP(MONTH('D2R004_Dam balance'!A199),'Month Conversion'!$A$1:$B$12,2,FALSE),FALSE)</f>
        <v>21.55</v>
      </c>
    </row>
    <row r="201" spans="1:6">
      <c r="A201" s="1">
        <v>32874</v>
      </c>
      <c r="B201" s="2">
        <v>16.952000000000002</v>
      </c>
      <c r="C201" s="2">
        <v>1</v>
      </c>
      <c r="D201" s="2">
        <v>15227.09</v>
      </c>
      <c r="E201">
        <f t="shared" si="3"/>
        <v>15.22709</v>
      </c>
      <c r="F201">
        <f>VLOOKUP((IF(OR(MONTH(A200)=10, MONTH(A200)=11, MONTH(A200)=12),YEAR(A200), YEAR(A200)-1)),Calibration!$A$1:$O$85, VLOOKUP(MONTH('D2R004_Dam balance'!A200),'Month Conversion'!$A$1:$B$12,2,FALSE),FALSE)</f>
        <v>21.55</v>
      </c>
    </row>
    <row r="202" spans="1:6">
      <c r="A202" s="1">
        <v>32905</v>
      </c>
      <c r="B202" s="2">
        <v>16.484999999999999</v>
      </c>
      <c r="C202" s="2">
        <v>1</v>
      </c>
      <c r="D202" s="2">
        <v>10453.84</v>
      </c>
      <c r="E202">
        <f t="shared" si="3"/>
        <v>10.45384</v>
      </c>
      <c r="F202">
        <f>VLOOKUP((IF(OR(MONTH(A201)=10, MONTH(A201)=11, MONTH(A201)=12),YEAR(A201), YEAR(A201)-1)),Calibration!$A$1:$O$85, VLOOKUP(MONTH('D2R004_Dam balance'!A201),'Month Conversion'!$A$1:$B$12,2,FALSE),FALSE)</f>
        <v>21.55</v>
      </c>
    </row>
    <row r="203" spans="1:6">
      <c r="A203" s="1">
        <v>32933</v>
      </c>
      <c r="B203" s="2">
        <v>17.009</v>
      </c>
      <c r="C203" s="2">
        <v>1</v>
      </c>
      <c r="D203" s="2">
        <v>14445.04</v>
      </c>
      <c r="E203">
        <f t="shared" si="3"/>
        <v>14.445040000000001</v>
      </c>
      <c r="F203">
        <f>VLOOKUP((IF(OR(MONTH(A202)=10, MONTH(A202)=11, MONTH(A202)=12),YEAR(A202), YEAR(A202)-1)),Calibration!$A$1:$O$85, VLOOKUP(MONTH('D2R004_Dam balance'!A202),'Month Conversion'!$A$1:$B$12,2,FALSE),FALSE)</f>
        <v>21.55</v>
      </c>
    </row>
    <row r="204" spans="1:6">
      <c r="A204" s="1">
        <v>32964</v>
      </c>
      <c r="B204" s="2">
        <v>17.2</v>
      </c>
      <c r="C204" s="2">
        <v>1</v>
      </c>
      <c r="D204" s="2">
        <v>15658.53</v>
      </c>
      <c r="E204">
        <f t="shared" si="3"/>
        <v>15.658530000000001</v>
      </c>
      <c r="F204">
        <f>VLOOKUP((IF(OR(MONTH(A203)=10, MONTH(A203)=11, MONTH(A203)=12),YEAR(A203), YEAR(A203)-1)),Calibration!$A$1:$O$85, VLOOKUP(MONTH('D2R004_Dam balance'!A203),'Month Conversion'!$A$1:$B$12,2,FALSE),FALSE)</f>
        <v>21.55</v>
      </c>
    </row>
    <row r="205" spans="1:6">
      <c r="A205" s="1">
        <v>32994</v>
      </c>
      <c r="B205" s="2">
        <v>17.361999999999998</v>
      </c>
      <c r="C205" s="2">
        <v>1</v>
      </c>
      <c r="D205" s="2">
        <v>16737.7</v>
      </c>
      <c r="E205">
        <f t="shared" si="3"/>
        <v>16.7377</v>
      </c>
      <c r="F205">
        <f>VLOOKUP((IF(OR(MONTH(A204)=10, MONTH(A204)=11, MONTH(A204)=12),YEAR(A204), YEAR(A204)-1)),Calibration!$A$1:$O$85, VLOOKUP(MONTH('D2R004_Dam balance'!A204),'Month Conversion'!$A$1:$B$12,2,FALSE),FALSE)</f>
        <v>21.55</v>
      </c>
    </row>
    <row r="206" spans="1:6">
      <c r="A206" s="1">
        <v>33025</v>
      </c>
      <c r="B206" s="2">
        <v>17.408999999999999</v>
      </c>
      <c r="C206" s="2">
        <v>1</v>
      </c>
      <c r="D206" s="2">
        <v>16545.580000000002</v>
      </c>
      <c r="E206">
        <f t="shared" si="3"/>
        <v>16.545580000000001</v>
      </c>
      <c r="F206">
        <f>VLOOKUP((IF(OR(MONTH(A205)=10, MONTH(A205)=11, MONTH(A205)=12),YEAR(A205), YEAR(A205)-1)),Calibration!$A$1:$O$85, VLOOKUP(MONTH('D2R004_Dam balance'!A205),'Month Conversion'!$A$1:$B$12,2,FALSE),FALSE)</f>
        <v>21.55</v>
      </c>
    </row>
    <row r="207" spans="1:6">
      <c r="A207" s="1">
        <v>33055</v>
      </c>
      <c r="B207" s="2">
        <v>17.347999999999999</v>
      </c>
      <c r="C207" s="2">
        <v>1</v>
      </c>
      <c r="D207" s="2">
        <v>15100.09</v>
      </c>
      <c r="E207">
        <f t="shared" si="3"/>
        <v>15.10009</v>
      </c>
      <c r="F207">
        <f>VLOOKUP((IF(OR(MONTH(A206)=10, MONTH(A206)=11, MONTH(A206)=12),YEAR(A206), YEAR(A206)-1)),Calibration!$A$1:$O$85, VLOOKUP(MONTH('D2R004_Dam balance'!A206),'Month Conversion'!$A$1:$B$12,2,FALSE),FALSE)</f>
        <v>17.07</v>
      </c>
    </row>
    <row r="208" spans="1:6">
      <c r="A208" s="1">
        <v>33086</v>
      </c>
      <c r="B208" s="2">
        <v>17.251000000000001</v>
      </c>
      <c r="C208" s="2">
        <v>1</v>
      </c>
      <c r="D208" s="2">
        <v>13303.28</v>
      </c>
      <c r="E208">
        <f t="shared" si="3"/>
        <v>13.303280000000001</v>
      </c>
      <c r="F208">
        <f>VLOOKUP((IF(OR(MONTH(A207)=10, MONTH(A207)=11, MONTH(A207)=12),YEAR(A207), YEAR(A207)-1)),Calibration!$A$1:$O$85, VLOOKUP(MONTH('D2R004_Dam balance'!A207),'Month Conversion'!$A$1:$B$12,2,FALSE),FALSE)</f>
        <v>17.77</v>
      </c>
    </row>
    <row r="209" spans="1:6">
      <c r="A209" s="1">
        <v>33117</v>
      </c>
      <c r="B209" s="2">
        <v>16.896000000000001</v>
      </c>
      <c r="C209" s="2">
        <v>1</v>
      </c>
      <c r="D209" s="2">
        <v>9370.2960000000003</v>
      </c>
      <c r="E209">
        <f t="shared" si="3"/>
        <v>9.3702959999999997</v>
      </c>
      <c r="F209">
        <f>VLOOKUP((IF(OR(MONTH(A208)=10, MONTH(A208)=11, MONTH(A208)=12),YEAR(A208), YEAR(A208)-1)),Calibration!$A$1:$O$85, VLOOKUP(MONTH('D2R004_Dam balance'!A208),'Month Conversion'!$A$1:$B$12,2,FALSE),FALSE)</f>
        <v>6.85</v>
      </c>
    </row>
    <row r="210" spans="1:6">
      <c r="A210" s="1">
        <v>33147</v>
      </c>
      <c r="B210" s="2">
        <v>16.562999999999999</v>
      </c>
      <c r="C210" s="2">
        <v>1</v>
      </c>
      <c r="D210" s="2">
        <v>6307.6270000000004</v>
      </c>
      <c r="E210">
        <f t="shared" si="3"/>
        <v>6.3076270000000001</v>
      </c>
      <c r="F210">
        <f>VLOOKUP((IF(OR(MONTH(A209)=10, MONTH(A209)=11, MONTH(A209)=12),YEAR(A209), YEAR(A209)-1)),Calibration!$A$1:$O$85, VLOOKUP(MONTH('D2R004_Dam balance'!A209),'Month Conversion'!$A$1:$B$12,2,FALSE),FALSE)</f>
        <v>3.54</v>
      </c>
    </row>
    <row r="211" spans="1:6">
      <c r="A211" s="1">
        <v>33178</v>
      </c>
      <c r="B211" s="2">
        <v>14.682</v>
      </c>
      <c r="C211" s="2">
        <v>1</v>
      </c>
      <c r="D211" s="2">
        <v>1382.3589999999999</v>
      </c>
      <c r="E211">
        <f t="shared" si="3"/>
        <v>1.3823589999999999</v>
      </c>
      <c r="F211">
        <f>VLOOKUP((IF(OR(MONTH(A210)=10, MONTH(A210)=11, MONTH(A210)=12),YEAR(A210), YEAR(A210)-1)),Calibration!$A$1:$O$85, VLOOKUP(MONTH('D2R004_Dam balance'!A210),'Month Conversion'!$A$1:$B$12,2,FALSE),FALSE)</f>
        <v>0</v>
      </c>
    </row>
    <row r="212" spans="1:6">
      <c r="A212" s="1">
        <v>33208</v>
      </c>
      <c r="B212" s="2">
        <v>14.872</v>
      </c>
      <c r="C212" s="2">
        <v>1</v>
      </c>
      <c r="D212" s="2">
        <v>1714.3889999999999</v>
      </c>
      <c r="E212">
        <f t="shared" si="3"/>
        <v>1.7143889999999999</v>
      </c>
      <c r="F212">
        <f>VLOOKUP((IF(OR(MONTH(A211)=10, MONTH(A211)=11, MONTH(A211)=12),YEAR(A211), YEAR(A211)-1)),Calibration!$A$1:$O$85, VLOOKUP(MONTH('D2R004_Dam balance'!A211),'Month Conversion'!$A$1:$B$12,2,FALSE),FALSE)</f>
        <v>0</v>
      </c>
    </row>
    <row r="213" spans="1:6">
      <c r="A213" s="1">
        <v>33239</v>
      </c>
      <c r="B213" s="2">
        <v>16.489000000000001</v>
      </c>
      <c r="C213" s="2">
        <v>1</v>
      </c>
      <c r="D213" s="2">
        <v>6553.4719999999998</v>
      </c>
      <c r="E213">
        <f t="shared" si="3"/>
        <v>6.5534720000000002</v>
      </c>
      <c r="F213">
        <f>VLOOKUP((IF(OR(MONTH(A212)=10, MONTH(A212)=11, MONTH(A212)=12),YEAR(A212), YEAR(A212)-1)),Calibration!$A$1:$O$85, VLOOKUP(MONTH('D2R004_Dam balance'!A212),'Month Conversion'!$A$1:$B$12,2,FALSE),FALSE)</f>
        <v>15.96</v>
      </c>
    </row>
    <row r="214" spans="1:6">
      <c r="A214" s="1">
        <v>33270</v>
      </c>
      <c r="B214" s="2">
        <v>17.388000000000002</v>
      </c>
      <c r="C214" s="2">
        <v>1</v>
      </c>
      <c r="D214" s="2">
        <v>14442.55</v>
      </c>
      <c r="E214">
        <f t="shared" si="3"/>
        <v>14.442549999999999</v>
      </c>
      <c r="F214">
        <f>VLOOKUP((IF(OR(MONTH(A213)=10, MONTH(A213)=11, MONTH(A213)=12),YEAR(A213), YEAR(A213)-1)),Calibration!$A$1:$O$85, VLOOKUP(MONTH('D2R004_Dam balance'!A213),'Month Conversion'!$A$1:$B$12,2,FALSE),FALSE)</f>
        <v>17.05</v>
      </c>
    </row>
    <row r="215" spans="1:6">
      <c r="A215" s="1">
        <v>33298</v>
      </c>
      <c r="B215" s="2">
        <v>16.760000000000002</v>
      </c>
      <c r="C215" s="2">
        <v>1</v>
      </c>
      <c r="D215" s="2">
        <v>8888.3850000000002</v>
      </c>
      <c r="E215">
        <f t="shared" si="3"/>
        <v>8.8883849999999995</v>
      </c>
      <c r="F215">
        <f>VLOOKUP((IF(OR(MONTH(A214)=10, MONTH(A214)=11, MONTH(A214)=12),YEAR(A214), YEAR(A214)-1)),Calibration!$A$1:$O$85, VLOOKUP(MONTH('D2R004_Dam balance'!A214),'Month Conversion'!$A$1:$B$12,2,FALSE),FALSE)</f>
        <v>17.05</v>
      </c>
    </row>
    <row r="216" spans="1:6">
      <c r="A216" s="1">
        <v>33329</v>
      </c>
      <c r="B216" s="2">
        <v>17.195</v>
      </c>
      <c r="C216" s="2">
        <v>1</v>
      </c>
      <c r="D216" s="2">
        <v>12884.45</v>
      </c>
      <c r="E216">
        <f t="shared" si="3"/>
        <v>12.884450000000001</v>
      </c>
      <c r="F216">
        <f>VLOOKUP((IF(OR(MONTH(A215)=10, MONTH(A215)=11, MONTH(A215)=12),YEAR(A215), YEAR(A215)-1)),Calibration!$A$1:$O$85, VLOOKUP(MONTH('D2R004_Dam balance'!A215),'Month Conversion'!$A$1:$B$12,2,FALSE),FALSE)</f>
        <v>17.05</v>
      </c>
    </row>
    <row r="217" spans="1:6">
      <c r="A217" s="1">
        <v>33359</v>
      </c>
      <c r="B217" s="2">
        <v>17.419</v>
      </c>
      <c r="C217" s="2">
        <v>1</v>
      </c>
      <c r="D217" s="2">
        <v>15616.33</v>
      </c>
      <c r="E217">
        <f t="shared" si="3"/>
        <v>15.61633</v>
      </c>
      <c r="F217">
        <f>VLOOKUP((IF(OR(MONTH(A216)=10, MONTH(A216)=11, MONTH(A216)=12),YEAR(A216), YEAR(A216)-1)),Calibration!$A$1:$O$85, VLOOKUP(MONTH('D2R004_Dam balance'!A216),'Month Conversion'!$A$1:$B$12,2,FALSE),FALSE)</f>
        <v>17.05</v>
      </c>
    </row>
    <row r="218" spans="1:6">
      <c r="A218" s="1">
        <v>33390</v>
      </c>
      <c r="B218" s="2">
        <v>17.632999999999999</v>
      </c>
      <c r="C218" s="2">
        <v>1</v>
      </c>
      <c r="D218" s="2">
        <v>18663.3</v>
      </c>
      <c r="E218">
        <f t="shared" si="3"/>
        <v>18.6633</v>
      </c>
      <c r="F218">
        <f>VLOOKUP((IF(OR(MONTH(A217)=10, MONTH(A217)=11, MONTH(A217)=12),YEAR(A217), YEAR(A217)-1)),Calibration!$A$1:$O$85, VLOOKUP(MONTH('D2R004_Dam balance'!A217),'Month Conversion'!$A$1:$B$12,2,FALSE),FALSE)</f>
        <v>7</v>
      </c>
    </row>
    <row r="219" spans="1:6">
      <c r="A219" s="1">
        <v>33420</v>
      </c>
      <c r="B219" s="2">
        <v>17.620999999999999</v>
      </c>
      <c r="C219" s="2">
        <v>1</v>
      </c>
      <c r="D219" s="2">
        <v>18773.09</v>
      </c>
      <c r="E219">
        <f t="shared" si="3"/>
        <v>18.77309</v>
      </c>
      <c r="F219">
        <f>VLOOKUP((IF(OR(MONTH(A218)=10, MONTH(A218)=11, MONTH(A218)=12),YEAR(A218), YEAR(A218)-1)),Calibration!$A$1:$O$85, VLOOKUP(MONTH('D2R004_Dam balance'!A218),'Month Conversion'!$A$1:$B$12,2,FALSE),FALSE)</f>
        <v>0</v>
      </c>
    </row>
    <row r="220" spans="1:6">
      <c r="A220" s="1">
        <v>33451</v>
      </c>
      <c r="B220" s="2">
        <v>17.635000000000002</v>
      </c>
      <c r="C220" s="2">
        <v>1</v>
      </c>
      <c r="D220" s="2">
        <v>19254.419999999998</v>
      </c>
      <c r="E220">
        <f t="shared" si="3"/>
        <v>19.25442</v>
      </c>
      <c r="F220">
        <f>VLOOKUP((IF(OR(MONTH(A219)=10, MONTH(A219)=11, MONTH(A219)=12),YEAR(A219), YEAR(A219)-1)),Calibration!$A$1:$O$85, VLOOKUP(MONTH('D2R004_Dam balance'!A219),'Month Conversion'!$A$1:$B$12,2,FALSE),FALSE)</f>
        <v>0</v>
      </c>
    </row>
    <row r="221" spans="1:6">
      <c r="A221" s="1">
        <v>33482</v>
      </c>
      <c r="B221" s="2">
        <v>17.599</v>
      </c>
      <c r="C221" s="2">
        <v>1</v>
      </c>
      <c r="D221" s="2">
        <v>19055.169999999998</v>
      </c>
      <c r="E221">
        <f t="shared" si="3"/>
        <v>19.055169999999997</v>
      </c>
      <c r="F221">
        <f>VLOOKUP((IF(OR(MONTH(A220)=10, MONTH(A220)=11, MONTH(A220)=12),YEAR(A220), YEAR(A220)-1)),Calibration!$A$1:$O$85, VLOOKUP(MONTH('D2R004_Dam balance'!A220),'Month Conversion'!$A$1:$B$12,2,FALSE),FALSE)</f>
        <v>0</v>
      </c>
    </row>
    <row r="222" spans="1:6">
      <c r="A222" s="1">
        <v>33512</v>
      </c>
      <c r="B222" s="2">
        <v>17.654</v>
      </c>
      <c r="C222" s="2">
        <v>1</v>
      </c>
      <c r="D222" s="2">
        <v>20102.7</v>
      </c>
      <c r="E222">
        <f t="shared" si="3"/>
        <v>20.102700000000002</v>
      </c>
      <c r="F222">
        <f>VLOOKUP((IF(OR(MONTH(A221)=10, MONTH(A221)=11, MONTH(A221)=12),YEAR(A221), YEAR(A221)-1)),Calibration!$A$1:$O$85, VLOOKUP(MONTH('D2R004_Dam balance'!A221),'Month Conversion'!$A$1:$B$12,2,FALSE),FALSE)</f>
        <v>4.6900000000000004</v>
      </c>
    </row>
    <row r="223" spans="1:6">
      <c r="A223" s="1">
        <v>33543</v>
      </c>
      <c r="B223" s="2">
        <v>17.434999999999999</v>
      </c>
      <c r="C223" s="2">
        <v>1</v>
      </c>
      <c r="D223" s="2">
        <v>17085.34</v>
      </c>
      <c r="E223">
        <f t="shared" si="3"/>
        <v>17.085339999999999</v>
      </c>
      <c r="F223">
        <f>VLOOKUP((IF(OR(MONTH(A222)=10, MONTH(A222)=11, MONTH(A222)=12),YEAR(A222), YEAR(A222)-1)),Calibration!$A$1:$O$85, VLOOKUP(MONTH('D2R004_Dam balance'!A222),'Month Conversion'!$A$1:$B$12,2,FALSE),FALSE)</f>
        <v>16.559999999999999</v>
      </c>
    </row>
    <row r="224" spans="1:6">
      <c r="A224" s="1">
        <v>33573</v>
      </c>
      <c r="B224" s="2">
        <v>17.608000000000001</v>
      </c>
      <c r="C224" s="2">
        <v>1</v>
      </c>
      <c r="D224" s="2">
        <v>19167.84</v>
      </c>
      <c r="E224">
        <f t="shared" si="3"/>
        <v>19.167840000000002</v>
      </c>
      <c r="F224">
        <f>VLOOKUP((IF(OR(MONTH(A223)=10, MONTH(A223)=11, MONTH(A223)=12),YEAR(A223), YEAR(A223)-1)),Calibration!$A$1:$O$85, VLOOKUP(MONTH('D2R004_Dam balance'!A223),'Month Conversion'!$A$1:$B$12,2,FALSE),FALSE)</f>
        <v>16.559999999999999</v>
      </c>
    </row>
    <row r="225" spans="1:6">
      <c r="A225" s="1">
        <v>33604</v>
      </c>
      <c r="B225" s="2">
        <v>17.603000000000002</v>
      </c>
      <c r="C225" s="2">
        <v>1</v>
      </c>
      <c r="D225" s="2">
        <v>18957.099999999999</v>
      </c>
      <c r="E225">
        <f t="shared" si="3"/>
        <v>18.957099999999997</v>
      </c>
      <c r="F225">
        <f>VLOOKUP((IF(OR(MONTH(A224)=10, MONTH(A224)=11, MONTH(A224)=12),YEAR(A224), YEAR(A224)-1)),Calibration!$A$1:$O$85, VLOOKUP(MONTH('D2R004_Dam balance'!A224),'Month Conversion'!$A$1:$B$12,2,FALSE),FALSE)</f>
        <v>16.559999999999999</v>
      </c>
    </row>
    <row r="226" spans="1:6">
      <c r="A226" s="1">
        <v>33635</v>
      </c>
      <c r="B226" s="2">
        <v>17.047000000000001</v>
      </c>
      <c r="C226" s="2">
        <v>1</v>
      </c>
      <c r="D226" s="2">
        <v>12598.92</v>
      </c>
      <c r="E226">
        <f t="shared" si="3"/>
        <v>12.59892</v>
      </c>
      <c r="F226">
        <f>VLOOKUP((IF(OR(MONTH(A225)=10, MONTH(A225)=11, MONTH(A225)=12),YEAR(A225), YEAR(A225)-1)),Calibration!$A$1:$O$85, VLOOKUP(MONTH('D2R004_Dam balance'!A225),'Month Conversion'!$A$1:$B$12,2,FALSE),FALSE)</f>
        <v>8.17</v>
      </c>
    </row>
    <row r="227" spans="1:6">
      <c r="A227" s="1">
        <v>33664</v>
      </c>
      <c r="B227" s="2">
        <v>17.093</v>
      </c>
      <c r="C227" s="2">
        <v>1</v>
      </c>
      <c r="D227" s="2">
        <v>12931.04</v>
      </c>
      <c r="E227">
        <f t="shared" si="3"/>
        <v>12.931040000000001</v>
      </c>
      <c r="F227">
        <f>VLOOKUP((IF(OR(MONTH(A226)=10, MONTH(A226)=11, MONTH(A226)=12),YEAR(A226), YEAR(A226)-1)),Calibration!$A$1:$O$85, VLOOKUP(MONTH('D2R004_Dam balance'!A226),'Month Conversion'!$A$1:$B$12,2,FALSE),FALSE)</f>
        <v>6.79</v>
      </c>
    </row>
    <row r="228" spans="1:6">
      <c r="A228" s="1">
        <v>33695</v>
      </c>
      <c r="B228" s="2">
        <v>16.902000000000001</v>
      </c>
      <c r="C228" s="2">
        <v>1</v>
      </c>
      <c r="D228" s="2">
        <v>11133.26</v>
      </c>
      <c r="E228">
        <f t="shared" si="3"/>
        <v>11.13326</v>
      </c>
      <c r="F228">
        <f>VLOOKUP((IF(OR(MONTH(A227)=10, MONTH(A227)=11, MONTH(A227)=12),YEAR(A227), YEAR(A227)-1)),Calibration!$A$1:$O$85, VLOOKUP(MONTH('D2R004_Dam balance'!A227),'Month Conversion'!$A$1:$B$12,2,FALSE),FALSE)</f>
        <v>16.559999999999999</v>
      </c>
    </row>
    <row r="229" spans="1:6">
      <c r="A229" s="1">
        <v>33725</v>
      </c>
      <c r="B229" s="2">
        <v>16.885999999999999</v>
      </c>
      <c r="C229" s="2">
        <v>1</v>
      </c>
      <c r="D229" s="2">
        <v>10912.24</v>
      </c>
      <c r="E229">
        <f t="shared" si="3"/>
        <v>10.912240000000001</v>
      </c>
      <c r="F229">
        <f>VLOOKUP((IF(OR(MONTH(A228)=10, MONTH(A228)=11, MONTH(A228)=12),YEAR(A228), YEAR(A228)-1)),Calibration!$A$1:$O$85, VLOOKUP(MONTH('D2R004_Dam balance'!A228),'Month Conversion'!$A$1:$B$12,2,FALSE),FALSE)</f>
        <v>16.559999999999999</v>
      </c>
    </row>
    <row r="230" spans="1:6">
      <c r="A230" s="1">
        <v>33756</v>
      </c>
      <c r="B230" s="2">
        <v>16.175999999999998</v>
      </c>
      <c r="C230" s="2">
        <v>1</v>
      </c>
      <c r="D230" s="2">
        <v>6455.7169999999996</v>
      </c>
      <c r="E230">
        <f t="shared" si="3"/>
        <v>6.4557169999999999</v>
      </c>
      <c r="F230">
        <f>VLOOKUP((IF(OR(MONTH(A229)=10, MONTH(A229)=11, MONTH(A229)=12),YEAR(A229), YEAR(A229)-1)),Calibration!$A$1:$O$85, VLOOKUP(MONTH('D2R004_Dam balance'!A229),'Month Conversion'!$A$1:$B$12,2,FALSE),FALSE)</f>
        <v>16.559999999999999</v>
      </c>
    </row>
    <row r="231" spans="1:6">
      <c r="A231" s="1">
        <v>33786</v>
      </c>
      <c r="B231" s="2">
        <v>14.125</v>
      </c>
      <c r="C231" s="2">
        <v>1</v>
      </c>
      <c r="D231" s="2">
        <v>2593.7379999999998</v>
      </c>
      <c r="E231">
        <f t="shared" si="3"/>
        <v>2.5937379999999997</v>
      </c>
      <c r="F231">
        <f>VLOOKUP((IF(OR(MONTH(A230)=10, MONTH(A230)=11, MONTH(A230)=12),YEAR(A230), YEAR(A230)-1)),Calibration!$A$1:$O$85, VLOOKUP(MONTH('D2R004_Dam balance'!A230),'Month Conversion'!$A$1:$B$12,2,FALSE),FALSE)</f>
        <v>15.67</v>
      </c>
    </row>
    <row r="232" spans="1:6">
      <c r="A232" s="1">
        <v>33817</v>
      </c>
      <c r="B232" s="2">
        <v>12.15</v>
      </c>
      <c r="C232" s="2">
        <v>1</v>
      </c>
      <c r="D232" s="2">
        <v>1475.25</v>
      </c>
      <c r="E232">
        <f t="shared" si="3"/>
        <v>1.47525</v>
      </c>
      <c r="F232">
        <f>VLOOKUP((IF(OR(MONTH(A231)=10, MONTH(A231)=11, MONTH(A231)=12),YEAR(A231), YEAR(A231)-1)),Calibration!$A$1:$O$85, VLOOKUP(MONTH('D2R004_Dam balance'!A231),'Month Conversion'!$A$1:$B$12,2,FALSE),FALSE)</f>
        <v>16.09</v>
      </c>
    </row>
    <row r="233" spans="1:6">
      <c r="A233" s="1">
        <v>33848</v>
      </c>
      <c r="B233" s="2">
        <v>13.837999999999999</v>
      </c>
      <c r="C233" s="2">
        <v>1</v>
      </c>
      <c r="D233" s="2">
        <v>2347.2049999999999</v>
      </c>
      <c r="E233">
        <f t="shared" si="3"/>
        <v>2.3472049999999998</v>
      </c>
      <c r="F233">
        <f>VLOOKUP((IF(OR(MONTH(A232)=10, MONTH(A232)=11, MONTH(A232)=12),YEAR(A232), YEAR(A232)-1)),Calibration!$A$1:$O$85, VLOOKUP(MONTH('D2R004_Dam balance'!A232),'Month Conversion'!$A$1:$B$12,2,FALSE),FALSE)</f>
        <v>16.559999999999999</v>
      </c>
    </row>
    <row r="234" spans="1:6">
      <c r="A234" s="1">
        <v>33878</v>
      </c>
      <c r="B234" s="2">
        <v>16.399000000000001</v>
      </c>
      <c r="C234" s="2">
        <v>1</v>
      </c>
      <c r="D234" s="2">
        <v>7358.9009999999998</v>
      </c>
      <c r="E234">
        <f t="shared" si="3"/>
        <v>7.3589009999999995</v>
      </c>
      <c r="F234">
        <f>VLOOKUP((IF(OR(MONTH(A233)=10, MONTH(A233)=11, MONTH(A233)=12),YEAR(A233), YEAR(A233)-1)),Calibration!$A$1:$O$85, VLOOKUP(MONTH('D2R004_Dam balance'!A233),'Month Conversion'!$A$1:$B$12,2,FALSE),FALSE)</f>
        <v>16.559999999999999</v>
      </c>
    </row>
    <row r="235" spans="1:6">
      <c r="A235" s="1">
        <v>33909</v>
      </c>
      <c r="B235" s="2">
        <v>17.149999999999999</v>
      </c>
      <c r="C235" s="2">
        <v>1</v>
      </c>
      <c r="D235" s="2">
        <v>12587.79</v>
      </c>
      <c r="E235">
        <f t="shared" si="3"/>
        <v>12.58779</v>
      </c>
      <c r="F235">
        <f>VLOOKUP((IF(OR(MONTH(A234)=10, MONTH(A234)=11, MONTH(A234)=12),YEAR(A234), YEAR(A234)-1)),Calibration!$A$1:$O$85, VLOOKUP(MONTH('D2R004_Dam balance'!A234),'Month Conversion'!$A$1:$B$12,2,FALSE),FALSE)</f>
        <v>16.07</v>
      </c>
    </row>
    <row r="236" spans="1:6">
      <c r="A236" s="1">
        <v>33939</v>
      </c>
      <c r="B236" s="2">
        <v>17.492999999999999</v>
      </c>
      <c r="C236" s="2">
        <v>1</v>
      </c>
      <c r="D236" s="2">
        <v>16062.06</v>
      </c>
      <c r="E236">
        <f t="shared" si="3"/>
        <v>16.062059999999999</v>
      </c>
      <c r="F236">
        <f>VLOOKUP((IF(OR(MONTH(A235)=10, MONTH(A235)=11, MONTH(A235)=12),YEAR(A235), YEAR(A235)-1)),Calibration!$A$1:$O$85, VLOOKUP(MONTH('D2R004_Dam balance'!A235),'Month Conversion'!$A$1:$B$12,2,FALSE),FALSE)</f>
        <v>16.07</v>
      </c>
    </row>
    <row r="237" spans="1:6">
      <c r="A237" s="1">
        <v>33970</v>
      </c>
      <c r="B237" s="2">
        <v>17.425999999999998</v>
      </c>
      <c r="C237" s="2">
        <v>1</v>
      </c>
      <c r="D237" s="2">
        <v>15158.37</v>
      </c>
      <c r="E237">
        <f t="shared" si="3"/>
        <v>15.158370000000001</v>
      </c>
      <c r="F237">
        <f>VLOOKUP((IF(OR(MONTH(A236)=10, MONTH(A236)=11, MONTH(A236)=12),YEAR(A236), YEAR(A236)-1)),Calibration!$A$1:$O$85, VLOOKUP(MONTH('D2R004_Dam balance'!A236),'Month Conversion'!$A$1:$B$12,2,FALSE),FALSE)</f>
        <v>16.07</v>
      </c>
    </row>
    <row r="238" spans="1:6">
      <c r="A238" s="1">
        <v>34001</v>
      </c>
      <c r="B238" s="2">
        <v>17.669</v>
      </c>
      <c r="C238" s="2">
        <v>1</v>
      </c>
      <c r="D238" s="2">
        <v>17950.28</v>
      </c>
      <c r="E238">
        <f t="shared" si="3"/>
        <v>17.950279999999999</v>
      </c>
      <c r="F238">
        <f>VLOOKUP((IF(OR(MONTH(A237)=10, MONTH(A237)=11, MONTH(A237)=12),YEAR(A237), YEAR(A237)-1)),Calibration!$A$1:$O$85, VLOOKUP(MONTH('D2R004_Dam balance'!A237),'Month Conversion'!$A$1:$B$12,2,FALSE),FALSE)</f>
        <v>16.07</v>
      </c>
    </row>
    <row r="239" spans="1:6">
      <c r="A239" s="1">
        <v>34029</v>
      </c>
      <c r="B239" s="2">
        <v>17.440999999999999</v>
      </c>
      <c r="C239" s="2">
        <v>1</v>
      </c>
      <c r="D239" s="2">
        <v>15079.8</v>
      </c>
      <c r="E239">
        <f t="shared" si="3"/>
        <v>15.079799999999999</v>
      </c>
      <c r="F239">
        <f>VLOOKUP((IF(OR(MONTH(A238)=10, MONTH(A238)=11, MONTH(A238)=12),YEAR(A238), YEAR(A238)-1)),Calibration!$A$1:$O$85, VLOOKUP(MONTH('D2R004_Dam balance'!A238),'Month Conversion'!$A$1:$B$12,2,FALSE),FALSE)</f>
        <v>16.07</v>
      </c>
    </row>
    <row r="240" spans="1:6">
      <c r="A240" s="1">
        <v>34060</v>
      </c>
      <c r="B240" s="2">
        <v>17.600999999999999</v>
      </c>
      <c r="C240" s="2">
        <v>1</v>
      </c>
      <c r="D240" s="2">
        <v>16810.59</v>
      </c>
      <c r="E240">
        <f t="shared" si="3"/>
        <v>16.810590000000001</v>
      </c>
      <c r="F240">
        <f>VLOOKUP((IF(OR(MONTH(A239)=10, MONTH(A239)=11, MONTH(A239)=12),YEAR(A239), YEAR(A239)-1)),Calibration!$A$1:$O$85, VLOOKUP(MONTH('D2R004_Dam balance'!A239),'Month Conversion'!$A$1:$B$12,2,FALSE),FALSE)</f>
        <v>16.07</v>
      </c>
    </row>
    <row r="241" spans="1:6">
      <c r="A241" s="1">
        <v>34090</v>
      </c>
      <c r="B241" s="2">
        <v>17.649000000000001</v>
      </c>
      <c r="C241" s="2">
        <v>1</v>
      </c>
      <c r="D241" s="2">
        <v>17266.36</v>
      </c>
      <c r="E241">
        <f t="shared" si="3"/>
        <v>17.266359999999999</v>
      </c>
      <c r="F241">
        <f>VLOOKUP((IF(OR(MONTH(A240)=10, MONTH(A240)=11, MONTH(A240)=12),YEAR(A240), YEAR(A240)-1)),Calibration!$A$1:$O$85, VLOOKUP(MONTH('D2R004_Dam balance'!A240),'Month Conversion'!$A$1:$B$12,2,FALSE),FALSE)</f>
        <v>16.07</v>
      </c>
    </row>
    <row r="242" spans="1:6">
      <c r="A242" s="1">
        <v>34121</v>
      </c>
      <c r="B242" s="2">
        <v>17.611000000000001</v>
      </c>
      <c r="C242" s="2">
        <v>1</v>
      </c>
      <c r="D242" s="2">
        <v>16644.21</v>
      </c>
      <c r="E242">
        <f t="shared" si="3"/>
        <v>16.644209999999998</v>
      </c>
      <c r="F242">
        <f>VLOOKUP((IF(OR(MONTH(A241)=10, MONTH(A241)=11, MONTH(A241)=12),YEAR(A241), YEAR(A241)-1)),Calibration!$A$1:$O$85, VLOOKUP(MONTH('D2R004_Dam balance'!A241),'Month Conversion'!$A$1:$B$12,2,FALSE),FALSE)</f>
        <v>16.07</v>
      </c>
    </row>
    <row r="243" spans="1:6">
      <c r="A243" s="1">
        <v>34151</v>
      </c>
      <c r="B243" s="2">
        <v>17.484000000000002</v>
      </c>
      <c r="C243" s="2">
        <v>1</v>
      </c>
      <c r="D243" s="2">
        <v>15021.9</v>
      </c>
      <c r="E243">
        <f t="shared" si="3"/>
        <v>15.0219</v>
      </c>
      <c r="F243">
        <f>VLOOKUP((IF(OR(MONTH(A242)=10, MONTH(A242)=11, MONTH(A242)=12),YEAR(A242), YEAR(A242)-1)),Calibration!$A$1:$O$85, VLOOKUP(MONTH('D2R004_Dam balance'!A242),'Month Conversion'!$A$1:$B$12,2,FALSE),FALSE)</f>
        <v>16.07</v>
      </c>
    </row>
    <row r="244" spans="1:6">
      <c r="A244" s="1">
        <v>34182</v>
      </c>
      <c r="B244" s="2">
        <v>17.303999999999998</v>
      </c>
      <c r="C244" s="2">
        <v>1</v>
      </c>
      <c r="D244" s="2">
        <v>13020.36</v>
      </c>
      <c r="E244">
        <f t="shared" si="3"/>
        <v>13.02036</v>
      </c>
      <c r="F244">
        <f>VLOOKUP((IF(OR(MONTH(A243)=10, MONTH(A243)=11, MONTH(A243)=12),YEAR(A243), YEAR(A243)-1)),Calibration!$A$1:$O$85, VLOOKUP(MONTH('D2R004_Dam balance'!A243),'Month Conversion'!$A$1:$B$12,2,FALSE),FALSE)</f>
        <v>16.07</v>
      </c>
    </row>
    <row r="245" spans="1:6">
      <c r="A245" s="1">
        <v>34213</v>
      </c>
      <c r="B245" s="2">
        <v>17.315000000000001</v>
      </c>
      <c r="C245" s="2">
        <v>1</v>
      </c>
      <c r="D245" s="2">
        <v>13008.32</v>
      </c>
      <c r="E245">
        <f t="shared" si="3"/>
        <v>13.008319999999999</v>
      </c>
      <c r="F245">
        <f>VLOOKUP((IF(OR(MONTH(A244)=10, MONTH(A244)=11, MONTH(A244)=12),YEAR(A244), YEAR(A244)-1)),Calibration!$A$1:$O$85, VLOOKUP(MONTH('D2R004_Dam balance'!A244),'Month Conversion'!$A$1:$B$12,2,FALSE),FALSE)</f>
        <v>16.07</v>
      </c>
    </row>
    <row r="246" spans="1:6">
      <c r="A246" s="1">
        <v>34243</v>
      </c>
      <c r="B246" s="2">
        <v>16.201000000000001</v>
      </c>
      <c r="C246" s="2">
        <v>1</v>
      </c>
      <c r="D246" s="2">
        <v>5797.7879999999996</v>
      </c>
      <c r="E246">
        <f t="shared" si="3"/>
        <v>5.7977879999999997</v>
      </c>
      <c r="F246">
        <f>VLOOKUP((IF(OR(MONTH(A245)=10, MONTH(A245)=11, MONTH(A245)=12),YEAR(A245), YEAR(A245)-1)),Calibration!$A$1:$O$85, VLOOKUP(MONTH('D2R004_Dam balance'!A245),'Month Conversion'!$A$1:$B$12,2,FALSE),FALSE)</f>
        <v>13.08</v>
      </c>
    </row>
    <row r="247" spans="1:6">
      <c r="A247" s="1">
        <v>34274</v>
      </c>
      <c r="B247" s="2">
        <v>17.437000000000001</v>
      </c>
      <c r="C247" s="2">
        <v>1</v>
      </c>
      <c r="D247" s="2">
        <v>13985.93</v>
      </c>
      <c r="E247">
        <f t="shared" si="3"/>
        <v>13.98593</v>
      </c>
      <c r="F247">
        <f>VLOOKUP((IF(OR(MONTH(A246)=10, MONTH(A246)=11, MONTH(A246)=12),YEAR(A246), YEAR(A246)-1)),Calibration!$A$1:$O$85, VLOOKUP(MONTH('D2R004_Dam balance'!A246),'Month Conversion'!$A$1:$B$12,2,FALSE),FALSE)</f>
        <v>15.58</v>
      </c>
    </row>
    <row r="248" spans="1:6">
      <c r="A248" s="1">
        <v>34304</v>
      </c>
      <c r="B248" s="2">
        <v>17.518000000000001</v>
      </c>
      <c r="C248" s="2">
        <v>1</v>
      </c>
      <c r="D248" s="2">
        <v>14732.82</v>
      </c>
      <c r="E248">
        <f t="shared" si="3"/>
        <v>14.73282</v>
      </c>
      <c r="F248">
        <f>VLOOKUP((IF(OR(MONTH(A247)=10, MONTH(A247)=11, MONTH(A247)=12),YEAR(A247), YEAR(A247)-1)),Calibration!$A$1:$O$85, VLOOKUP(MONTH('D2R004_Dam balance'!A247),'Month Conversion'!$A$1:$B$12,2,FALSE),FALSE)</f>
        <v>15.58</v>
      </c>
    </row>
    <row r="249" spans="1:6">
      <c r="A249" s="1">
        <v>34335</v>
      </c>
      <c r="B249" s="2">
        <v>17.495999999999999</v>
      </c>
      <c r="C249" s="2">
        <v>1</v>
      </c>
      <c r="D249" s="2">
        <v>14350.45</v>
      </c>
      <c r="E249">
        <f t="shared" si="3"/>
        <v>14.35045</v>
      </c>
      <c r="F249">
        <f>VLOOKUP((IF(OR(MONTH(A248)=10, MONTH(A248)=11, MONTH(A248)=12),YEAR(A248), YEAR(A248)-1)),Calibration!$A$1:$O$85, VLOOKUP(MONTH('D2R004_Dam balance'!A248),'Month Conversion'!$A$1:$B$12,2,FALSE),FALSE)</f>
        <v>15.58</v>
      </c>
    </row>
    <row r="250" spans="1:6">
      <c r="A250" s="1">
        <v>34366</v>
      </c>
      <c r="B250" s="2">
        <v>17.574000000000002</v>
      </c>
      <c r="C250" s="2">
        <v>1</v>
      </c>
      <c r="D250" s="2">
        <v>15075.91</v>
      </c>
      <c r="E250">
        <f t="shared" si="3"/>
        <v>15.07591</v>
      </c>
      <c r="F250">
        <f>VLOOKUP((IF(OR(MONTH(A249)=10, MONTH(A249)=11, MONTH(A249)=12),YEAR(A249), YEAR(A249)-1)),Calibration!$A$1:$O$85, VLOOKUP(MONTH('D2R004_Dam balance'!A249),'Month Conversion'!$A$1:$B$12,2,FALSE),FALSE)</f>
        <v>15.58</v>
      </c>
    </row>
    <row r="251" spans="1:6">
      <c r="A251" s="1">
        <v>34394</v>
      </c>
      <c r="B251" s="2">
        <v>17.606000000000002</v>
      </c>
      <c r="C251" s="2">
        <v>1</v>
      </c>
      <c r="D251" s="2">
        <v>15307.78</v>
      </c>
      <c r="E251">
        <f t="shared" si="3"/>
        <v>15.307780000000001</v>
      </c>
      <c r="F251">
        <f>VLOOKUP((IF(OR(MONTH(A250)=10, MONTH(A250)=11, MONTH(A250)=12),YEAR(A250), YEAR(A250)-1)),Calibration!$A$1:$O$85, VLOOKUP(MONTH('D2R004_Dam balance'!A250),'Month Conversion'!$A$1:$B$12,2,FALSE),FALSE)</f>
        <v>15.58</v>
      </c>
    </row>
    <row r="252" spans="1:6">
      <c r="A252" s="1">
        <v>34425</v>
      </c>
      <c r="B252" s="2">
        <v>17.675999999999998</v>
      </c>
      <c r="C252" s="2">
        <v>1</v>
      </c>
      <c r="D252" s="2">
        <v>15986.57</v>
      </c>
      <c r="E252">
        <f t="shared" si="3"/>
        <v>15.98657</v>
      </c>
      <c r="F252">
        <f>VLOOKUP((IF(OR(MONTH(A251)=10, MONTH(A251)=11, MONTH(A251)=12),YEAR(A251), YEAR(A251)-1)),Calibration!$A$1:$O$85, VLOOKUP(MONTH('D2R004_Dam balance'!A251),'Month Conversion'!$A$1:$B$12,2,FALSE),FALSE)</f>
        <v>15.58</v>
      </c>
    </row>
    <row r="253" spans="1:6">
      <c r="A253" s="1">
        <v>34455</v>
      </c>
      <c r="B253" s="2">
        <v>17.559000000000001</v>
      </c>
      <c r="C253" s="2">
        <v>1</v>
      </c>
      <c r="D253" s="2">
        <v>14498.05</v>
      </c>
      <c r="E253">
        <f t="shared" si="3"/>
        <v>14.498049999999999</v>
      </c>
      <c r="F253">
        <f>VLOOKUP((IF(OR(MONTH(A252)=10, MONTH(A252)=11, MONTH(A252)=12),YEAR(A252), YEAR(A252)-1)),Calibration!$A$1:$O$85, VLOOKUP(MONTH('D2R004_Dam balance'!A252),'Month Conversion'!$A$1:$B$12,2,FALSE),FALSE)</f>
        <v>15.58</v>
      </c>
    </row>
    <row r="254" spans="1:6">
      <c r="A254" s="1">
        <v>34486</v>
      </c>
      <c r="B254" s="2">
        <v>17.631</v>
      </c>
      <c r="C254" s="2">
        <v>1</v>
      </c>
      <c r="D254" s="2">
        <v>15164.55</v>
      </c>
      <c r="E254">
        <f t="shared" si="3"/>
        <v>15.164549999999998</v>
      </c>
      <c r="F254">
        <f>VLOOKUP((IF(OR(MONTH(A253)=10, MONTH(A253)=11, MONTH(A253)=12),YEAR(A253), YEAR(A253)-1)),Calibration!$A$1:$O$85, VLOOKUP(MONTH('D2R004_Dam balance'!A253),'Month Conversion'!$A$1:$B$12,2,FALSE),FALSE)</f>
        <v>15.58</v>
      </c>
    </row>
    <row r="255" spans="1:6">
      <c r="A255" s="1">
        <v>34516</v>
      </c>
      <c r="B255" s="2">
        <v>17.645</v>
      </c>
      <c r="C255" s="2">
        <v>1</v>
      </c>
      <c r="D255" s="2">
        <v>15177.58</v>
      </c>
      <c r="E255">
        <f t="shared" si="3"/>
        <v>15.177580000000001</v>
      </c>
      <c r="F255">
        <f>VLOOKUP((IF(OR(MONTH(A254)=10, MONTH(A254)=11, MONTH(A254)=12),YEAR(A254), YEAR(A254)-1)),Calibration!$A$1:$O$85, VLOOKUP(MONTH('D2R004_Dam balance'!A254),'Month Conversion'!$A$1:$B$12,2,FALSE),FALSE)</f>
        <v>15.58</v>
      </c>
    </row>
    <row r="256" spans="1:6">
      <c r="A256" s="1">
        <v>34547</v>
      </c>
      <c r="B256" s="2">
        <v>17.591000000000001</v>
      </c>
      <c r="C256" s="2">
        <v>1</v>
      </c>
      <c r="D256" s="2">
        <v>14425.47</v>
      </c>
      <c r="E256">
        <f t="shared" si="3"/>
        <v>14.425469999999999</v>
      </c>
      <c r="F256">
        <f>VLOOKUP((IF(OR(MONTH(A255)=10, MONTH(A255)=11, MONTH(A255)=12),YEAR(A255), YEAR(A255)-1)),Calibration!$A$1:$O$85, VLOOKUP(MONTH('D2R004_Dam balance'!A255),'Month Conversion'!$A$1:$B$12,2,FALSE),FALSE)</f>
        <v>15.58</v>
      </c>
    </row>
    <row r="257" spans="1:6">
      <c r="A257" s="1">
        <v>34578</v>
      </c>
      <c r="B257" s="2">
        <v>17.542000000000002</v>
      </c>
      <c r="C257" s="2">
        <v>1</v>
      </c>
      <c r="D257" s="2">
        <v>13760.55</v>
      </c>
      <c r="E257">
        <f t="shared" si="3"/>
        <v>13.760549999999999</v>
      </c>
      <c r="F257">
        <f>VLOOKUP((IF(OR(MONTH(A256)=10, MONTH(A256)=11, MONTH(A256)=12),YEAR(A256), YEAR(A256)-1)),Calibration!$A$1:$O$85, VLOOKUP(MONTH('D2R004_Dam balance'!A256),'Month Conversion'!$A$1:$B$12,2,FALSE),FALSE)</f>
        <v>15.05</v>
      </c>
    </row>
    <row r="258" spans="1:6">
      <c r="A258" s="1">
        <v>34608</v>
      </c>
      <c r="B258" s="2">
        <v>16.527999999999999</v>
      </c>
      <c r="C258" s="2">
        <v>1</v>
      </c>
      <c r="D258" s="2">
        <v>6410.3919999999998</v>
      </c>
      <c r="E258" s="2">
        <f t="shared" ref="E258:E321" si="4">D258/1000</f>
        <v>6.4103919999999999</v>
      </c>
      <c r="F258" s="2">
        <f>VLOOKUP((IF(OR(MONTH(A257)=10, MONTH(A257)=11, MONTH(A257)=12),YEAR(A257), YEAR(A257)-1)),Calibration!$A$1:$O$85, VLOOKUP(MONTH('D2R004_Dam balance'!A257),'Month Conversion'!$A$1:$B$12,2,FALSE),FALSE)</f>
        <v>10.08</v>
      </c>
    </row>
    <row r="259" spans="1:6">
      <c r="A259" s="1">
        <v>34639</v>
      </c>
      <c r="B259" s="2">
        <v>16.341999999999999</v>
      </c>
      <c r="C259" s="2">
        <v>1</v>
      </c>
      <c r="D259" s="2">
        <v>5685.0410000000002</v>
      </c>
      <c r="E259" s="2">
        <f t="shared" si="4"/>
        <v>5.685041</v>
      </c>
      <c r="F259" s="2">
        <f>VLOOKUP((IF(OR(MONTH(A258)=10, MONTH(A258)=11, MONTH(A258)=12),YEAR(A258), YEAR(A258)-1)),Calibration!$A$1:$O$85, VLOOKUP(MONTH('D2R004_Dam balance'!A258),'Month Conversion'!$A$1:$B$12,2,FALSE),FALSE)</f>
        <v>8.26</v>
      </c>
    </row>
    <row r="260" spans="1:6">
      <c r="A260" s="1">
        <v>34669</v>
      </c>
      <c r="B260" s="2">
        <v>15.75</v>
      </c>
      <c r="C260" s="2">
        <v>1</v>
      </c>
      <c r="D260" s="2">
        <v>3891.5949999999998</v>
      </c>
      <c r="E260" s="2">
        <f t="shared" si="4"/>
        <v>3.8915949999999997</v>
      </c>
      <c r="F260" s="2">
        <f>VLOOKUP((IF(OR(MONTH(A259)=10, MONTH(A259)=11, MONTH(A259)=12),YEAR(A259), YEAR(A259)-1)),Calibration!$A$1:$O$85, VLOOKUP(MONTH('D2R004_Dam balance'!A259),'Month Conversion'!$A$1:$B$12,2,FALSE),FALSE)</f>
        <v>2.44</v>
      </c>
    </row>
    <row r="261" spans="1:6">
      <c r="A261" s="1">
        <v>34700</v>
      </c>
      <c r="B261" s="2">
        <v>16.190000000000001</v>
      </c>
      <c r="C261" s="2">
        <v>1</v>
      </c>
      <c r="D261" s="2">
        <v>5122.8689999999997</v>
      </c>
      <c r="E261" s="2">
        <f t="shared" si="4"/>
        <v>5.1228689999999997</v>
      </c>
      <c r="F261" s="2">
        <f>VLOOKUP((IF(OR(MONTH(A260)=10, MONTH(A260)=11, MONTH(A260)=12),YEAR(A260), YEAR(A260)-1)),Calibration!$A$1:$O$85, VLOOKUP(MONTH('D2R004_Dam balance'!A260),'Month Conversion'!$A$1:$B$12,2,FALSE),FALSE)</f>
        <v>1.94</v>
      </c>
    </row>
    <row r="262" spans="1:6">
      <c r="A262" s="1">
        <v>34731</v>
      </c>
      <c r="B262" s="2">
        <v>17.393999999999998</v>
      </c>
      <c r="C262" s="2">
        <v>1</v>
      </c>
      <c r="D262" s="2">
        <v>12105.62</v>
      </c>
      <c r="E262" s="2">
        <f t="shared" si="4"/>
        <v>12.10562</v>
      </c>
      <c r="F262" s="2">
        <f>VLOOKUP((IF(OR(MONTH(A261)=10, MONTH(A261)=11, MONTH(A261)=12),YEAR(A261), YEAR(A261)-1)),Calibration!$A$1:$O$85, VLOOKUP(MONTH('D2R004_Dam balance'!A261),'Month Conversion'!$A$1:$B$12,2,FALSE),FALSE)</f>
        <v>0</v>
      </c>
    </row>
    <row r="263" spans="1:6">
      <c r="A263" s="1">
        <v>34759</v>
      </c>
      <c r="B263" s="2">
        <v>17.542000000000002</v>
      </c>
      <c r="C263" s="2">
        <v>1</v>
      </c>
      <c r="D263" s="2">
        <v>13576.93</v>
      </c>
      <c r="E263" s="2">
        <f t="shared" si="4"/>
        <v>13.576930000000001</v>
      </c>
      <c r="F263" s="2">
        <f>VLOOKUP((IF(OR(MONTH(A262)=10, MONTH(A262)=11, MONTH(A262)=12),YEAR(A262), YEAR(A262)-1)),Calibration!$A$1:$O$85, VLOOKUP(MONTH('D2R004_Dam balance'!A262),'Month Conversion'!$A$1:$B$12,2,FALSE),FALSE)</f>
        <v>0</v>
      </c>
    </row>
    <row r="264" spans="1:6">
      <c r="A264" s="1">
        <v>34790</v>
      </c>
      <c r="B264" s="2">
        <v>17.577000000000002</v>
      </c>
      <c r="C264" s="2">
        <v>1</v>
      </c>
      <c r="D264" s="2">
        <v>13932.55</v>
      </c>
      <c r="E264" s="2">
        <f t="shared" si="4"/>
        <v>13.932549999999999</v>
      </c>
      <c r="F264" s="2">
        <f>VLOOKUP((IF(OR(MONTH(A263)=10, MONTH(A263)=11, MONTH(A263)=12),YEAR(A263), YEAR(A263)-1)),Calibration!$A$1:$O$85, VLOOKUP(MONTH('D2R004_Dam balance'!A263),'Month Conversion'!$A$1:$B$12,2,FALSE),FALSE)</f>
        <v>15.08</v>
      </c>
    </row>
    <row r="265" spans="1:6">
      <c r="A265" s="1">
        <v>34820</v>
      </c>
      <c r="B265" s="2">
        <v>17.640999999999998</v>
      </c>
      <c r="C265" s="2">
        <v>1</v>
      </c>
      <c r="D265" s="2">
        <v>14636.56</v>
      </c>
      <c r="E265" s="2">
        <f t="shared" si="4"/>
        <v>14.636559999999999</v>
      </c>
      <c r="F265" s="2">
        <f>VLOOKUP((IF(OR(MONTH(A264)=10, MONTH(A264)=11, MONTH(A264)=12),YEAR(A264), YEAR(A264)-1)),Calibration!$A$1:$O$85, VLOOKUP(MONTH('D2R004_Dam balance'!A264),'Month Conversion'!$A$1:$B$12,2,FALSE),FALSE)</f>
        <v>15.08</v>
      </c>
    </row>
    <row r="266" spans="1:6">
      <c r="A266" s="1">
        <v>34851</v>
      </c>
      <c r="B266" s="2">
        <v>17.561</v>
      </c>
      <c r="C266" s="2">
        <v>1</v>
      </c>
      <c r="D266" s="2">
        <v>13741.75</v>
      </c>
      <c r="E266" s="2">
        <f t="shared" si="4"/>
        <v>13.74175</v>
      </c>
      <c r="F266" s="2">
        <f>VLOOKUP((IF(OR(MONTH(A265)=10, MONTH(A265)=11, MONTH(A265)=12),YEAR(A265), YEAR(A265)-1)),Calibration!$A$1:$O$85, VLOOKUP(MONTH('D2R004_Dam balance'!A265),'Month Conversion'!$A$1:$B$12,2,FALSE),FALSE)</f>
        <v>10.26</v>
      </c>
    </row>
    <row r="267" spans="1:6">
      <c r="A267" s="1">
        <v>34881</v>
      </c>
      <c r="B267" s="2">
        <v>17.207000000000001</v>
      </c>
      <c r="C267" s="2">
        <v>1</v>
      </c>
      <c r="D267" s="2">
        <v>10391.969999999999</v>
      </c>
      <c r="E267" s="2">
        <f t="shared" si="4"/>
        <v>10.391969999999999</v>
      </c>
      <c r="F267" s="2">
        <f>VLOOKUP((IF(OR(MONTH(A266)=10, MONTH(A266)=11, MONTH(A266)=12),YEAR(A266), YEAR(A266)-1)),Calibration!$A$1:$O$85, VLOOKUP(MONTH('D2R004_Dam balance'!A266),'Month Conversion'!$A$1:$B$12,2,FALSE),FALSE)</f>
        <v>15.08</v>
      </c>
    </row>
    <row r="268" spans="1:6">
      <c r="A268" s="1">
        <v>34912</v>
      </c>
      <c r="B268" s="2">
        <v>16.36</v>
      </c>
      <c r="C268" s="2">
        <v>1</v>
      </c>
      <c r="D268" s="2">
        <v>5585.1130000000003</v>
      </c>
      <c r="E268" s="2">
        <f t="shared" si="4"/>
        <v>5.5851130000000007</v>
      </c>
      <c r="F268" s="2">
        <f>VLOOKUP((IF(OR(MONTH(A267)=10, MONTH(A267)=11, MONTH(A267)=12),YEAR(A267), YEAR(A267)-1)),Calibration!$A$1:$O$85, VLOOKUP(MONTH('D2R004_Dam balance'!A267),'Month Conversion'!$A$1:$B$12,2,FALSE),FALSE)</f>
        <v>15.08</v>
      </c>
    </row>
    <row r="269" spans="1:6">
      <c r="A269" s="1">
        <v>34943</v>
      </c>
      <c r="B269" s="2">
        <v>15.785</v>
      </c>
      <c r="C269" s="2">
        <v>1</v>
      </c>
      <c r="D269" s="2">
        <v>3764.4989999999998</v>
      </c>
      <c r="E269" s="2">
        <f t="shared" si="4"/>
        <v>3.7644989999999998</v>
      </c>
      <c r="F269" s="2">
        <f>VLOOKUP((IF(OR(MONTH(A268)=10, MONTH(A268)=11, MONTH(A268)=12),YEAR(A268), YEAR(A268)-1)),Calibration!$A$1:$O$85, VLOOKUP(MONTH('D2R004_Dam balance'!A268),'Month Conversion'!$A$1:$B$12,2,FALSE),FALSE)</f>
        <v>15.08</v>
      </c>
    </row>
    <row r="270" spans="1:6">
      <c r="A270" s="1">
        <v>34973</v>
      </c>
      <c r="B270" s="2">
        <v>14.313000000000001</v>
      </c>
      <c r="C270" s="2">
        <v>1</v>
      </c>
      <c r="D270" s="2">
        <v>2072.6460000000002</v>
      </c>
      <c r="E270" s="2">
        <f t="shared" si="4"/>
        <v>2.0726460000000002</v>
      </c>
      <c r="F270" s="2">
        <f>VLOOKUP((IF(OR(MONTH(A269)=10, MONTH(A269)=11, MONTH(A269)=12),YEAR(A269), YEAR(A269)-1)),Calibration!$A$1:$O$85, VLOOKUP(MONTH('D2R004_Dam balance'!A269),'Month Conversion'!$A$1:$B$12,2,FALSE),FALSE)</f>
        <v>15.08</v>
      </c>
    </row>
    <row r="271" spans="1:6">
      <c r="A271" s="1">
        <v>35004</v>
      </c>
      <c r="B271" s="2">
        <v>17.623999999999999</v>
      </c>
      <c r="C271" s="2">
        <v>1</v>
      </c>
      <c r="D271" s="2">
        <v>14475.89</v>
      </c>
      <c r="E271" s="2">
        <f t="shared" si="4"/>
        <v>14.47589</v>
      </c>
      <c r="F271" s="2">
        <f>VLOOKUP((IF(OR(MONTH(A270)=10, MONTH(A270)=11, MONTH(A270)=12),YEAR(A270), YEAR(A270)-1)),Calibration!$A$1:$O$85, VLOOKUP(MONTH('D2R004_Dam balance'!A270),'Month Conversion'!$A$1:$B$12,2,FALSE),FALSE)</f>
        <v>14.59</v>
      </c>
    </row>
    <row r="272" spans="1:6">
      <c r="A272" s="1">
        <v>35034</v>
      </c>
      <c r="B272" s="2">
        <v>17.632999999999999</v>
      </c>
      <c r="C272" s="2">
        <v>1</v>
      </c>
      <c r="D272" s="2">
        <v>14643.48</v>
      </c>
      <c r="E272" s="2">
        <f t="shared" si="4"/>
        <v>14.64348</v>
      </c>
      <c r="F272" s="2">
        <f>VLOOKUP((IF(OR(MONTH(A271)=10, MONTH(A271)=11, MONTH(A271)=12),YEAR(A271), YEAR(A271)-1)),Calibration!$A$1:$O$85, VLOOKUP(MONTH('D2R004_Dam balance'!A271),'Month Conversion'!$A$1:$B$12,2,FALSE),FALSE)</f>
        <v>14.59</v>
      </c>
    </row>
    <row r="273" spans="1:6">
      <c r="A273" s="1">
        <v>35065</v>
      </c>
      <c r="B273" s="2">
        <v>17.57</v>
      </c>
      <c r="C273" s="2">
        <v>1</v>
      </c>
      <c r="D273" s="2">
        <v>14036.65</v>
      </c>
      <c r="E273" s="2">
        <f t="shared" si="4"/>
        <v>14.03665</v>
      </c>
      <c r="F273" s="2">
        <f>VLOOKUP((IF(OR(MONTH(A272)=10, MONTH(A272)=11, MONTH(A272)=12),YEAR(A272), YEAR(A272)-1)),Calibration!$A$1:$O$85, VLOOKUP(MONTH('D2R004_Dam balance'!A272),'Month Conversion'!$A$1:$B$12,2,FALSE),FALSE)</f>
        <v>14.59</v>
      </c>
    </row>
    <row r="274" spans="1:6">
      <c r="A274" s="1">
        <v>35096</v>
      </c>
      <c r="B274" s="2">
        <v>17.745999999999999</v>
      </c>
      <c r="C274" s="2">
        <v>1</v>
      </c>
      <c r="D274" s="2">
        <v>16075.25</v>
      </c>
      <c r="E274" s="2">
        <f t="shared" si="4"/>
        <v>16.07525</v>
      </c>
      <c r="F274" s="2">
        <f>VLOOKUP((IF(OR(MONTH(A273)=10, MONTH(A273)=11, MONTH(A273)=12),YEAR(A273), YEAR(A273)-1)),Calibration!$A$1:$O$85, VLOOKUP(MONTH('D2R004_Dam balance'!A273),'Month Conversion'!$A$1:$B$12,2,FALSE),FALSE)</f>
        <v>14.59</v>
      </c>
    </row>
    <row r="275" spans="1:6">
      <c r="A275" s="1">
        <v>35125</v>
      </c>
      <c r="B275" s="2">
        <v>17.581</v>
      </c>
      <c r="C275" s="2">
        <v>1</v>
      </c>
      <c r="D275" s="2">
        <v>14295.23</v>
      </c>
      <c r="E275" s="2">
        <f t="shared" si="4"/>
        <v>14.29523</v>
      </c>
      <c r="F275" s="2">
        <f>VLOOKUP((IF(OR(MONTH(A274)=10, MONTH(A274)=11, MONTH(A274)=12),YEAR(A274), YEAR(A274)-1)),Calibration!$A$1:$O$85, VLOOKUP(MONTH('D2R004_Dam balance'!A274),'Month Conversion'!$A$1:$B$12,2,FALSE),FALSE)</f>
        <v>14.59</v>
      </c>
    </row>
    <row r="276" spans="1:6">
      <c r="A276" s="1">
        <v>35156</v>
      </c>
      <c r="B276" s="2">
        <v>17.667999999999999</v>
      </c>
      <c r="C276" s="2">
        <v>1</v>
      </c>
      <c r="D276" s="2">
        <v>15311.53</v>
      </c>
      <c r="E276" s="2">
        <f t="shared" si="4"/>
        <v>15.311530000000001</v>
      </c>
      <c r="F276" s="2">
        <f>VLOOKUP((IF(OR(MONTH(A275)=10, MONTH(A275)=11, MONTH(A275)=12),YEAR(A275), YEAR(A275)-1)),Calibration!$A$1:$O$85, VLOOKUP(MONTH('D2R004_Dam balance'!A275),'Month Conversion'!$A$1:$B$12,2,FALSE),FALSE)</f>
        <v>14.59</v>
      </c>
    </row>
    <row r="277" spans="1:6">
      <c r="A277" s="1">
        <v>35186</v>
      </c>
      <c r="B277" s="2">
        <v>17.690999999999999</v>
      </c>
      <c r="C277" s="2">
        <v>1</v>
      </c>
      <c r="D277" s="2">
        <v>15629.62</v>
      </c>
      <c r="E277" s="2">
        <f t="shared" si="4"/>
        <v>15.629620000000001</v>
      </c>
      <c r="F277" s="2">
        <f>VLOOKUP((IF(OR(MONTH(A276)=10, MONTH(A276)=11, MONTH(A276)=12),YEAR(A276), YEAR(A276)-1)),Calibration!$A$1:$O$85, VLOOKUP(MONTH('D2R004_Dam balance'!A276),'Month Conversion'!$A$1:$B$12,2,FALSE),FALSE)</f>
        <v>14.59</v>
      </c>
    </row>
    <row r="278" spans="1:6">
      <c r="A278" s="1">
        <v>35217</v>
      </c>
      <c r="B278" s="2">
        <v>17.678999999999998</v>
      </c>
      <c r="C278" s="2">
        <v>1</v>
      </c>
      <c r="D278" s="2">
        <v>15557.9</v>
      </c>
      <c r="E278" s="2">
        <f t="shared" si="4"/>
        <v>15.5579</v>
      </c>
      <c r="F278" s="2">
        <f>VLOOKUP((IF(OR(MONTH(A277)=10, MONTH(A277)=11, MONTH(A277)=12),YEAR(A277), YEAR(A277)-1)),Calibration!$A$1:$O$85, VLOOKUP(MONTH('D2R004_Dam balance'!A277),'Month Conversion'!$A$1:$B$12,2,FALSE),FALSE)</f>
        <v>14.59</v>
      </c>
    </row>
    <row r="279" spans="1:6">
      <c r="A279" s="1">
        <v>35247</v>
      </c>
      <c r="B279" s="2">
        <v>17.677</v>
      </c>
      <c r="C279" s="2">
        <v>1</v>
      </c>
      <c r="D279" s="2">
        <v>15603.76</v>
      </c>
      <c r="E279" s="2">
        <f t="shared" si="4"/>
        <v>15.603759999999999</v>
      </c>
      <c r="F279" s="2">
        <f>VLOOKUP((IF(OR(MONTH(A278)=10, MONTH(A278)=11, MONTH(A278)=12),YEAR(A278), YEAR(A278)-1)),Calibration!$A$1:$O$85, VLOOKUP(MONTH('D2R004_Dam balance'!A278),'Month Conversion'!$A$1:$B$12,2,FALSE),FALSE)</f>
        <v>14.59</v>
      </c>
    </row>
    <row r="280" spans="1:6">
      <c r="A280" s="1">
        <v>35278</v>
      </c>
      <c r="B280" s="2">
        <v>17.571999999999999</v>
      </c>
      <c r="C280" s="2">
        <v>1</v>
      </c>
      <c r="D280" s="2">
        <v>14581.48</v>
      </c>
      <c r="E280" s="2">
        <f t="shared" si="4"/>
        <v>14.581479999999999</v>
      </c>
      <c r="F280" s="2">
        <f>VLOOKUP((IF(OR(MONTH(A279)=10, MONTH(A279)=11, MONTH(A279)=12),YEAR(A279), YEAR(A279)-1)),Calibration!$A$1:$O$85, VLOOKUP(MONTH('D2R004_Dam balance'!A279),'Month Conversion'!$A$1:$B$12,2,FALSE),FALSE)</f>
        <v>14.59</v>
      </c>
    </row>
    <row r="281" spans="1:6">
      <c r="A281" s="1">
        <v>35309</v>
      </c>
      <c r="B281" s="2">
        <v>17.664000000000001</v>
      </c>
      <c r="C281" s="2">
        <v>1</v>
      </c>
      <c r="D281" s="2">
        <v>15601.71</v>
      </c>
      <c r="E281" s="2">
        <f t="shared" si="4"/>
        <v>15.601709999999999</v>
      </c>
      <c r="F281" s="2">
        <f>VLOOKUP((IF(OR(MONTH(A280)=10, MONTH(A280)=11, MONTH(A280)=12),YEAR(A280), YEAR(A280)-1)),Calibration!$A$1:$O$85, VLOOKUP(MONTH('D2R004_Dam balance'!A280),'Month Conversion'!$A$1:$B$12,2,FALSE),FALSE)</f>
        <v>11.99</v>
      </c>
    </row>
    <row r="282" spans="1:6">
      <c r="A282" s="1">
        <v>35339</v>
      </c>
      <c r="B282" s="2">
        <v>17.673999999999999</v>
      </c>
      <c r="C282" s="2">
        <v>1</v>
      </c>
      <c r="D282" s="2">
        <v>15770.55</v>
      </c>
      <c r="E282" s="2">
        <f t="shared" si="4"/>
        <v>15.77055</v>
      </c>
      <c r="F282" s="2">
        <f>VLOOKUP((IF(OR(MONTH(A281)=10, MONTH(A281)=11, MONTH(A281)=12),YEAR(A281), YEAR(A281)-1)),Calibration!$A$1:$O$85, VLOOKUP(MONTH('D2R004_Dam balance'!A281),'Month Conversion'!$A$1:$B$12,2,FALSE),FALSE)</f>
        <v>14.59</v>
      </c>
    </row>
    <row r="283" spans="1:6">
      <c r="A283" s="1">
        <v>35370</v>
      </c>
      <c r="B283" s="2">
        <v>17.530999999999999</v>
      </c>
      <c r="C283" s="2">
        <v>1</v>
      </c>
      <c r="D283" s="2">
        <v>14203.66</v>
      </c>
      <c r="E283" s="2">
        <f t="shared" si="4"/>
        <v>14.203659999999999</v>
      </c>
      <c r="F283" s="2">
        <f>VLOOKUP((IF(OR(MONTH(A282)=10, MONTH(A282)=11, MONTH(A282)=12),YEAR(A282), YEAR(A282)-1)),Calibration!$A$1:$O$85, VLOOKUP(MONTH('D2R004_Dam balance'!A282),'Month Conversion'!$A$1:$B$12,2,FALSE),FALSE)</f>
        <v>14.1</v>
      </c>
    </row>
    <row r="284" spans="1:6">
      <c r="A284" s="1">
        <v>35400</v>
      </c>
      <c r="B284" s="2">
        <v>17.292000000000002</v>
      </c>
      <c r="C284" s="2">
        <v>1</v>
      </c>
      <c r="D284" s="2">
        <v>11974.02</v>
      </c>
      <c r="E284" s="2">
        <f t="shared" si="4"/>
        <v>11.974020000000001</v>
      </c>
      <c r="F284" s="2">
        <f>VLOOKUP((IF(OR(MONTH(A283)=10, MONTH(A283)=11, MONTH(A283)=12),YEAR(A283), YEAR(A283)-1)),Calibration!$A$1:$O$85, VLOOKUP(MONTH('D2R004_Dam balance'!A283),'Month Conversion'!$A$1:$B$12,2,FALSE),FALSE)</f>
        <v>14.1</v>
      </c>
    </row>
    <row r="285" spans="1:6">
      <c r="A285" s="1">
        <v>35431</v>
      </c>
      <c r="B285" s="2">
        <v>17.46</v>
      </c>
      <c r="C285" s="2">
        <v>1</v>
      </c>
      <c r="D285" s="2">
        <v>13287.82</v>
      </c>
      <c r="E285" s="2">
        <f t="shared" si="4"/>
        <v>13.28782</v>
      </c>
      <c r="F285" s="2">
        <f>VLOOKUP((IF(OR(MONTH(A284)=10, MONTH(A284)=11, MONTH(A284)=12),YEAR(A284), YEAR(A284)-1)),Calibration!$A$1:$O$85, VLOOKUP(MONTH('D2R004_Dam balance'!A284),'Month Conversion'!$A$1:$B$12,2,FALSE),FALSE)</f>
        <v>14.1</v>
      </c>
    </row>
    <row r="286" spans="1:6">
      <c r="A286" s="1">
        <v>35462</v>
      </c>
      <c r="B286" s="2">
        <v>17.579999999999998</v>
      </c>
      <c r="C286" s="2">
        <v>1</v>
      </c>
      <c r="D286" s="2">
        <v>14255.04</v>
      </c>
      <c r="E286" s="2">
        <f t="shared" si="4"/>
        <v>14.255040000000001</v>
      </c>
      <c r="F286" s="2">
        <f>VLOOKUP((IF(OR(MONTH(A285)=10, MONTH(A285)=11, MONTH(A285)=12),YEAR(A285), YEAR(A285)-1)),Calibration!$A$1:$O$85, VLOOKUP(MONTH('D2R004_Dam balance'!A285),'Month Conversion'!$A$1:$B$12,2,FALSE),FALSE)</f>
        <v>14.1</v>
      </c>
    </row>
    <row r="287" spans="1:6">
      <c r="A287" s="1">
        <v>35490</v>
      </c>
      <c r="B287" s="2">
        <v>17.664999999999999</v>
      </c>
      <c r="C287" s="2">
        <v>1</v>
      </c>
      <c r="D287" s="2">
        <v>14949.88</v>
      </c>
      <c r="E287" s="2">
        <f t="shared" si="4"/>
        <v>14.949879999999999</v>
      </c>
      <c r="F287" s="2">
        <f>VLOOKUP((IF(OR(MONTH(A286)=10, MONTH(A286)=11, MONTH(A286)=12),YEAR(A286), YEAR(A286)-1)),Calibration!$A$1:$O$85, VLOOKUP(MONTH('D2R004_Dam balance'!A286),'Month Conversion'!$A$1:$B$12,2,FALSE),FALSE)</f>
        <v>14.1</v>
      </c>
    </row>
    <row r="288" spans="1:6">
      <c r="A288" s="1">
        <v>35521</v>
      </c>
      <c r="B288" s="2">
        <v>17.326000000000001</v>
      </c>
      <c r="C288" s="2">
        <v>1</v>
      </c>
      <c r="D288" s="2">
        <v>11813</v>
      </c>
      <c r="E288" s="2">
        <f t="shared" si="4"/>
        <v>11.813000000000001</v>
      </c>
      <c r="F288" s="2">
        <f>VLOOKUP((IF(OR(MONTH(A287)=10, MONTH(A287)=11, MONTH(A287)=12),YEAR(A287), YEAR(A287)-1)),Calibration!$A$1:$O$85, VLOOKUP(MONTH('D2R004_Dam balance'!A287),'Month Conversion'!$A$1:$B$12,2,FALSE),FALSE)</f>
        <v>14.1</v>
      </c>
    </row>
    <row r="289" spans="1:6">
      <c r="A289" s="1">
        <v>35551</v>
      </c>
      <c r="B289" s="2">
        <v>17.555</v>
      </c>
      <c r="C289" s="2">
        <v>1</v>
      </c>
      <c r="D289" s="2">
        <v>13631.18</v>
      </c>
      <c r="E289" s="2">
        <f t="shared" si="4"/>
        <v>13.631180000000001</v>
      </c>
      <c r="F289" s="2">
        <f>VLOOKUP((IF(OR(MONTH(A288)=10, MONTH(A288)=11, MONTH(A288)=12),YEAR(A288), YEAR(A288)-1)),Calibration!$A$1:$O$85, VLOOKUP(MONTH('D2R004_Dam balance'!A288),'Month Conversion'!$A$1:$B$12,2,FALSE),FALSE)</f>
        <v>14.1</v>
      </c>
    </row>
    <row r="290" spans="1:6">
      <c r="A290" s="1">
        <v>35582</v>
      </c>
      <c r="B290" s="2">
        <v>17.437999999999999</v>
      </c>
      <c r="C290" s="2">
        <v>58</v>
      </c>
      <c r="D290" s="2">
        <v>12486.73</v>
      </c>
      <c r="E290" s="2">
        <f t="shared" si="4"/>
        <v>12.48673</v>
      </c>
      <c r="F290" s="2">
        <f>VLOOKUP((IF(OR(MONTH(A289)=10, MONTH(A289)=11, MONTH(A289)=12),YEAR(A289), YEAR(A289)-1)),Calibration!$A$1:$O$85, VLOOKUP(MONTH('D2R004_Dam balance'!A289),'Month Conversion'!$A$1:$B$12,2,FALSE),FALSE)</f>
        <v>14.1</v>
      </c>
    </row>
    <row r="291" spans="1:6">
      <c r="A291" s="1">
        <v>35612</v>
      </c>
      <c r="B291" s="2">
        <v>17.616</v>
      </c>
      <c r="C291" s="2">
        <v>1</v>
      </c>
      <c r="D291" s="2">
        <v>13909.08</v>
      </c>
      <c r="E291" s="2">
        <f t="shared" si="4"/>
        <v>13.909079999999999</v>
      </c>
      <c r="F291" s="2">
        <f>VLOOKUP((IF(OR(MONTH(A290)=10, MONTH(A290)=11, MONTH(A290)=12),YEAR(A290), YEAR(A290)-1)),Calibration!$A$1:$O$85, VLOOKUP(MONTH('D2R004_Dam balance'!A290),'Month Conversion'!$A$1:$B$12,2,FALSE),FALSE)</f>
        <v>14.1</v>
      </c>
    </row>
    <row r="292" spans="1:6">
      <c r="A292" s="1">
        <v>35643</v>
      </c>
      <c r="B292" s="2">
        <v>17.553999999999998</v>
      </c>
      <c r="C292" s="2">
        <v>1</v>
      </c>
      <c r="D292" s="2">
        <v>13214.06</v>
      </c>
      <c r="E292" s="2">
        <f t="shared" si="4"/>
        <v>13.21406</v>
      </c>
      <c r="F292" s="2">
        <f>VLOOKUP((IF(OR(MONTH(A291)=10, MONTH(A291)=11, MONTH(A291)=12),YEAR(A291), YEAR(A291)-1)),Calibration!$A$1:$O$85, VLOOKUP(MONTH('D2R004_Dam balance'!A291),'Month Conversion'!$A$1:$B$12,2,FALSE),FALSE)</f>
        <v>0</v>
      </c>
    </row>
    <row r="293" spans="1:6">
      <c r="A293" s="1">
        <v>35674</v>
      </c>
      <c r="B293" s="2">
        <v>17.632999999999999</v>
      </c>
      <c r="C293" s="2">
        <v>1</v>
      </c>
      <c r="D293" s="2">
        <v>13776.18</v>
      </c>
      <c r="E293" s="2">
        <f t="shared" si="4"/>
        <v>13.77618</v>
      </c>
      <c r="F293" s="2">
        <f>VLOOKUP((IF(OR(MONTH(A292)=10, MONTH(A292)=11, MONTH(A292)=12),YEAR(A292), YEAR(A292)-1)),Calibration!$A$1:$O$85, VLOOKUP(MONTH('D2R004_Dam balance'!A292),'Month Conversion'!$A$1:$B$12,2,FALSE),FALSE)</f>
        <v>0</v>
      </c>
    </row>
    <row r="294" spans="1:6">
      <c r="A294" s="1">
        <v>35704</v>
      </c>
      <c r="B294" s="2">
        <v>17.605</v>
      </c>
      <c r="C294" s="2">
        <v>1</v>
      </c>
      <c r="D294" s="2">
        <v>13386.62</v>
      </c>
      <c r="E294" s="2">
        <f t="shared" si="4"/>
        <v>13.386620000000001</v>
      </c>
      <c r="F294" s="2">
        <f>VLOOKUP((IF(OR(MONTH(A293)=10, MONTH(A293)=11, MONTH(A293)=12),YEAR(A293), YEAR(A293)-1)),Calibration!$A$1:$O$85, VLOOKUP(MONTH('D2R004_Dam balance'!A293),'Month Conversion'!$A$1:$B$12,2,FALSE),FALSE)</f>
        <v>0</v>
      </c>
    </row>
    <row r="295" spans="1:6">
      <c r="A295" s="1">
        <v>35735</v>
      </c>
      <c r="B295" s="2">
        <v>17.59</v>
      </c>
      <c r="C295" s="2">
        <v>1</v>
      </c>
      <c r="D295" s="2">
        <v>13129.6</v>
      </c>
      <c r="E295" s="2">
        <f t="shared" si="4"/>
        <v>13.1296</v>
      </c>
      <c r="F295" s="2">
        <f>VLOOKUP((IF(OR(MONTH(A294)=10, MONTH(A294)=11, MONTH(A294)=12),YEAR(A294), YEAR(A294)-1)),Calibration!$A$1:$O$85, VLOOKUP(MONTH('D2R004_Dam balance'!A294),'Month Conversion'!$A$1:$B$12,2,FALSE),FALSE)</f>
        <v>0</v>
      </c>
    </row>
    <row r="296" spans="1:6">
      <c r="A296" s="1">
        <v>35765</v>
      </c>
      <c r="B296" s="2">
        <v>17.5</v>
      </c>
      <c r="C296" s="2">
        <v>1</v>
      </c>
      <c r="D296" s="2">
        <v>12242.08</v>
      </c>
      <c r="E296" s="2">
        <f t="shared" si="4"/>
        <v>12.24208</v>
      </c>
      <c r="F296" s="2">
        <f>VLOOKUP((IF(OR(MONTH(A295)=10, MONTH(A295)=11, MONTH(A295)=12),YEAR(A295), YEAR(A295)-1)),Calibration!$A$1:$O$85, VLOOKUP(MONTH('D2R004_Dam balance'!A295),'Month Conversion'!$A$1:$B$12,2,FALSE),FALSE)</f>
        <v>8.36</v>
      </c>
    </row>
    <row r="297" spans="1:6">
      <c r="A297" s="1">
        <v>35796</v>
      </c>
      <c r="B297" s="2">
        <v>17.542000000000002</v>
      </c>
      <c r="C297" s="2">
        <v>26</v>
      </c>
      <c r="D297" s="2">
        <v>12467.76</v>
      </c>
      <c r="E297" s="2">
        <f t="shared" si="4"/>
        <v>12.46776</v>
      </c>
      <c r="F297" s="2">
        <f>VLOOKUP((IF(OR(MONTH(A296)=10, MONTH(A296)=11, MONTH(A296)=12),YEAR(A296), YEAR(A296)-1)),Calibration!$A$1:$O$85, VLOOKUP(MONTH('D2R004_Dam balance'!A296),'Month Conversion'!$A$1:$B$12,2,FALSE),FALSE)</f>
        <v>0</v>
      </c>
    </row>
    <row r="298" spans="1:6">
      <c r="A298" s="1">
        <v>35827</v>
      </c>
      <c r="B298" s="2">
        <v>17.54</v>
      </c>
      <c r="C298" s="2">
        <v>1</v>
      </c>
      <c r="D298" s="2">
        <v>12319.55</v>
      </c>
      <c r="E298" s="2">
        <f t="shared" si="4"/>
        <v>12.31955</v>
      </c>
      <c r="F298" s="2">
        <f>VLOOKUP((IF(OR(MONTH(A297)=10, MONTH(A297)=11, MONTH(A297)=12),YEAR(A297), YEAR(A297)-1)),Calibration!$A$1:$O$85, VLOOKUP(MONTH('D2R004_Dam balance'!A297),'Month Conversion'!$A$1:$B$12,2,FALSE),FALSE)</f>
        <v>13.61</v>
      </c>
    </row>
    <row r="299" spans="1:6">
      <c r="A299" s="1">
        <v>35855</v>
      </c>
      <c r="B299" s="2">
        <v>17.651</v>
      </c>
      <c r="C299" s="2">
        <v>26</v>
      </c>
      <c r="D299" s="2">
        <v>13193.77</v>
      </c>
      <c r="E299" s="2">
        <f t="shared" si="4"/>
        <v>13.193770000000001</v>
      </c>
      <c r="F299" s="2">
        <f>VLOOKUP((IF(OR(MONTH(A298)=10, MONTH(A298)=11, MONTH(A298)=12),YEAR(A298), YEAR(A298)-1)),Calibration!$A$1:$O$85, VLOOKUP(MONTH('D2R004_Dam balance'!A298),'Month Conversion'!$A$1:$B$12,2,FALSE),FALSE)</f>
        <v>13.61</v>
      </c>
    </row>
    <row r="300" spans="1:6">
      <c r="A300" s="1">
        <v>35886</v>
      </c>
      <c r="B300" s="2">
        <v>17.559999999999999</v>
      </c>
      <c r="C300" s="2">
        <v>1</v>
      </c>
      <c r="D300" s="2">
        <v>12250.32</v>
      </c>
      <c r="E300" s="2">
        <f t="shared" si="4"/>
        <v>12.25032</v>
      </c>
      <c r="F300" s="2">
        <f>VLOOKUP((IF(OR(MONTH(A299)=10, MONTH(A299)=11, MONTH(A299)=12),YEAR(A299), YEAR(A299)-1)),Calibration!$A$1:$O$85, VLOOKUP(MONTH('D2R004_Dam balance'!A299),'Month Conversion'!$A$1:$B$12,2,FALSE),FALSE)</f>
        <v>13.61</v>
      </c>
    </row>
    <row r="301" spans="1:6">
      <c r="A301" s="1">
        <v>35916</v>
      </c>
      <c r="B301" s="2">
        <v>17.663</v>
      </c>
      <c r="C301" s="2">
        <v>1</v>
      </c>
      <c r="D301" s="2">
        <v>13060.06</v>
      </c>
      <c r="E301" s="2">
        <f t="shared" si="4"/>
        <v>13.06006</v>
      </c>
      <c r="F301" s="2">
        <f>VLOOKUP((IF(OR(MONTH(A300)=10, MONTH(A300)=11, MONTH(A300)=12),YEAR(A300), YEAR(A300)-1)),Calibration!$A$1:$O$85, VLOOKUP(MONTH('D2R004_Dam balance'!A300),'Month Conversion'!$A$1:$B$12,2,FALSE),FALSE)</f>
        <v>13.61</v>
      </c>
    </row>
    <row r="302" spans="1:6">
      <c r="A302" s="1">
        <v>35947</v>
      </c>
      <c r="B302" s="2">
        <v>17.613</v>
      </c>
      <c r="C302" s="2">
        <v>1</v>
      </c>
      <c r="D302" s="2">
        <v>12474.04</v>
      </c>
      <c r="E302" s="2">
        <f t="shared" si="4"/>
        <v>12.47404</v>
      </c>
      <c r="F302" s="2">
        <f>VLOOKUP((IF(OR(MONTH(A301)=10, MONTH(A301)=11, MONTH(A301)=12),YEAR(A301), YEAR(A301)-1)),Calibration!$A$1:$O$85, VLOOKUP(MONTH('D2R004_Dam balance'!A301),'Month Conversion'!$A$1:$B$12,2,FALSE),FALSE)</f>
        <v>5.09</v>
      </c>
    </row>
    <row r="303" spans="1:6">
      <c r="A303" s="1">
        <v>35977</v>
      </c>
      <c r="B303" s="2">
        <v>17.643999999999998</v>
      </c>
      <c r="C303" s="2">
        <v>1</v>
      </c>
      <c r="D303" s="2">
        <v>12637.79</v>
      </c>
      <c r="E303" s="2">
        <f t="shared" si="4"/>
        <v>12.637790000000001</v>
      </c>
      <c r="F303" s="2">
        <f>VLOOKUP((IF(OR(MONTH(A302)=10, MONTH(A302)=11, MONTH(A302)=12),YEAR(A302), YEAR(A302)-1)),Calibration!$A$1:$O$85, VLOOKUP(MONTH('D2R004_Dam balance'!A302),'Month Conversion'!$A$1:$B$12,2,FALSE),FALSE)</f>
        <v>0</v>
      </c>
    </row>
    <row r="304" spans="1:6">
      <c r="A304" s="1">
        <v>36008</v>
      </c>
      <c r="B304" s="2">
        <v>17.544</v>
      </c>
      <c r="C304" s="2">
        <v>1</v>
      </c>
      <c r="D304" s="2">
        <v>11615.99</v>
      </c>
      <c r="E304" s="2">
        <f t="shared" si="4"/>
        <v>11.61599</v>
      </c>
      <c r="F304" s="2">
        <f>VLOOKUP((IF(OR(MONTH(A303)=10, MONTH(A303)=11, MONTH(A303)=12),YEAR(A303), YEAR(A303)-1)),Calibration!$A$1:$O$85, VLOOKUP(MONTH('D2R004_Dam balance'!A303),'Month Conversion'!$A$1:$B$12,2,FALSE),FALSE)</f>
        <v>0</v>
      </c>
    </row>
    <row r="305" spans="1:6">
      <c r="A305" s="1">
        <v>36039</v>
      </c>
      <c r="B305" s="2">
        <v>17.57</v>
      </c>
      <c r="C305" s="2">
        <v>1</v>
      </c>
      <c r="D305" s="2">
        <v>11716</v>
      </c>
      <c r="E305" s="2">
        <f t="shared" si="4"/>
        <v>11.715999999999999</v>
      </c>
      <c r="F305" s="2">
        <f>VLOOKUP((IF(OR(MONTH(A304)=10, MONTH(A304)=11, MONTH(A304)=12),YEAR(A304), YEAR(A304)-1)),Calibration!$A$1:$O$85, VLOOKUP(MONTH('D2R004_Dam balance'!A304),'Month Conversion'!$A$1:$B$12,2,FALSE),FALSE)</f>
        <v>0</v>
      </c>
    </row>
    <row r="306" spans="1:6">
      <c r="A306" s="1">
        <v>36069</v>
      </c>
      <c r="B306" s="2">
        <v>17.571999999999999</v>
      </c>
      <c r="C306" s="2">
        <v>1</v>
      </c>
      <c r="D306" s="2">
        <v>11612.9</v>
      </c>
      <c r="E306" s="2">
        <f t="shared" si="4"/>
        <v>11.6129</v>
      </c>
      <c r="F306" s="2">
        <f>VLOOKUP((IF(OR(MONTH(A305)=10, MONTH(A305)=11, MONTH(A305)=12),YEAR(A305), YEAR(A305)-1)),Calibration!$A$1:$O$85, VLOOKUP(MONTH('D2R004_Dam balance'!A305),'Month Conversion'!$A$1:$B$12,2,FALSE),FALSE)</f>
        <v>3.33</v>
      </c>
    </row>
    <row r="307" spans="1:6">
      <c r="A307" s="1">
        <v>36100</v>
      </c>
      <c r="B307" s="2">
        <v>17.579999999999998</v>
      </c>
      <c r="C307" s="2">
        <v>1</v>
      </c>
      <c r="D307" s="2">
        <v>11553.28</v>
      </c>
      <c r="E307" s="2">
        <f t="shared" si="4"/>
        <v>11.553280000000001</v>
      </c>
      <c r="F307" s="2">
        <f>VLOOKUP((IF(OR(MONTH(A306)=10, MONTH(A306)=11, MONTH(A306)=12),YEAR(A306), YEAR(A306)-1)),Calibration!$A$1:$O$85, VLOOKUP(MONTH('D2R004_Dam balance'!A306),'Month Conversion'!$A$1:$B$12,2,FALSE),FALSE)</f>
        <v>13.12</v>
      </c>
    </row>
    <row r="308" spans="1:6">
      <c r="A308" s="1">
        <v>36130</v>
      </c>
      <c r="B308" s="2">
        <v>17.504000000000001</v>
      </c>
      <c r="C308" s="2">
        <v>1</v>
      </c>
      <c r="D308" s="2">
        <v>10770.69</v>
      </c>
      <c r="E308" s="2">
        <f t="shared" si="4"/>
        <v>10.77069</v>
      </c>
      <c r="F308" s="2">
        <f>VLOOKUP((IF(OR(MONTH(A307)=10, MONTH(A307)=11, MONTH(A307)=12),YEAR(A307), YEAR(A307)-1)),Calibration!$A$1:$O$85, VLOOKUP(MONTH('D2R004_Dam balance'!A307),'Month Conversion'!$A$1:$B$12,2,FALSE),FALSE)</f>
        <v>13.12</v>
      </c>
    </row>
    <row r="309" spans="1:6">
      <c r="A309" s="1">
        <v>36161</v>
      </c>
      <c r="B309" s="2">
        <v>17.274999999999999</v>
      </c>
      <c r="C309" s="2">
        <v>1</v>
      </c>
      <c r="D309" s="2">
        <v>8859.4140000000007</v>
      </c>
      <c r="E309" s="2">
        <f t="shared" si="4"/>
        <v>8.859414000000001</v>
      </c>
      <c r="F309" s="2">
        <f>VLOOKUP((IF(OR(MONTH(A308)=10, MONTH(A308)=11, MONTH(A308)=12),YEAR(A308), YEAR(A308)-1)),Calibration!$A$1:$O$85, VLOOKUP(MONTH('D2R004_Dam balance'!A308),'Month Conversion'!$A$1:$B$12,2,FALSE),FALSE)</f>
        <v>13.12</v>
      </c>
    </row>
    <row r="310" spans="1:6">
      <c r="A310" s="1">
        <v>36192</v>
      </c>
      <c r="B310" s="2">
        <v>17.47</v>
      </c>
      <c r="C310" s="2">
        <v>1</v>
      </c>
      <c r="D310" s="2">
        <v>10224.42</v>
      </c>
      <c r="E310" s="2">
        <f t="shared" si="4"/>
        <v>10.22442</v>
      </c>
      <c r="F310" s="2">
        <f>VLOOKUP((IF(OR(MONTH(A309)=10, MONTH(A309)=11, MONTH(A309)=12),YEAR(A309), YEAR(A309)-1)),Calibration!$A$1:$O$85, VLOOKUP(MONTH('D2R004_Dam balance'!A309),'Month Conversion'!$A$1:$B$12,2,FALSE),FALSE)</f>
        <v>13.12</v>
      </c>
    </row>
    <row r="311" spans="1:6">
      <c r="A311" s="1">
        <v>36220</v>
      </c>
      <c r="B311" s="2">
        <v>17.5</v>
      </c>
      <c r="C311" s="2">
        <v>1</v>
      </c>
      <c r="D311" s="2">
        <v>10366.32</v>
      </c>
      <c r="E311" s="2">
        <f t="shared" si="4"/>
        <v>10.36632</v>
      </c>
      <c r="F311" s="2">
        <f>VLOOKUP((IF(OR(MONTH(A310)=10, MONTH(A310)=11, MONTH(A310)=12),YEAR(A310), YEAR(A310)-1)),Calibration!$A$1:$O$85, VLOOKUP(MONTH('D2R004_Dam balance'!A310),'Month Conversion'!$A$1:$B$12,2,FALSE),FALSE)</f>
        <v>13.12</v>
      </c>
    </row>
    <row r="312" spans="1:6">
      <c r="A312" s="1">
        <v>36251</v>
      </c>
      <c r="B312" s="2">
        <v>17.587</v>
      </c>
      <c r="C312" s="2">
        <v>1</v>
      </c>
      <c r="D312" s="2">
        <v>11001.16</v>
      </c>
      <c r="E312" s="2">
        <f t="shared" si="4"/>
        <v>11.00116</v>
      </c>
      <c r="F312" s="2">
        <f>VLOOKUP((IF(OR(MONTH(A311)=10, MONTH(A311)=11, MONTH(A311)=12),YEAR(A311), YEAR(A311)-1)),Calibration!$A$1:$O$85, VLOOKUP(MONTH('D2R004_Dam balance'!A311),'Month Conversion'!$A$1:$B$12,2,FALSE),FALSE)</f>
        <v>13.12</v>
      </c>
    </row>
    <row r="313" spans="1:6">
      <c r="A313" s="1">
        <v>36281</v>
      </c>
      <c r="B313" s="2">
        <v>17.466999999999999</v>
      </c>
      <c r="C313" s="2">
        <v>1</v>
      </c>
      <c r="D313" s="2">
        <v>9830.7890000000007</v>
      </c>
      <c r="E313" s="2">
        <f t="shared" si="4"/>
        <v>9.8307890000000011</v>
      </c>
      <c r="F313" s="2">
        <f>VLOOKUP((IF(OR(MONTH(A312)=10, MONTH(A312)=11, MONTH(A312)=12),YEAR(A312), YEAR(A312)-1)),Calibration!$A$1:$O$85, VLOOKUP(MONTH('D2R004_Dam balance'!A312),'Month Conversion'!$A$1:$B$12,2,FALSE),FALSE)</f>
        <v>13.12</v>
      </c>
    </row>
    <row r="314" spans="1:6">
      <c r="A314" s="1">
        <v>36312</v>
      </c>
      <c r="B314" s="2">
        <v>17.623999999999999</v>
      </c>
      <c r="C314" s="2">
        <v>1</v>
      </c>
      <c r="D314" s="2">
        <v>11102.7</v>
      </c>
      <c r="E314" s="2">
        <f t="shared" si="4"/>
        <v>11.1027</v>
      </c>
      <c r="F314" s="2">
        <f>VLOOKUP((IF(OR(MONTH(A313)=10, MONTH(A313)=11, MONTH(A313)=12),YEAR(A313), YEAR(A313)-1)),Calibration!$A$1:$O$85, VLOOKUP(MONTH('D2R004_Dam balance'!A313),'Month Conversion'!$A$1:$B$12,2,FALSE),FALSE)</f>
        <v>2.82</v>
      </c>
    </row>
    <row r="315" spans="1:6">
      <c r="A315" s="1">
        <v>36342</v>
      </c>
      <c r="B315" s="2">
        <v>17.643000000000001</v>
      </c>
      <c r="C315" s="2">
        <v>1</v>
      </c>
      <c r="D315" s="2">
        <v>11164.66</v>
      </c>
      <c r="E315" s="2">
        <f t="shared" si="4"/>
        <v>11.16466</v>
      </c>
      <c r="F315" s="2">
        <f>VLOOKUP((IF(OR(MONTH(A314)=10, MONTH(A314)=11, MONTH(A314)=12),YEAR(A314), YEAR(A314)-1)),Calibration!$A$1:$O$85, VLOOKUP(MONTH('D2R004_Dam balance'!A314),'Month Conversion'!$A$1:$B$12,2,FALSE),FALSE)</f>
        <v>3.39</v>
      </c>
    </row>
    <row r="316" spans="1:6">
      <c r="A316" s="1">
        <v>36373</v>
      </c>
      <c r="B316" s="2">
        <v>17.491</v>
      </c>
      <c r="C316" s="2">
        <v>1</v>
      </c>
      <c r="D316" s="2">
        <v>9656.741</v>
      </c>
      <c r="E316" s="2">
        <f t="shared" si="4"/>
        <v>9.6567410000000002</v>
      </c>
      <c r="F316" s="2">
        <f>VLOOKUP((IF(OR(MONTH(A315)=10, MONTH(A315)=11, MONTH(A315)=12),YEAR(A315), YEAR(A315)-1)),Calibration!$A$1:$O$85, VLOOKUP(MONTH('D2R004_Dam balance'!A315),'Month Conversion'!$A$1:$B$12,2,FALSE),FALSE)</f>
        <v>3.98</v>
      </c>
    </row>
    <row r="317" spans="1:6">
      <c r="A317" s="1">
        <v>36404</v>
      </c>
      <c r="B317" s="2">
        <v>17.189</v>
      </c>
      <c r="C317" s="2">
        <v>1</v>
      </c>
      <c r="D317" s="2">
        <v>7265.9889999999996</v>
      </c>
      <c r="E317" s="2">
        <f t="shared" si="4"/>
        <v>7.2659889999999994</v>
      </c>
      <c r="F317" s="2">
        <f>VLOOKUP((IF(OR(MONTH(A316)=10, MONTH(A316)=11, MONTH(A316)=12),YEAR(A316), YEAR(A316)-1)),Calibration!$A$1:$O$85, VLOOKUP(MONTH('D2R004_Dam balance'!A316),'Month Conversion'!$A$1:$B$12,2,FALSE),FALSE)</f>
        <v>4.87</v>
      </c>
    </row>
    <row r="318" spans="1:6">
      <c r="A318" s="1">
        <v>36434</v>
      </c>
      <c r="B318" s="2">
        <v>16.678999999999998</v>
      </c>
      <c r="C318" s="2">
        <v>1</v>
      </c>
      <c r="D318" s="2">
        <v>4636.4549999999999</v>
      </c>
      <c r="E318" s="2">
        <f t="shared" si="4"/>
        <v>4.6364549999999998</v>
      </c>
      <c r="F318" s="2">
        <f>VLOOKUP((IF(OR(MONTH(A317)=10, MONTH(A317)=11, MONTH(A317)=12),YEAR(A317), YEAR(A317)-1)),Calibration!$A$1:$O$85, VLOOKUP(MONTH('D2R004_Dam balance'!A317),'Month Conversion'!$A$1:$B$12,2,FALSE),FALSE)</f>
        <v>7.27</v>
      </c>
    </row>
    <row r="319" spans="1:6">
      <c r="A319" s="1">
        <v>36465</v>
      </c>
      <c r="B319" s="2">
        <v>17.295000000000002</v>
      </c>
      <c r="C319" s="2">
        <v>1</v>
      </c>
      <c r="D319" s="2">
        <v>7732.1009999999997</v>
      </c>
      <c r="E319" s="2">
        <f t="shared" si="4"/>
        <v>7.7321009999999992</v>
      </c>
      <c r="F319" s="2">
        <f>VLOOKUP((IF(OR(MONTH(A318)=10, MONTH(A318)=11, MONTH(A318)=12),YEAR(A318), YEAR(A318)-1)),Calibration!$A$1:$O$85, VLOOKUP(MONTH('D2R004_Dam balance'!A318),'Month Conversion'!$A$1:$B$12,2,FALSE),FALSE)</f>
        <v>12.63</v>
      </c>
    </row>
    <row r="320" spans="1:6">
      <c r="A320" s="1">
        <v>36495</v>
      </c>
      <c r="B320" s="2">
        <v>17.085999999999999</v>
      </c>
      <c r="C320" s="2">
        <v>1</v>
      </c>
      <c r="D320" s="2">
        <v>6251.7560000000003</v>
      </c>
      <c r="E320" s="2">
        <f t="shared" si="4"/>
        <v>6.2517560000000003</v>
      </c>
      <c r="F320" s="2">
        <f>VLOOKUP((IF(OR(MONTH(A319)=10, MONTH(A319)=11, MONTH(A319)=12),YEAR(A319), YEAR(A319)-1)),Calibration!$A$1:$O$85, VLOOKUP(MONTH('D2R004_Dam balance'!A319),'Month Conversion'!$A$1:$B$12,2,FALSE),FALSE)</f>
        <v>12.63</v>
      </c>
    </row>
    <row r="321" spans="1:6">
      <c r="A321" s="1">
        <v>36526</v>
      </c>
      <c r="B321" s="2">
        <v>17.375</v>
      </c>
      <c r="C321" s="2">
        <v>1</v>
      </c>
      <c r="D321" s="2">
        <v>8077.35</v>
      </c>
      <c r="E321" s="2">
        <f t="shared" si="4"/>
        <v>8.0773500000000009</v>
      </c>
      <c r="F321" s="2">
        <f>VLOOKUP((IF(OR(MONTH(A320)=10, MONTH(A320)=11, MONTH(A320)=12),YEAR(A320), YEAR(A320)-1)),Calibration!$A$1:$O$85, VLOOKUP(MONTH('D2R004_Dam balance'!A320),'Month Conversion'!$A$1:$B$12,2,FALSE),FALSE)</f>
        <v>12.63</v>
      </c>
    </row>
    <row r="322" spans="1:6">
      <c r="A322" s="1">
        <v>36557</v>
      </c>
      <c r="B322" s="2">
        <v>17.448</v>
      </c>
      <c r="C322" s="2">
        <v>1</v>
      </c>
      <c r="D322" s="2">
        <v>8529.7289999999994</v>
      </c>
      <c r="E322" s="2">
        <f t="shared" ref="E322:E385" si="5">D322/1000</f>
        <v>8.5297289999999997</v>
      </c>
      <c r="F322" s="2">
        <f>VLOOKUP((IF(OR(MONTH(A321)=10, MONTH(A321)=11, MONTH(A321)=12),YEAR(A321), YEAR(A321)-1)),Calibration!$A$1:$O$85, VLOOKUP(MONTH('D2R004_Dam balance'!A321),'Month Conversion'!$A$1:$B$12,2,FALSE),FALSE)</f>
        <v>12.63</v>
      </c>
    </row>
    <row r="323" spans="1:6">
      <c r="A323" s="1">
        <v>36586</v>
      </c>
      <c r="B323" s="2">
        <v>17.466000000000001</v>
      </c>
      <c r="C323" s="2">
        <v>1</v>
      </c>
      <c r="D323" s="2">
        <v>8554.4609999999993</v>
      </c>
      <c r="E323" s="2">
        <f t="shared" si="5"/>
        <v>8.5544609999999999</v>
      </c>
      <c r="F323" s="2">
        <f>VLOOKUP((IF(OR(MONTH(A322)=10, MONTH(A322)=11, MONTH(A322)=12),YEAR(A322), YEAR(A322)-1)),Calibration!$A$1:$O$85, VLOOKUP(MONTH('D2R004_Dam balance'!A322),'Month Conversion'!$A$1:$B$12,2,FALSE),FALSE)</f>
        <v>12.63</v>
      </c>
    </row>
    <row r="324" spans="1:6">
      <c r="A324" s="1">
        <v>36617</v>
      </c>
      <c r="B324" s="2">
        <v>17.442</v>
      </c>
      <c r="C324" s="2">
        <v>1</v>
      </c>
      <c r="D324" s="2">
        <v>8227.6229999999996</v>
      </c>
      <c r="E324" s="2">
        <f t="shared" si="5"/>
        <v>8.2276229999999995</v>
      </c>
      <c r="F324" s="2">
        <f>VLOOKUP((IF(OR(MONTH(A323)=10, MONTH(A323)=11, MONTH(A323)=12),YEAR(A323), YEAR(A323)-1)),Calibration!$A$1:$O$85, VLOOKUP(MONTH('D2R004_Dam balance'!A323),'Month Conversion'!$A$1:$B$12,2,FALSE),FALSE)</f>
        <v>12.63</v>
      </c>
    </row>
    <row r="325" spans="1:6">
      <c r="A325" s="1">
        <v>36647</v>
      </c>
      <c r="B325" s="2">
        <v>17.41</v>
      </c>
      <c r="C325" s="2">
        <v>1</v>
      </c>
      <c r="D325" s="2">
        <v>7840.183</v>
      </c>
      <c r="E325" s="2">
        <f t="shared" si="5"/>
        <v>7.8401829999999997</v>
      </c>
      <c r="F325" s="2">
        <f>VLOOKUP((IF(OR(MONTH(A324)=10, MONTH(A324)=11, MONTH(A324)=12),YEAR(A324), YEAR(A324)-1)),Calibration!$A$1:$O$85, VLOOKUP(MONTH('D2R004_Dam balance'!A324),'Month Conversion'!$A$1:$B$12,2,FALSE),FALSE)</f>
        <v>12.63</v>
      </c>
    </row>
    <row r="326" spans="1:6">
      <c r="A326" s="1">
        <v>36678</v>
      </c>
      <c r="B326" s="2">
        <v>17.670999999999999</v>
      </c>
      <c r="C326" s="2">
        <v>1</v>
      </c>
      <c r="D326" s="2">
        <v>10102.219999999999</v>
      </c>
      <c r="E326" s="2">
        <f t="shared" si="5"/>
        <v>10.102219999999999</v>
      </c>
      <c r="F326" s="2">
        <f>VLOOKUP((IF(OR(MONTH(A325)=10, MONTH(A325)=11, MONTH(A325)=12),YEAR(A325), YEAR(A325)-1)),Calibration!$A$1:$O$85, VLOOKUP(MONTH('D2R004_Dam balance'!A325),'Month Conversion'!$A$1:$B$12,2,FALSE),FALSE)</f>
        <v>7.29</v>
      </c>
    </row>
    <row r="327" spans="1:6">
      <c r="A327" s="1">
        <v>36708</v>
      </c>
      <c r="B327" s="2">
        <v>17.55</v>
      </c>
      <c r="C327" s="2">
        <v>1</v>
      </c>
      <c r="D327" s="2">
        <v>8792.5820000000003</v>
      </c>
      <c r="E327" s="2">
        <f t="shared" si="5"/>
        <v>8.7925819999999995</v>
      </c>
      <c r="F327" s="2">
        <f>VLOOKUP((IF(OR(MONTH(A326)=10, MONTH(A326)=11, MONTH(A326)=12),YEAR(A326), YEAR(A326)-1)),Calibration!$A$1:$O$85, VLOOKUP(MONTH('D2R004_Dam balance'!A326),'Month Conversion'!$A$1:$B$12,2,FALSE),FALSE)</f>
        <v>0</v>
      </c>
    </row>
    <row r="328" spans="1:6">
      <c r="A328" s="1">
        <v>36739</v>
      </c>
      <c r="B328" s="2">
        <v>17.664999999999999</v>
      </c>
      <c r="C328" s="2">
        <v>1</v>
      </c>
      <c r="D328" s="2">
        <v>9798.4060000000009</v>
      </c>
      <c r="E328" s="2">
        <f t="shared" si="5"/>
        <v>9.7984060000000017</v>
      </c>
      <c r="F328" s="2">
        <f>VLOOKUP((IF(OR(MONTH(A327)=10, MONTH(A327)=11, MONTH(A327)=12),YEAR(A327), YEAR(A327)-1)),Calibration!$A$1:$O$85, VLOOKUP(MONTH('D2R004_Dam balance'!A327),'Month Conversion'!$A$1:$B$12,2,FALSE),FALSE)</f>
        <v>0</v>
      </c>
    </row>
    <row r="329" spans="1:6">
      <c r="A329" s="1">
        <v>36770</v>
      </c>
      <c r="B329" s="2">
        <v>17.576000000000001</v>
      </c>
      <c r="C329" s="2">
        <v>1</v>
      </c>
      <c r="D329" s="2">
        <v>8786.44</v>
      </c>
      <c r="E329" s="2">
        <f t="shared" si="5"/>
        <v>8.7864400000000007</v>
      </c>
      <c r="F329" s="2">
        <f>VLOOKUP((IF(OR(MONTH(A328)=10, MONTH(A328)=11, MONTH(A328)=12),YEAR(A328), YEAR(A328)-1)),Calibration!$A$1:$O$85, VLOOKUP(MONTH('D2R004_Dam balance'!A328),'Month Conversion'!$A$1:$B$12,2,FALSE),FALSE)</f>
        <v>0</v>
      </c>
    </row>
    <row r="330" spans="1:6">
      <c r="A330" s="1">
        <v>36800</v>
      </c>
      <c r="B330" s="2">
        <v>17.605</v>
      </c>
      <c r="C330" s="2">
        <v>1</v>
      </c>
      <c r="D330" s="2">
        <v>8948.7569999999996</v>
      </c>
      <c r="E330" s="2">
        <f t="shared" si="5"/>
        <v>8.9487569999999987</v>
      </c>
      <c r="F330" s="2">
        <f>VLOOKUP((IF(OR(MONTH(A329)=10, MONTH(A329)=11, MONTH(A329)=12),YEAR(A329), YEAR(A329)-1)),Calibration!$A$1:$O$85, VLOOKUP(MONTH('D2R004_Dam balance'!A329),'Month Conversion'!$A$1:$B$12,2,FALSE),FALSE)</f>
        <v>0</v>
      </c>
    </row>
    <row r="331" spans="1:6">
      <c r="A331" s="1">
        <v>36831</v>
      </c>
      <c r="B331" s="2">
        <v>17.593</v>
      </c>
      <c r="C331" s="2">
        <v>1</v>
      </c>
      <c r="D331" s="2">
        <v>9000.82</v>
      </c>
      <c r="E331" s="2">
        <f t="shared" si="5"/>
        <v>9.0008199999999992</v>
      </c>
      <c r="F331" s="2">
        <f>VLOOKUP((IF(OR(MONTH(A330)=10, MONTH(A330)=11, MONTH(A330)=12),YEAR(A330), YEAR(A330)-1)),Calibration!$A$1:$O$85, VLOOKUP(MONTH('D2R004_Dam balance'!A330),'Month Conversion'!$A$1:$B$12,2,FALSE),FALSE)</f>
        <v>0</v>
      </c>
    </row>
    <row r="332" spans="1:6">
      <c r="A332" s="1">
        <v>36861</v>
      </c>
      <c r="B332" s="2">
        <v>17.652000000000001</v>
      </c>
      <c r="C332" s="2">
        <v>1</v>
      </c>
      <c r="D332" s="2">
        <v>9752.8799999999992</v>
      </c>
      <c r="E332" s="2">
        <f t="shared" si="5"/>
        <v>9.7528799999999993</v>
      </c>
      <c r="F332" s="2">
        <f>VLOOKUP((IF(OR(MONTH(A331)=10, MONTH(A331)=11, MONTH(A331)=12),YEAR(A331), YEAR(A331)-1)),Calibration!$A$1:$O$85, VLOOKUP(MONTH('D2R004_Dam balance'!A331),'Month Conversion'!$A$1:$B$12,2,FALSE),FALSE)</f>
        <v>12.14</v>
      </c>
    </row>
    <row r="333" spans="1:6">
      <c r="A333" s="1">
        <v>36892</v>
      </c>
      <c r="B333" s="2">
        <v>17.45</v>
      </c>
      <c r="C333" s="2">
        <v>1</v>
      </c>
      <c r="D333" s="2">
        <v>8062.5389999999998</v>
      </c>
      <c r="E333" s="2">
        <f t="shared" si="5"/>
        <v>8.0625389999999992</v>
      </c>
      <c r="F333" s="2">
        <f>VLOOKUP((IF(OR(MONTH(A332)=10, MONTH(A332)=11, MONTH(A332)=12),YEAR(A332), YEAR(A332)-1)),Calibration!$A$1:$O$85, VLOOKUP(MONTH('D2R004_Dam balance'!A332),'Month Conversion'!$A$1:$B$12,2,FALSE),FALSE)</f>
        <v>12.14</v>
      </c>
    </row>
    <row r="334" spans="1:6">
      <c r="A334" s="1">
        <v>36923</v>
      </c>
      <c r="B334" s="2">
        <v>17.37</v>
      </c>
      <c r="C334" s="2">
        <v>1</v>
      </c>
      <c r="D334" s="2">
        <v>7602.3019999999997</v>
      </c>
      <c r="E334" s="2">
        <f t="shared" si="5"/>
        <v>7.6023019999999999</v>
      </c>
      <c r="F334" s="2">
        <f>VLOOKUP((IF(OR(MONTH(A333)=10, MONTH(A333)=11, MONTH(A333)=12),YEAR(A333), YEAR(A333)-1)),Calibration!$A$1:$O$85, VLOOKUP(MONTH('D2R004_Dam balance'!A333),'Month Conversion'!$A$1:$B$12,2,FALSE),FALSE)</f>
        <v>8.9499999999999993</v>
      </c>
    </row>
    <row r="335" spans="1:6">
      <c r="A335" s="1">
        <v>36951</v>
      </c>
      <c r="B335" s="2">
        <v>17.472000000000001</v>
      </c>
      <c r="C335" s="2">
        <v>1</v>
      </c>
      <c r="D335" s="2">
        <v>8582.3389999999999</v>
      </c>
      <c r="E335" s="2">
        <f t="shared" si="5"/>
        <v>8.5823389999999993</v>
      </c>
      <c r="F335" s="2">
        <f>VLOOKUP((IF(OR(MONTH(A334)=10, MONTH(A334)=11, MONTH(A334)=12),YEAR(A334), YEAR(A334)-1)),Calibration!$A$1:$O$85, VLOOKUP(MONTH('D2R004_Dam balance'!A334),'Month Conversion'!$A$1:$B$12,2,FALSE),FALSE)</f>
        <v>7.16</v>
      </c>
    </row>
    <row r="336" spans="1:6">
      <c r="A336" s="1">
        <v>36982</v>
      </c>
      <c r="B336" s="2">
        <v>17.661000000000001</v>
      </c>
      <c r="C336" s="2">
        <v>1</v>
      </c>
      <c r="D336" s="2">
        <v>10489.95</v>
      </c>
      <c r="E336" s="2">
        <f t="shared" si="5"/>
        <v>10.48995</v>
      </c>
      <c r="F336" s="2">
        <f>VLOOKUP((IF(OR(MONTH(A335)=10, MONTH(A335)=11, MONTH(A335)=12),YEAR(A335), YEAR(A335)-1)),Calibration!$A$1:$O$85, VLOOKUP(MONTH('D2R004_Dam balance'!A335),'Month Conversion'!$A$1:$B$12,2,FALSE),FALSE)</f>
        <v>12.14</v>
      </c>
    </row>
    <row r="337" spans="1:6">
      <c r="A337" s="1">
        <v>37012</v>
      </c>
      <c r="B337" s="2">
        <v>17.434999999999999</v>
      </c>
      <c r="C337" s="2">
        <v>1</v>
      </c>
      <c r="D337" s="2">
        <v>8623.73</v>
      </c>
      <c r="E337" s="2">
        <f t="shared" si="5"/>
        <v>8.6237300000000001</v>
      </c>
      <c r="F337" s="2">
        <f>VLOOKUP((IF(OR(MONTH(A336)=10, MONTH(A336)=11, MONTH(A336)=12),YEAR(A336), YEAR(A336)-1)),Calibration!$A$1:$O$85, VLOOKUP(MONTH('D2R004_Dam balance'!A336),'Month Conversion'!$A$1:$B$12,2,FALSE),FALSE)</f>
        <v>12.14</v>
      </c>
    </row>
    <row r="338" spans="1:6">
      <c r="A338" s="1">
        <v>37043</v>
      </c>
      <c r="B338" s="2">
        <v>17.635000000000002</v>
      </c>
      <c r="C338" s="2">
        <v>1</v>
      </c>
      <c r="D338" s="2">
        <v>10567.18</v>
      </c>
      <c r="E338" s="2">
        <f t="shared" si="5"/>
        <v>10.56718</v>
      </c>
      <c r="F338" s="2">
        <f>VLOOKUP((IF(OR(MONTH(A337)=10, MONTH(A337)=11, MONTH(A337)=12),YEAR(A337), YEAR(A337)-1)),Calibration!$A$1:$O$85, VLOOKUP(MONTH('D2R004_Dam balance'!A337),'Month Conversion'!$A$1:$B$12,2,FALSE),FALSE)</f>
        <v>12.14</v>
      </c>
    </row>
    <row r="339" spans="1:6">
      <c r="A339" s="1">
        <v>37073</v>
      </c>
      <c r="B339" s="2">
        <v>17.667999999999999</v>
      </c>
      <c r="C339" s="2">
        <v>1</v>
      </c>
      <c r="D339" s="2">
        <v>11051.88</v>
      </c>
      <c r="E339" s="2">
        <f t="shared" si="5"/>
        <v>11.051879999999999</v>
      </c>
      <c r="F339" s="2">
        <f>VLOOKUP((IF(OR(MONTH(A338)=10, MONTH(A338)=11, MONTH(A338)=12),YEAR(A338), YEAR(A338)-1)),Calibration!$A$1:$O$85, VLOOKUP(MONTH('D2R004_Dam balance'!A338),'Month Conversion'!$A$1:$B$12,2,FALSE),FALSE)</f>
        <v>12.14</v>
      </c>
    </row>
    <row r="340" spans="1:6">
      <c r="A340" s="1">
        <v>37104</v>
      </c>
      <c r="B340" s="2">
        <v>17.652999999999999</v>
      </c>
      <c r="C340" s="2">
        <v>1</v>
      </c>
      <c r="D340" s="2">
        <v>11076.7</v>
      </c>
      <c r="E340" s="2">
        <f t="shared" si="5"/>
        <v>11.076700000000001</v>
      </c>
      <c r="F340" s="2">
        <f>VLOOKUP((IF(OR(MONTH(A339)=10, MONTH(A339)=11, MONTH(A339)=12),YEAR(A339), YEAR(A339)-1)),Calibration!$A$1:$O$85, VLOOKUP(MONTH('D2R004_Dam balance'!A339),'Month Conversion'!$A$1:$B$12,2,FALSE),FALSE)</f>
        <v>12.14</v>
      </c>
    </row>
    <row r="341" spans="1:6">
      <c r="A341" s="1">
        <v>37135</v>
      </c>
      <c r="B341" s="2">
        <v>17.652999999999999</v>
      </c>
      <c r="C341" s="2">
        <v>1</v>
      </c>
      <c r="D341" s="2">
        <v>11241.21</v>
      </c>
      <c r="E341" s="2">
        <f t="shared" si="5"/>
        <v>11.241209999999999</v>
      </c>
      <c r="F341" s="2">
        <f>VLOOKUP((IF(OR(MONTH(A340)=10, MONTH(A340)=11, MONTH(A340)=12),YEAR(A340), YEAR(A340)-1)),Calibration!$A$1:$O$85, VLOOKUP(MONTH('D2R004_Dam balance'!A340),'Month Conversion'!$A$1:$B$12,2,FALSE),FALSE)</f>
        <v>12.14</v>
      </c>
    </row>
    <row r="342" spans="1:6">
      <c r="A342" s="1">
        <v>37165</v>
      </c>
      <c r="B342" s="2">
        <v>17.510000000000002</v>
      </c>
      <c r="C342" s="2">
        <v>1</v>
      </c>
      <c r="D342" s="2">
        <v>10121.57</v>
      </c>
      <c r="E342" s="2">
        <f t="shared" si="5"/>
        <v>10.12157</v>
      </c>
      <c r="F342" s="2">
        <f>VLOOKUP((IF(OR(MONTH(A341)=10, MONTH(A341)=11, MONTH(A341)=12),YEAR(A341), YEAR(A341)-1)),Calibration!$A$1:$O$85, VLOOKUP(MONTH('D2R004_Dam balance'!A341),'Month Conversion'!$A$1:$B$12,2,FALSE),FALSE)</f>
        <v>0</v>
      </c>
    </row>
    <row r="343" spans="1:6">
      <c r="A343" s="1">
        <v>37196</v>
      </c>
      <c r="B343" s="2">
        <v>17.276</v>
      </c>
      <c r="C343" s="2">
        <v>1</v>
      </c>
      <c r="D343" s="2">
        <v>8296.4930000000004</v>
      </c>
      <c r="E343" s="2">
        <f t="shared" si="5"/>
        <v>8.2964929999999999</v>
      </c>
      <c r="F343" s="2">
        <f>VLOOKUP((IF(OR(MONTH(A342)=10, MONTH(A342)=11, MONTH(A342)=12),YEAR(A342), YEAR(A342)-1)),Calibration!$A$1:$O$85, VLOOKUP(MONTH('D2R004_Dam balance'!A342),'Month Conversion'!$A$1:$B$12,2,FALSE),FALSE)</f>
        <v>11.64</v>
      </c>
    </row>
    <row r="344" spans="1:6">
      <c r="A344" s="1">
        <v>37226</v>
      </c>
      <c r="B344" s="2">
        <v>16.885999999999999</v>
      </c>
      <c r="C344" s="2">
        <v>1</v>
      </c>
      <c r="D344" s="2">
        <v>5914.018</v>
      </c>
      <c r="E344" s="2">
        <f t="shared" si="5"/>
        <v>5.9140180000000004</v>
      </c>
      <c r="F344" s="2">
        <f>VLOOKUP((IF(OR(MONTH(A343)=10, MONTH(A343)=11, MONTH(A343)=12),YEAR(A343), YEAR(A343)-1)),Calibration!$A$1:$O$85, VLOOKUP(MONTH('D2R004_Dam balance'!A343),'Month Conversion'!$A$1:$B$12,2,FALSE),FALSE)</f>
        <v>11.64</v>
      </c>
    </row>
    <row r="345" spans="1:6">
      <c r="A345" s="1">
        <v>37257</v>
      </c>
      <c r="B345" s="2">
        <v>17.364999999999998</v>
      </c>
      <c r="C345" s="2">
        <v>1</v>
      </c>
      <c r="D345" s="2">
        <v>8906.43</v>
      </c>
      <c r="E345" s="2">
        <f t="shared" si="5"/>
        <v>8.9064300000000003</v>
      </c>
      <c r="F345" s="2">
        <f>VLOOKUP((IF(OR(MONTH(A344)=10, MONTH(A344)=11, MONTH(A344)=12),YEAR(A344), YEAR(A344)-1)),Calibration!$A$1:$O$85, VLOOKUP(MONTH('D2R004_Dam balance'!A344),'Month Conversion'!$A$1:$B$12,2,FALSE),FALSE)</f>
        <v>11.64</v>
      </c>
    </row>
    <row r="346" spans="1:6">
      <c r="A346" s="1">
        <v>37288</v>
      </c>
      <c r="B346" s="2">
        <v>17.414000000000001</v>
      </c>
      <c r="C346" s="2">
        <v>1</v>
      </c>
      <c r="D346" s="2">
        <v>9260.7520000000004</v>
      </c>
      <c r="E346" s="2">
        <f t="shared" si="5"/>
        <v>9.2607520000000001</v>
      </c>
      <c r="F346" s="2">
        <f>VLOOKUP((IF(OR(MONTH(A345)=10, MONTH(A345)=11, MONTH(A345)=12),YEAR(A345), YEAR(A345)-1)),Calibration!$A$1:$O$85, VLOOKUP(MONTH('D2R004_Dam balance'!A345),'Month Conversion'!$A$1:$B$12,2,FALSE),FALSE)</f>
        <v>11.64</v>
      </c>
    </row>
    <row r="347" spans="1:6">
      <c r="A347" s="1">
        <v>37316</v>
      </c>
      <c r="B347" s="2">
        <v>17.367999999999999</v>
      </c>
      <c r="C347" s="2">
        <v>1</v>
      </c>
      <c r="D347" s="2">
        <v>8892.3739999999998</v>
      </c>
      <c r="E347" s="2">
        <f t="shared" si="5"/>
        <v>8.8923740000000002</v>
      </c>
      <c r="F347" s="2">
        <f>VLOOKUP((IF(OR(MONTH(A346)=10, MONTH(A346)=11, MONTH(A346)=12),YEAR(A346), YEAR(A346)-1)),Calibration!$A$1:$O$85, VLOOKUP(MONTH('D2R004_Dam balance'!A346),'Month Conversion'!$A$1:$B$12,2,FALSE),FALSE)</f>
        <v>11.64</v>
      </c>
    </row>
    <row r="348" spans="1:6">
      <c r="A348" s="1">
        <v>37347</v>
      </c>
      <c r="B348" s="2">
        <v>17.539000000000001</v>
      </c>
      <c r="C348" s="2">
        <v>1</v>
      </c>
      <c r="D348" s="2">
        <v>10249.31</v>
      </c>
      <c r="E348" s="2">
        <f t="shared" si="5"/>
        <v>10.249309999999999</v>
      </c>
      <c r="F348" s="2">
        <f>VLOOKUP((IF(OR(MONTH(A347)=10, MONTH(A347)=11, MONTH(A347)=12),YEAR(A347), YEAR(A347)-1)),Calibration!$A$1:$O$85, VLOOKUP(MONTH('D2R004_Dam balance'!A347),'Month Conversion'!$A$1:$B$12,2,FALSE),FALSE)</f>
        <v>11.64</v>
      </c>
    </row>
    <row r="349" spans="1:6">
      <c r="A349" s="1">
        <v>37377</v>
      </c>
      <c r="B349" s="2">
        <v>17.661999999999999</v>
      </c>
      <c r="C349" s="2">
        <v>1</v>
      </c>
      <c r="D349" s="2">
        <v>11345.12</v>
      </c>
      <c r="E349" s="2">
        <f t="shared" si="5"/>
        <v>11.345120000000001</v>
      </c>
      <c r="F349" s="2">
        <f>VLOOKUP((IF(OR(MONTH(A348)=10, MONTH(A348)=11, MONTH(A348)=12),YEAR(A348), YEAR(A348)-1)),Calibration!$A$1:$O$85, VLOOKUP(MONTH('D2R004_Dam balance'!A348),'Month Conversion'!$A$1:$B$12,2,FALSE),FALSE)</f>
        <v>11.64</v>
      </c>
    </row>
    <row r="350" spans="1:6">
      <c r="A350" s="1">
        <v>37408</v>
      </c>
      <c r="B350" s="2">
        <v>17.228999999999999</v>
      </c>
      <c r="C350" s="2">
        <v>1</v>
      </c>
      <c r="D350" s="2">
        <v>7841.6480000000001</v>
      </c>
      <c r="E350" s="2">
        <f t="shared" si="5"/>
        <v>7.8416480000000002</v>
      </c>
      <c r="F350" s="2">
        <f>VLOOKUP((IF(OR(MONTH(A349)=10, MONTH(A349)=11, MONTH(A349)=12),YEAR(A349), YEAR(A349)-1)),Calibration!$A$1:$O$85, VLOOKUP(MONTH('D2R004_Dam balance'!A349),'Month Conversion'!$A$1:$B$12,2,FALSE),FALSE)</f>
        <v>11.64</v>
      </c>
    </row>
    <row r="351" spans="1:6">
      <c r="A351" s="1">
        <v>37438</v>
      </c>
      <c r="B351" s="2">
        <v>17.523</v>
      </c>
      <c r="C351" s="2">
        <v>1</v>
      </c>
      <c r="D351" s="2">
        <v>10057.65</v>
      </c>
      <c r="E351" s="2">
        <f t="shared" si="5"/>
        <v>10.057649999999999</v>
      </c>
      <c r="F351" s="2">
        <f>VLOOKUP((IF(OR(MONTH(A350)=10, MONTH(A350)=11, MONTH(A350)=12),YEAR(A350), YEAR(A350)-1)),Calibration!$A$1:$O$85, VLOOKUP(MONTH('D2R004_Dam balance'!A350),'Month Conversion'!$A$1:$B$12,2,FALSE),FALSE)</f>
        <v>0</v>
      </c>
    </row>
    <row r="352" spans="1:6">
      <c r="A352" s="1">
        <v>37469</v>
      </c>
      <c r="B352" s="2">
        <v>17.585999999999999</v>
      </c>
      <c r="C352" s="2">
        <v>1</v>
      </c>
      <c r="D352" s="2">
        <v>10585.38</v>
      </c>
      <c r="E352" s="2">
        <f t="shared" si="5"/>
        <v>10.585379999999999</v>
      </c>
      <c r="F352" s="2">
        <f>VLOOKUP((IF(OR(MONTH(A351)=10, MONTH(A351)=11, MONTH(A351)=12),YEAR(A351), YEAR(A351)-1)),Calibration!$A$1:$O$85, VLOOKUP(MONTH('D2R004_Dam balance'!A351),'Month Conversion'!$A$1:$B$12,2,FALSE),FALSE)</f>
        <v>7.9</v>
      </c>
    </row>
    <row r="353" spans="1:6">
      <c r="A353" s="1">
        <v>37500</v>
      </c>
      <c r="B353" s="2">
        <v>17.384</v>
      </c>
      <c r="C353" s="2">
        <v>2</v>
      </c>
      <c r="D353" s="2">
        <v>8890.9750000000004</v>
      </c>
      <c r="E353" s="2">
        <f t="shared" si="5"/>
        <v>8.890975000000001</v>
      </c>
      <c r="F353" s="2">
        <f>VLOOKUP((IF(OR(MONTH(A352)=10, MONTH(A352)=11, MONTH(A352)=12),YEAR(A352), YEAR(A352)-1)),Calibration!$A$1:$O$85, VLOOKUP(MONTH('D2R004_Dam balance'!A352),'Month Conversion'!$A$1:$B$12,2,FALSE),FALSE)</f>
        <v>11.64</v>
      </c>
    </row>
    <row r="354" spans="1:6">
      <c r="A354" s="1">
        <v>37530</v>
      </c>
      <c r="B354" s="2">
        <v>17.437999999999999</v>
      </c>
      <c r="C354" s="2">
        <v>2</v>
      </c>
      <c r="D354" s="2">
        <v>9297.81</v>
      </c>
      <c r="E354" s="2">
        <f t="shared" si="5"/>
        <v>9.2978100000000001</v>
      </c>
      <c r="F354" s="2">
        <f>VLOOKUP((IF(OR(MONTH(A353)=10, MONTH(A353)=11, MONTH(A353)=12),YEAR(A353), YEAR(A353)-1)),Calibration!$A$1:$O$85, VLOOKUP(MONTH('D2R004_Dam balance'!A353),'Month Conversion'!$A$1:$B$12,2,FALSE),FALSE)</f>
        <v>0</v>
      </c>
    </row>
    <row r="355" spans="1:6">
      <c r="A355" s="1">
        <v>37561</v>
      </c>
      <c r="B355" s="2">
        <v>17.413</v>
      </c>
      <c r="C355" s="2">
        <v>2</v>
      </c>
      <c r="D355" s="2">
        <v>9077.893</v>
      </c>
      <c r="E355" s="2">
        <f t="shared" si="5"/>
        <v>9.0778929999999995</v>
      </c>
      <c r="F355" s="2">
        <f>VLOOKUP((IF(OR(MONTH(A354)=10, MONTH(A354)=11, MONTH(A354)=12),YEAR(A354), YEAR(A354)-1)),Calibration!$A$1:$O$85, VLOOKUP(MONTH('D2R004_Dam balance'!A354),'Month Conversion'!$A$1:$B$12,2,FALSE),FALSE)</f>
        <v>2.5</v>
      </c>
    </row>
    <row r="356" spans="1:6">
      <c r="A356" s="1">
        <v>37591</v>
      </c>
      <c r="B356" s="2">
        <v>17.302</v>
      </c>
      <c r="C356" s="2">
        <v>2</v>
      </c>
      <c r="D356" s="2">
        <v>8232.3119999999999</v>
      </c>
      <c r="E356" s="2">
        <f t="shared" si="5"/>
        <v>8.2323120000000003</v>
      </c>
      <c r="F356" s="2">
        <f>VLOOKUP((IF(OR(MONTH(A355)=10, MONTH(A355)=11, MONTH(A355)=12),YEAR(A355), YEAR(A355)-1)),Calibration!$A$1:$O$85, VLOOKUP(MONTH('D2R004_Dam balance'!A355),'Month Conversion'!$A$1:$B$12,2,FALSE),FALSE)</f>
        <v>0</v>
      </c>
    </row>
    <row r="357" spans="1:6">
      <c r="A357" s="1">
        <v>37622</v>
      </c>
      <c r="B357" s="2">
        <v>17.317</v>
      </c>
      <c r="C357" s="2">
        <v>2</v>
      </c>
      <c r="D357" s="2">
        <v>8323.2000000000007</v>
      </c>
      <c r="E357" s="2">
        <f t="shared" si="5"/>
        <v>8.3231999999999999</v>
      </c>
      <c r="F357" s="2">
        <f>VLOOKUP((IF(OR(MONTH(A356)=10, MONTH(A356)=11, MONTH(A356)=12),YEAR(A356), YEAR(A356)-1)),Calibration!$A$1:$O$85, VLOOKUP(MONTH('D2R004_Dam balance'!A356),'Month Conversion'!$A$1:$B$12,2,FALSE),FALSE)</f>
        <v>11.15</v>
      </c>
    </row>
    <row r="358" spans="1:6">
      <c r="A358" s="1">
        <v>37653</v>
      </c>
      <c r="B358" s="2">
        <v>17.331</v>
      </c>
      <c r="C358" s="2">
        <v>2</v>
      </c>
      <c r="D358" s="2">
        <v>8399.8909999999996</v>
      </c>
      <c r="E358" s="2">
        <f t="shared" si="5"/>
        <v>8.3998910000000002</v>
      </c>
      <c r="F358" s="2">
        <f>VLOOKUP((IF(OR(MONTH(A357)=10, MONTH(A357)=11, MONTH(A357)=12),YEAR(A357), YEAR(A357)-1)),Calibration!$A$1:$O$85, VLOOKUP(MONTH('D2R004_Dam balance'!A357),'Month Conversion'!$A$1:$B$12,2,FALSE),FALSE)</f>
        <v>11.15</v>
      </c>
    </row>
    <row r="359" spans="1:6">
      <c r="A359" s="1">
        <v>37681</v>
      </c>
      <c r="B359" s="2">
        <v>17.379000000000001</v>
      </c>
      <c r="C359" s="2">
        <v>2</v>
      </c>
      <c r="D359" s="2">
        <v>8739.3629999999994</v>
      </c>
      <c r="E359" s="2">
        <f t="shared" si="5"/>
        <v>8.7393629999999991</v>
      </c>
      <c r="F359" s="2">
        <f>VLOOKUP((IF(OR(MONTH(A358)=10, MONTH(A358)=11, MONTH(A358)=12),YEAR(A358), YEAR(A358)-1)),Calibration!$A$1:$O$85, VLOOKUP(MONTH('D2R004_Dam balance'!A358),'Month Conversion'!$A$1:$B$12,2,FALSE),FALSE)</f>
        <v>11.15</v>
      </c>
    </row>
    <row r="360" spans="1:6">
      <c r="A360" s="1">
        <v>37712</v>
      </c>
      <c r="B360" s="2">
        <v>17.571000000000002</v>
      </c>
      <c r="C360" s="2">
        <v>2</v>
      </c>
      <c r="D360" s="2">
        <v>10295.219999999999</v>
      </c>
      <c r="E360" s="2">
        <f t="shared" si="5"/>
        <v>10.295219999999999</v>
      </c>
      <c r="F360" s="2">
        <f>VLOOKUP((IF(OR(MONTH(A359)=10, MONTH(A359)=11, MONTH(A359)=12),YEAR(A359), YEAR(A359)-1)),Calibration!$A$1:$O$85, VLOOKUP(MONTH('D2R004_Dam balance'!A359),'Month Conversion'!$A$1:$B$12,2,FALSE),FALSE)</f>
        <v>11.15</v>
      </c>
    </row>
    <row r="361" spans="1:6">
      <c r="A361" s="1">
        <v>37742</v>
      </c>
      <c r="B361" s="2">
        <v>17.446999999999999</v>
      </c>
      <c r="C361" s="2">
        <v>2</v>
      </c>
      <c r="D361" s="2">
        <v>9233.2870000000003</v>
      </c>
      <c r="E361" s="2">
        <f t="shared" si="5"/>
        <v>9.2332870000000007</v>
      </c>
      <c r="F361" s="2">
        <f>VLOOKUP((IF(OR(MONTH(A360)=10, MONTH(A360)=11, MONTH(A360)=12),YEAR(A360), YEAR(A360)-1)),Calibration!$A$1:$O$85, VLOOKUP(MONTH('D2R004_Dam balance'!A360),'Month Conversion'!$A$1:$B$12,2,FALSE),FALSE)</f>
        <v>11.15</v>
      </c>
    </row>
    <row r="362" spans="1:6">
      <c r="A362" s="1">
        <v>37773</v>
      </c>
      <c r="B362" s="2">
        <v>17.422000000000001</v>
      </c>
      <c r="C362" s="2">
        <v>2</v>
      </c>
      <c r="D362" s="2">
        <v>9013.5149999999994</v>
      </c>
      <c r="E362" s="2">
        <f t="shared" si="5"/>
        <v>9.0135149999999999</v>
      </c>
      <c r="F362" s="2">
        <f>VLOOKUP((IF(OR(MONTH(A361)=10, MONTH(A361)=11, MONTH(A361)=12),YEAR(A361), YEAR(A361)-1)),Calibration!$A$1:$O$85, VLOOKUP(MONTH('D2R004_Dam balance'!A361),'Month Conversion'!$A$1:$B$12,2,FALSE),FALSE)</f>
        <v>11.15</v>
      </c>
    </row>
    <row r="363" spans="1:6">
      <c r="A363" s="1">
        <v>37803</v>
      </c>
      <c r="B363" s="2">
        <v>17.437999999999999</v>
      </c>
      <c r="C363" s="2">
        <v>2</v>
      </c>
      <c r="D363" s="2">
        <v>9116.2990000000009</v>
      </c>
      <c r="E363" s="2">
        <f t="shared" si="5"/>
        <v>9.1162990000000015</v>
      </c>
      <c r="F363" s="2">
        <f>VLOOKUP((IF(OR(MONTH(A362)=10, MONTH(A362)=11, MONTH(A362)=12),YEAR(A362), YEAR(A362)-1)),Calibration!$A$1:$O$85, VLOOKUP(MONTH('D2R004_Dam balance'!A362),'Month Conversion'!$A$1:$B$12,2,FALSE),FALSE)</f>
        <v>11.15</v>
      </c>
    </row>
    <row r="364" spans="1:6">
      <c r="A364" s="1">
        <v>37834</v>
      </c>
      <c r="B364" s="2">
        <v>17.59</v>
      </c>
      <c r="C364" s="2">
        <v>2</v>
      </c>
      <c r="D364" s="2">
        <v>10379.9</v>
      </c>
      <c r="E364" s="2">
        <f t="shared" si="5"/>
        <v>10.379899999999999</v>
      </c>
      <c r="F364" s="2">
        <f>VLOOKUP((IF(OR(MONTH(A363)=10, MONTH(A363)=11, MONTH(A363)=12),YEAR(A363), YEAR(A363)-1)),Calibration!$A$1:$O$85, VLOOKUP(MONTH('D2R004_Dam balance'!A363),'Month Conversion'!$A$1:$B$12,2,FALSE),FALSE)</f>
        <v>11.15</v>
      </c>
    </row>
    <row r="365" spans="1:6">
      <c r="A365" s="1">
        <v>37865</v>
      </c>
      <c r="B365" s="2">
        <v>17.582999999999998</v>
      </c>
      <c r="C365" s="2">
        <v>2</v>
      </c>
      <c r="D365" s="2">
        <v>10298.459999999999</v>
      </c>
      <c r="E365" s="2">
        <f t="shared" si="5"/>
        <v>10.298459999999999</v>
      </c>
      <c r="F365" s="2">
        <f>VLOOKUP((IF(OR(MONTH(A364)=10, MONTH(A364)=11, MONTH(A364)=12),YEAR(A364), YEAR(A364)-1)),Calibration!$A$1:$O$85, VLOOKUP(MONTH('D2R004_Dam balance'!A364),'Month Conversion'!$A$1:$B$12,2,FALSE),FALSE)</f>
        <v>10.27</v>
      </c>
    </row>
    <row r="366" spans="1:6">
      <c r="A366" s="1">
        <v>37895</v>
      </c>
      <c r="B366" s="2">
        <v>17.126999999999999</v>
      </c>
      <c r="C366" s="2">
        <v>2</v>
      </c>
      <c r="D366" s="2">
        <v>6885.7290000000003</v>
      </c>
      <c r="E366" s="2">
        <f t="shared" si="5"/>
        <v>6.8857290000000004</v>
      </c>
      <c r="F366" s="2">
        <f>VLOOKUP((IF(OR(MONTH(A365)=10, MONTH(A365)=11, MONTH(A365)=12),YEAR(A365), YEAR(A365)-1)),Calibration!$A$1:$O$85, VLOOKUP(MONTH('D2R004_Dam balance'!A365),'Month Conversion'!$A$1:$B$12,2,FALSE),FALSE)</f>
        <v>9.75</v>
      </c>
    </row>
    <row r="367" spans="1:6">
      <c r="A367" s="1">
        <v>37926</v>
      </c>
      <c r="B367" s="2">
        <v>16.949000000000002</v>
      </c>
      <c r="C367" s="2">
        <v>2</v>
      </c>
      <c r="D367" s="2">
        <v>5858.3630000000003</v>
      </c>
      <c r="E367" s="2">
        <f t="shared" si="5"/>
        <v>5.8583630000000007</v>
      </c>
      <c r="F367" s="2">
        <f>VLOOKUP((IF(OR(MONTH(A366)=10, MONTH(A366)=11, MONTH(A366)=12),YEAR(A366), YEAR(A366)-1)),Calibration!$A$1:$O$85, VLOOKUP(MONTH('D2R004_Dam balance'!A366),'Month Conversion'!$A$1:$B$12,2,FALSE),FALSE)</f>
        <v>10.66</v>
      </c>
    </row>
    <row r="368" spans="1:6">
      <c r="A368" s="1">
        <v>37956</v>
      </c>
      <c r="B368" s="2">
        <v>17.372</v>
      </c>
      <c r="C368" s="2">
        <v>2</v>
      </c>
      <c r="D368" s="2">
        <v>8516.0480000000007</v>
      </c>
      <c r="E368" s="2">
        <f t="shared" si="5"/>
        <v>8.5160480000000014</v>
      </c>
      <c r="F368" s="2">
        <f>VLOOKUP((IF(OR(MONTH(A367)=10, MONTH(A367)=11, MONTH(A367)=12),YEAR(A367), YEAR(A367)-1)),Calibration!$A$1:$O$85, VLOOKUP(MONTH('D2R004_Dam balance'!A367),'Month Conversion'!$A$1:$B$12,2,FALSE),FALSE)</f>
        <v>10.66</v>
      </c>
    </row>
    <row r="369" spans="1:6">
      <c r="A369" s="1">
        <v>37987</v>
      </c>
      <c r="B369" s="2">
        <v>17.303000000000001</v>
      </c>
      <c r="C369" s="2">
        <v>2</v>
      </c>
      <c r="D369" s="2">
        <v>7990.2179999999998</v>
      </c>
      <c r="E369" s="2">
        <f t="shared" si="5"/>
        <v>7.9902179999999996</v>
      </c>
      <c r="F369" s="2">
        <f>VLOOKUP((IF(OR(MONTH(A368)=10, MONTH(A368)=11, MONTH(A368)=12),YEAR(A368), YEAR(A368)-1)),Calibration!$A$1:$O$85, VLOOKUP(MONTH('D2R004_Dam balance'!A368),'Month Conversion'!$A$1:$B$12,2,FALSE),FALSE)</f>
        <v>10.66</v>
      </c>
    </row>
    <row r="370" spans="1:6">
      <c r="A370" s="1">
        <v>38018</v>
      </c>
      <c r="B370" s="2">
        <v>17.422000000000001</v>
      </c>
      <c r="C370" s="2">
        <v>2</v>
      </c>
      <c r="D370" s="2">
        <v>8854.5120000000006</v>
      </c>
      <c r="E370" s="2">
        <f t="shared" si="5"/>
        <v>8.8545120000000015</v>
      </c>
      <c r="F370" s="2">
        <f>VLOOKUP((IF(OR(MONTH(A369)=10, MONTH(A369)=11, MONTH(A369)=12),YEAR(A369), YEAR(A369)-1)),Calibration!$A$1:$O$85, VLOOKUP(MONTH('D2R004_Dam balance'!A369),'Month Conversion'!$A$1:$B$12,2,FALSE),FALSE)</f>
        <v>0</v>
      </c>
    </row>
    <row r="371" spans="1:6">
      <c r="A371" s="1">
        <v>38047</v>
      </c>
      <c r="B371" s="2">
        <v>17.181999999999999</v>
      </c>
      <c r="C371" s="2">
        <v>2</v>
      </c>
      <c r="D371" s="2">
        <v>7139.9629999999997</v>
      </c>
      <c r="E371" s="2">
        <f t="shared" si="5"/>
        <v>7.1399629999999998</v>
      </c>
      <c r="F371" s="2">
        <f>VLOOKUP((IF(OR(MONTH(A370)=10, MONTH(A370)=11, MONTH(A370)=12),YEAR(A370), YEAR(A370)-1)),Calibration!$A$1:$O$85, VLOOKUP(MONTH('D2R004_Dam balance'!A370),'Month Conversion'!$A$1:$B$12,2,FALSE),FALSE)</f>
        <v>0</v>
      </c>
    </row>
    <row r="372" spans="1:6">
      <c r="A372" s="1">
        <v>38078</v>
      </c>
      <c r="B372" s="2">
        <v>17.475999999999999</v>
      </c>
      <c r="C372" s="2">
        <v>2</v>
      </c>
      <c r="D372" s="2">
        <v>9251.7710000000006</v>
      </c>
      <c r="E372" s="2">
        <f t="shared" si="5"/>
        <v>9.2517710000000015</v>
      </c>
      <c r="F372" s="2">
        <f>VLOOKUP((IF(OR(MONTH(A371)=10, MONTH(A371)=11, MONTH(A371)=12),YEAR(A371), YEAR(A371)-1)),Calibration!$A$1:$O$85, VLOOKUP(MONTH('D2R004_Dam balance'!A371),'Month Conversion'!$A$1:$B$12,2,FALSE),FALSE)</f>
        <v>10.66</v>
      </c>
    </row>
    <row r="373" spans="1:6">
      <c r="A373" s="1">
        <v>38108</v>
      </c>
      <c r="B373" s="2">
        <v>17.399000000000001</v>
      </c>
      <c r="C373" s="2">
        <v>2</v>
      </c>
      <c r="D373" s="2">
        <v>8623.5390000000007</v>
      </c>
      <c r="E373" s="2">
        <f t="shared" si="5"/>
        <v>8.623539000000001</v>
      </c>
      <c r="F373" s="2">
        <f>VLOOKUP((IF(OR(MONTH(A372)=10, MONTH(A372)=11, MONTH(A372)=12),YEAR(A372), YEAR(A372)-1)),Calibration!$A$1:$O$85, VLOOKUP(MONTH('D2R004_Dam balance'!A372),'Month Conversion'!$A$1:$B$12,2,FALSE),FALSE)</f>
        <v>10.66</v>
      </c>
    </row>
    <row r="374" spans="1:6">
      <c r="A374" s="1">
        <v>38139</v>
      </c>
      <c r="B374" s="2">
        <v>17.236000000000001</v>
      </c>
      <c r="C374" s="2">
        <v>2</v>
      </c>
      <c r="D374" s="2">
        <v>7440.0590000000002</v>
      </c>
      <c r="E374" s="2">
        <f t="shared" si="5"/>
        <v>7.4400589999999998</v>
      </c>
      <c r="F374" s="2">
        <f>VLOOKUP((IF(OR(MONTH(A373)=10, MONTH(A373)=11, MONTH(A373)=12),YEAR(A373), YEAR(A373)-1)),Calibration!$A$1:$O$85, VLOOKUP(MONTH('D2R004_Dam balance'!A373),'Month Conversion'!$A$1:$B$12,2,FALSE),FALSE)</f>
        <v>10.66</v>
      </c>
    </row>
    <row r="375" spans="1:6">
      <c r="A375" s="1">
        <v>38169</v>
      </c>
      <c r="B375" s="2">
        <v>16.98</v>
      </c>
      <c r="C375" s="2">
        <v>2</v>
      </c>
      <c r="D375" s="2">
        <v>5888.1040000000003</v>
      </c>
      <c r="E375" s="2">
        <f t="shared" si="5"/>
        <v>5.8881040000000002</v>
      </c>
      <c r="F375" s="2">
        <f>VLOOKUP((IF(OR(MONTH(A374)=10, MONTH(A374)=11, MONTH(A374)=12),YEAR(A374), YEAR(A374)-1)),Calibration!$A$1:$O$85, VLOOKUP(MONTH('D2R004_Dam balance'!A374),'Month Conversion'!$A$1:$B$12,2,FALSE),FALSE)</f>
        <v>10.66</v>
      </c>
    </row>
    <row r="376" spans="1:6">
      <c r="A376" s="1">
        <v>38200</v>
      </c>
      <c r="B376" s="2">
        <v>16.933</v>
      </c>
      <c r="C376" s="2">
        <v>2</v>
      </c>
      <c r="D376" s="2">
        <v>5619.152</v>
      </c>
      <c r="E376" s="2">
        <f t="shared" si="5"/>
        <v>5.6191519999999997</v>
      </c>
      <c r="F376" s="2">
        <f>VLOOKUP((IF(OR(MONTH(A375)=10, MONTH(A375)=11, MONTH(A375)=12),YEAR(A375), YEAR(A375)-1)),Calibration!$A$1:$O$85, VLOOKUP(MONTH('D2R004_Dam balance'!A375),'Month Conversion'!$A$1:$B$12,2,FALSE),FALSE)</f>
        <v>10.66</v>
      </c>
    </row>
    <row r="377" spans="1:6">
      <c r="A377" s="1">
        <v>38231</v>
      </c>
      <c r="B377" s="2">
        <v>17.143999999999998</v>
      </c>
      <c r="C377" s="2">
        <v>2</v>
      </c>
      <c r="D377" s="2">
        <v>6789.9979999999996</v>
      </c>
      <c r="E377" s="2">
        <f t="shared" si="5"/>
        <v>6.7899979999999998</v>
      </c>
      <c r="F377" s="2">
        <f>VLOOKUP((IF(OR(MONTH(A376)=10, MONTH(A376)=11, MONTH(A376)=12),YEAR(A376), YEAR(A376)-1)),Calibration!$A$1:$O$85, VLOOKUP(MONTH('D2R004_Dam balance'!A376),'Month Conversion'!$A$1:$B$12,2,FALSE),FALSE)</f>
        <v>10.66</v>
      </c>
    </row>
    <row r="378" spans="1:6">
      <c r="A378" s="1">
        <v>38261</v>
      </c>
      <c r="B378" s="2">
        <v>17.382000000000001</v>
      </c>
      <c r="C378" s="2">
        <v>2</v>
      </c>
      <c r="D378" s="2">
        <v>8392.1650000000009</v>
      </c>
      <c r="E378" s="2">
        <f t="shared" si="5"/>
        <v>8.3921650000000003</v>
      </c>
      <c r="F378" s="2">
        <f>VLOOKUP((IF(OR(MONTH(A377)=10, MONTH(A377)=11, MONTH(A377)=12),YEAR(A377), YEAR(A377)-1)),Calibration!$A$1:$O$85, VLOOKUP(MONTH('D2R004_Dam balance'!A377),'Month Conversion'!$A$1:$B$12,2,FALSE),FALSE)</f>
        <v>10.66</v>
      </c>
    </row>
    <row r="379" spans="1:6">
      <c r="A379" s="1">
        <v>38292</v>
      </c>
      <c r="B379" s="2">
        <v>17.184999999999999</v>
      </c>
      <c r="C379" s="2">
        <v>2</v>
      </c>
      <c r="D379" s="2">
        <v>7009.8329999999996</v>
      </c>
      <c r="E379" s="2">
        <f t="shared" si="5"/>
        <v>7.0098329999999995</v>
      </c>
      <c r="F379" s="2">
        <f>VLOOKUP((IF(OR(MONTH(A378)=10, MONTH(A378)=11, MONTH(A378)=12),YEAR(A378), YEAR(A378)-1)),Calibration!$A$1:$O$85, VLOOKUP(MONTH('D2R004_Dam balance'!A378),'Month Conversion'!$A$1:$B$12,2,FALSE),FALSE)</f>
        <v>0.96</v>
      </c>
    </row>
    <row r="380" spans="1:6">
      <c r="A380" s="1">
        <v>38322</v>
      </c>
      <c r="B380" s="2">
        <v>17.256</v>
      </c>
      <c r="C380" s="2">
        <v>2</v>
      </c>
      <c r="D380" s="2">
        <v>7459.1670000000004</v>
      </c>
      <c r="E380" s="2">
        <f t="shared" si="5"/>
        <v>7.4591670000000008</v>
      </c>
      <c r="F380" s="2">
        <f>VLOOKUP((IF(OR(MONTH(A379)=10, MONTH(A379)=11, MONTH(A379)=12),YEAR(A379), YEAR(A379)-1)),Calibration!$A$1:$O$85, VLOOKUP(MONTH('D2R004_Dam balance'!A379),'Month Conversion'!$A$1:$B$12,2,FALSE),FALSE)</f>
        <v>2.06</v>
      </c>
    </row>
    <row r="381" spans="1:6">
      <c r="A381" s="1">
        <v>38353</v>
      </c>
      <c r="B381" s="2">
        <v>17.283999999999999</v>
      </c>
      <c r="C381" s="2">
        <v>2</v>
      </c>
      <c r="D381" s="2">
        <v>7629.2269999999999</v>
      </c>
      <c r="E381" s="2">
        <f t="shared" si="5"/>
        <v>7.6292270000000002</v>
      </c>
      <c r="F381" s="2">
        <f>VLOOKUP((IF(OR(MONTH(A380)=10, MONTH(A380)=11, MONTH(A380)=12),YEAR(A380), YEAR(A380)-1)),Calibration!$A$1:$O$85, VLOOKUP(MONTH('D2R004_Dam balance'!A380),'Month Conversion'!$A$1:$B$12,2,FALSE),FALSE)</f>
        <v>10.17</v>
      </c>
    </row>
    <row r="382" spans="1:6">
      <c r="A382" s="1">
        <v>38384</v>
      </c>
      <c r="B382" s="2">
        <v>17.311</v>
      </c>
      <c r="C382" s="2">
        <v>2</v>
      </c>
      <c r="D382" s="2">
        <v>7797.21</v>
      </c>
      <c r="E382" s="2">
        <f t="shared" si="5"/>
        <v>7.7972099999999998</v>
      </c>
      <c r="F382" s="2">
        <f>VLOOKUP((IF(OR(MONTH(A381)=10, MONTH(A381)=11, MONTH(A381)=12),YEAR(A381), YEAR(A381)-1)),Calibration!$A$1:$O$85, VLOOKUP(MONTH('D2R004_Dam balance'!A381),'Month Conversion'!$A$1:$B$12,2,FALSE),FALSE)</f>
        <v>10.17</v>
      </c>
    </row>
    <row r="383" spans="1:6">
      <c r="A383" s="1">
        <v>38412</v>
      </c>
      <c r="B383" s="2">
        <v>17.283000000000001</v>
      </c>
      <c r="C383" s="2">
        <v>2</v>
      </c>
      <c r="D383" s="2">
        <v>7585.8289999999997</v>
      </c>
      <c r="E383" s="2">
        <f t="shared" si="5"/>
        <v>7.5858289999999995</v>
      </c>
      <c r="F383" s="2">
        <f>VLOOKUP((IF(OR(MONTH(A382)=10, MONTH(A382)=11, MONTH(A382)=12),YEAR(A382), YEAR(A382)-1)),Calibration!$A$1:$O$85, VLOOKUP(MONTH('D2R004_Dam balance'!A382),'Month Conversion'!$A$1:$B$12,2,FALSE),FALSE)</f>
        <v>10.17</v>
      </c>
    </row>
    <row r="384" spans="1:6">
      <c r="A384" s="1">
        <v>38443</v>
      </c>
      <c r="B384" s="2">
        <v>17.562000000000001</v>
      </c>
      <c r="C384" s="2">
        <v>2</v>
      </c>
      <c r="D384" s="2">
        <v>9731.0490000000009</v>
      </c>
      <c r="E384" s="2">
        <f t="shared" si="5"/>
        <v>9.7310490000000005</v>
      </c>
      <c r="F384" s="2">
        <f>VLOOKUP((IF(OR(MONTH(A383)=10, MONTH(A383)=11, MONTH(A383)=12),YEAR(A383), YEAR(A383)-1)),Calibration!$A$1:$O$85, VLOOKUP(MONTH('D2R004_Dam balance'!A383),'Month Conversion'!$A$1:$B$12,2,FALSE),FALSE)</f>
        <v>0</v>
      </c>
    </row>
    <row r="385" spans="1:6">
      <c r="A385" s="1">
        <v>38473</v>
      </c>
      <c r="B385" s="2">
        <v>17.548999999999999</v>
      </c>
      <c r="C385" s="2">
        <v>2</v>
      </c>
      <c r="D385" s="2">
        <v>9599.277</v>
      </c>
      <c r="E385" s="2">
        <f t="shared" si="5"/>
        <v>9.5992770000000007</v>
      </c>
      <c r="F385" s="2">
        <f>VLOOKUP((IF(OR(MONTH(A384)=10, MONTH(A384)=11, MONTH(A384)=12),YEAR(A384), YEAR(A384)-1)),Calibration!$A$1:$O$85, VLOOKUP(MONTH('D2R004_Dam balance'!A384),'Month Conversion'!$A$1:$B$12,2,FALSE),FALSE)</f>
        <v>0</v>
      </c>
    </row>
    <row r="386" spans="1:6">
      <c r="A386" s="1">
        <v>38504</v>
      </c>
      <c r="B386" s="2">
        <v>17.228999999999999</v>
      </c>
      <c r="C386" s="2">
        <v>2</v>
      </c>
      <c r="D386" s="2">
        <v>7164.9459999999999</v>
      </c>
      <c r="E386" s="2">
        <f t="shared" ref="E386:E444" si="6">D386/1000</f>
        <v>7.1649459999999996</v>
      </c>
      <c r="F386" s="2">
        <f>VLOOKUP((IF(OR(MONTH(A385)=10, MONTH(A385)=11, MONTH(A385)=12),YEAR(A385), YEAR(A385)-1)),Calibration!$A$1:$O$85, VLOOKUP(MONTH('D2R004_Dam balance'!A385),'Month Conversion'!$A$1:$B$12,2,FALSE),FALSE)</f>
        <v>0</v>
      </c>
    </row>
    <row r="387" spans="1:6">
      <c r="A387" s="1">
        <v>38534</v>
      </c>
      <c r="B387" s="2">
        <v>16.91</v>
      </c>
      <c r="C387" s="2">
        <v>2</v>
      </c>
      <c r="D387" s="2">
        <v>5320.058</v>
      </c>
      <c r="E387" s="2">
        <f t="shared" si="6"/>
        <v>5.3200580000000004</v>
      </c>
      <c r="F387" s="2">
        <f>VLOOKUP((IF(OR(MONTH(A386)=10, MONTH(A386)=11, MONTH(A386)=12),YEAR(A386), YEAR(A386)-1)),Calibration!$A$1:$O$85, VLOOKUP(MONTH('D2R004_Dam balance'!A386),'Month Conversion'!$A$1:$B$12,2,FALSE),FALSE)</f>
        <v>5.43</v>
      </c>
    </row>
    <row r="388" spans="1:6">
      <c r="A388" s="1">
        <v>38565</v>
      </c>
      <c r="B388" s="2">
        <v>17.614000000000001</v>
      </c>
      <c r="C388" s="2">
        <v>2</v>
      </c>
      <c r="D388" s="2">
        <v>10111.209999999999</v>
      </c>
      <c r="E388" s="2">
        <f t="shared" si="6"/>
        <v>10.11121</v>
      </c>
      <c r="F388" s="2">
        <f>VLOOKUP((IF(OR(MONTH(A387)=10, MONTH(A387)=11, MONTH(A387)=12),YEAR(A387), YEAR(A387)-1)),Calibration!$A$1:$O$85, VLOOKUP(MONTH('D2R004_Dam balance'!A387),'Month Conversion'!$A$1:$B$12,2,FALSE),FALSE)</f>
        <v>9.39</v>
      </c>
    </row>
    <row r="389" spans="1:6">
      <c r="A389" s="1">
        <v>38596</v>
      </c>
      <c r="B389" s="2">
        <v>17.596</v>
      </c>
      <c r="C389" s="2">
        <v>2</v>
      </c>
      <c r="D389" s="2">
        <v>9936.2909999999993</v>
      </c>
      <c r="E389" s="2">
        <f t="shared" si="6"/>
        <v>9.9362909999999989</v>
      </c>
      <c r="F389" s="2">
        <f>VLOOKUP((IF(OR(MONTH(A388)=10, MONTH(A388)=11, MONTH(A388)=12),YEAR(A388), YEAR(A388)-1)),Calibration!$A$1:$O$85, VLOOKUP(MONTH('D2R004_Dam balance'!A388),'Month Conversion'!$A$1:$B$12,2,FALSE),FALSE)</f>
        <v>8.06</v>
      </c>
    </row>
    <row r="390" spans="1:6">
      <c r="A390" s="1">
        <v>38626</v>
      </c>
      <c r="B390" s="2">
        <v>17.030999999999999</v>
      </c>
      <c r="C390" s="2">
        <v>2</v>
      </c>
      <c r="D390" s="2">
        <v>5903.47</v>
      </c>
      <c r="E390" s="2">
        <f t="shared" si="6"/>
        <v>5.9034700000000004</v>
      </c>
      <c r="F390" s="2">
        <f>VLOOKUP((IF(OR(MONTH(A389)=10, MONTH(A389)=11, MONTH(A389)=12),YEAR(A389), YEAR(A389)-1)),Calibration!$A$1:$O$85, VLOOKUP(MONTH('D2R004_Dam balance'!A389),'Month Conversion'!$A$1:$B$12,2,FALSE),FALSE)</f>
        <v>2.27</v>
      </c>
    </row>
    <row r="391" spans="1:6">
      <c r="A391" s="1">
        <v>38657</v>
      </c>
      <c r="B391" s="2">
        <v>17.469000000000001</v>
      </c>
      <c r="C391" s="2">
        <v>2</v>
      </c>
      <c r="D391" s="2">
        <v>8814.1059999999998</v>
      </c>
      <c r="E391" s="2">
        <f t="shared" si="6"/>
        <v>8.8141059999999989</v>
      </c>
      <c r="F391" s="2" t="e">
        <f>VLOOKUP((IF(OR(MONTH(A390)=10, MONTH(A390)=11, MONTH(A390)=12),YEAR(A390), YEAR(A390)-1)),Calibration!$A$1:$O$85, VLOOKUP(MONTH('D2R004_Dam balance'!A390),'Month Conversion'!$A$1:$B$12,2,FALSE),FALSE)</f>
        <v>#N/A</v>
      </c>
    </row>
    <row r="392" spans="1:6">
      <c r="A392" s="1">
        <v>38687</v>
      </c>
      <c r="B392" s="2">
        <v>17.309999999999999</v>
      </c>
      <c r="C392" s="2">
        <v>2</v>
      </c>
      <c r="D392" s="2">
        <v>7601.1750000000002</v>
      </c>
      <c r="E392" s="2">
        <f t="shared" si="6"/>
        <v>7.6011750000000005</v>
      </c>
      <c r="F392" s="2" t="e">
        <f>VLOOKUP((IF(OR(MONTH(A391)=10, MONTH(A391)=11, MONTH(A391)=12),YEAR(A391), YEAR(A391)-1)),Calibration!$A$1:$O$85, VLOOKUP(MONTH('D2R004_Dam balance'!A391),'Month Conversion'!$A$1:$B$12,2,FALSE),FALSE)</f>
        <v>#N/A</v>
      </c>
    </row>
    <row r="393" spans="1:6">
      <c r="A393" s="1">
        <v>38718</v>
      </c>
      <c r="B393" s="2">
        <v>16.745999999999999</v>
      </c>
      <c r="C393" s="2">
        <v>2</v>
      </c>
      <c r="D393" s="2">
        <v>4514.22</v>
      </c>
      <c r="E393" s="2">
        <f t="shared" si="6"/>
        <v>4.5142199999999999</v>
      </c>
      <c r="F393" s="2" t="e">
        <f>VLOOKUP((IF(OR(MONTH(A392)=10, MONTH(A392)=11, MONTH(A392)=12),YEAR(A392), YEAR(A392)-1)),Calibration!$A$1:$O$85, VLOOKUP(MONTH('D2R004_Dam balance'!A392),'Month Conversion'!$A$1:$B$12,2,FALSE),FALSE)</f>
        <v>#N/A</v>
      </c>
    </row>
    <row r="394" spans="1:6">
      <c r="A394" s="1">
        <v>38749</v>
      </c>
      <c r="B394" s="2">
        <v>16.917999999999999</v>
      </c>
      <c r="C394" s="2">
        <v>2</v>
      </c>
      <c r="D394" s="2">
        <v>5241.357</v>
      </c>
      <c r="E394" s="2">
        <f t="shared" si="6"/>
        <v>5.2413569999999998</v>
      </c>
      <c r="F394" s="2" t="e">
        <f>VLOOKUP((IF(OR(MONTH(A393)=10, MONTH(A393)=11, MONTH(A393)=12),YEAR(A393), YEAR(A393)-1)),Calibration!$A$1:$O$85, VLOOKUP(MONTH('D2R004_Dam balance'!A393),'Month Conversion'!$A$1:$B$12,2,FALSE),FALSE)</f>
        <v>#N/A</v>
      </c>
    </row>
    <row r="395" spans="1:6">
      <c r="A395" s="1">
        <v>38777</v>
      </c>
      <c r="B395" s="2">
        <v>16.425000000000001</v>
      </c>
      <c r="C395" s="2">
        <v>2</v>
      </c>
      <c r="D395" s="2">
        <v>3659.5569999999998</v>
      </c>
      <c r="E395" s="2">
        <f t="shared" si="6"/>
        <v>3.6595569999999999</v>
      </c>
      <c r="F395" s="2" t="e">
        <f>VLOOKUP((IF(OR(MONTH(A394)=10, MONTH(A394)=11, MONTH(A394)=12),YEAR(A394), YEAR(A394)-1)),Calibration!$A$1:$O$85, VLOOKUP(MONTH('D2R004_Dam balance'!A394),'Month Conversion'!$A$1:$B$12,2,FALSE),FALSE)</f>
        <v>#N/A</v>
      </c>
    </row>
    <row r="396" spans="1:6">
      <c r="A396" s="1">
        <v>38808</v>
      </c>
      <c r="B396" s="2">
        <v>16.792000000000002</v>
      </c>
      <c r="C396" s="2">
        <v>2</v>
      </c>
      <c r="D396" s="2">
        <v>4618.4309999999996</v>
      </c>
      <c r="E396" s="2">
        <f t="shared" si="6"/>
        <v>4.6184309999999993</v>
      </c>
      <c r="F396" s="2" t="e">
        <f>VLOOKUP((IF(OR(MONTH(A395)=10, MONTH(A395)=11, MONTH(A395)=12),YEAR(A395), YEAR(A395)-1)),Calibration!$A$1:$O$85, VLOOKUP(MONTH('D2R004_Dam balance'!A395),'Month Conversion'!$A$1:$B$12,2,FALSE),FALSE)</f>
        <v>#N/A</v>
      </c>
    </row>
    <row r="397" spans="1:6">
      <c r="A397" s="1">
        <v>38838</v>
      </c>
      <c r="B397" s="2">
        <v>17.494</v>
      </c>
      <c r="C397" s="2">
        <v>2</v>
      </c>
      <c r="D397" s="2">
        <v>8904.4789999999994</v>
      </c>
      <c r="E397" s="2">
        <f t="shared" si="6"/>
        <v>8.9044789999999985</v>
      </c>
      <c r="F397" s="2" t="e">
        <f>VLOOKUP((IF(OR(MONTH(A396)=10, MONTH(A396)=11, MONTH(A396)=12),YEAR(A396), YEAR(A396)-1)),Calibration!$A$1:$O$85, VLOOKUP(MONTH('D2R004_Dam balance'!A396),'Month Conversion'!$A$1:$B$12,2,FALSE),FALSE)</f>
        <v>#N/A</v>
      </c>
    </row>
    <row r="398" spans="1:6">
      <c r="A398" s="1">
        <v>38869</v>
      </c>
      <c r="B398" s="2">
        <v>17.565999999999999</v>
      </c>
      <c r="C398" s="2">
        <v>2</v>
      </c>
      <c r="D398" s="2">
        <v>9491.9159999999993</v>
      </c>
      <c r="E398" s="2">
        <f t="shared" si="6"/>
        <v>9.4919159999999998</v>
      </c>
      <c r="F398" s="2" t="e">
        <f>VLOOKUP((IF(OR(MONTH(A397)=10, MONTH(A397)=11, MONTH(A397)=12),YEAR(A397), YEAR(A397)-1)),Calibration!$A$1:$O$85, VLOOKUP(MONTH('D2R004_Dam balance'!A397),'Month Conversion'!$A$1:$B$12,2,FALSE),FALSE)</f>
        <v>#N/A</v>
      </c>
    </row>
    <row r="399" spans="1:6">
      <c r="A399" s="1">
        <v>38899</v>
      </c>
      <c r="B399" s="2">
        <v>17.568000000000001</v>
      </c>
      <c r="C399" s="2">
        <v>2</v>
      </c>
      <c r="D399" s="2">
        <v>9486.6509999999998</v>
      </c>
      <c r="E399" s="2">
        <f t="shared" si="6"/>
        <v>9.4866510000000002</v>
      </c>
      <c r="F399" s="2" t="e">
        <f>VLOOKUP((IF(OR(MONTH(A398)=10, MONTH(A398)=11, MONTH(A398)=12),YEAR(A398), YEAR(A398)-1)),Calibration!$A$1:$O$85, VLOOKUP(MONTH('D2R004_Dam balance'!A398),'Month Conversion'!$A$1:$B$12,2,FALSE),FALSE)</f>
        <v>#N/A</v>
      </c>
    </row>
    <row r="400" spans="1:6">
      <c r="A400" s="1">
        <v>38930</v>
      </c>
      <c r="B400" s="2">
        <v>17.603999999999999</v>
      </c>
      <c r="C400" s="2">
        <v>2</v>
      </c>
      <c r="D400" s="2">
        <v>9786.4459999999999</v>
      </c>
      <c r="E400" s="2">
        <f t="shared" si="6"/>
        <v>9.7864459999999998</v>
      </c>
      <c r="F400" s="2" t="e">
        <f>VLOOKUP((IF(OR(MONTH(A399)=10, MONTH(A399)=11, MONTH(A399)=12),YEAR(A399), YEAR(A399)-1)),Calibration!$A$1:$O$85, VLOOKUP(MONTH('D2R004_Dam balance'!A399),'Month Conversion'!$A$1:$B$12,2,FALSE),FALSE)</f>
        <v>#N/A</v>
      </c>
    </row>
    <row r="401" spans="1:6">
      <c r="A401" s="1">
        <v>38961</v>
      </c>
      <c r="B401" s="2">
        <v>17.385999999999999</v>
      </c>
      <c r="C401" s="2">
        <v>2</v>
      </c>
      <c r="D401" s="2">
        <v>7982.3310000000001</v>
      </c>
      <c r="E401" s="2">
        <f t="shared" si="6"/>
        <v>7.9823310000000003</v>
      </c>
      <c r="F401" s="2" t="e">
        <f>VLOOKUP((IF(OR(MONTH(A400)=10, MONTH(A400)=11, MONTH(A400)=12),YEAR(A400), YEAR(A400)-1)),Calibration!$A$1:$O$85, VLOOKUP(MONTH('D2R004_Dam balance'!A400),'Month Conversion'!$A$1:$B$12,2,FALSE),FALSE)</f>
        <v>#N/A</v>
      </c>
    </row>
    <row r="402" spans="1:6">
      <c r="A402" s="1">
        <v>38991</v>
      </c>
      <c r="B402" s="2">
        <v>17.637</v>
      </c>
      <c r="C402" s="2">
        <v>2</v>
      </c>
      <c r="D402" s="2">
        <v>10047.290000000001</v>
      </c>
      <c r="E402" s="2">
        <f t="shared" si="6"/>
        <v>10.04729</v>
      </c>
      <c r="F402" s="2" t="e">
        <f>VLOOKUP((IF(OR(MONTH(A401)=10, MONTH(A401)=11, MONTH(A401)=12),YEAR(A401), YEAR(A401)-1)),Calibration!$A$1:$O$85, VLOOKUP(MONTH('D2R004_Dam balance'!A401),'Month Conversion'!$A$1:$B$12,2,FALSE),FALSE)</f>
        <v>#N/A</v>
      </c>
    </row>
    <row r="403" spans="1:6">
      <c r="A403" s="1">
        <v>39022</v>
      </c>
      <c r="B403" s="2">
        <v>17.318999999999999</v>
      </c>
      <c r="C403" s="2">
        <v>2</v>
      </c>
      <c r="D403" s="2">
        <v>7459.16</v>
      </c>
      <c r="E403" s="2">
        <f t="shared" si="6"/>
        <v>7.4591599999999998</v>
      </c>
      <c r="F403" s="2" t="e">
        <f>VLOOKUP((IF(OR(MONTH(A402)=10, MONTH(A402)=11, MONTH(A402)=12),YEAR(A402), YEAR(A402)-1)),Calibration!$A$1:$O$85, VLOOKUP(MONTH('D2R004_Dam balance'!A402),'Month Conversion'!$A$1:$B$12,2,FALSE),FALSE)</f>
        <v>#N/A</v>
      </c>
    </row>
    <row r="404" spans="1:6">
      <c r="A404" s="1">
        <v>39052</v>
      </c>
      <c r="B404" s="2">
        <v>16.695</v>
      </c>
      <c r="C404" s="2">
        <v>2</v>
      </c>
      <c r="D404" s="2">
        <v>4199.3140000000003</v>
      </c>
      <c r="E404" s="2">
        <f t="shared" si="6"/>
        <v>4.1993140000000002</v>
      </c>
      <c r="F404" s="2" t="e">
        <f>VLOOKUP((IF(OR(MONTH(A403)=10, MONTH(A403)=11, MONTH(A403)=12),YEAR(A403), YEAR(A403)-1)),Calibration!$A$1:$O$85, VLOOKUP(MONTH('D2R004_Dam balance'!A403),'Month Conversion'!$A$1:$B$12,2,FALSE),FALSE)</f>
        <v>#N/A</v>
      </c>
    </row>
    <row r="405" spans="1:6">
      <c r="A405" s="1">
        <v>39083</v>
      </c>
      <c r="B405" s="2">
        <v>16.867000000000001</v>
      </c>
      <c r="C405" s="2">
        <v>2</v>
      </c>
      <c r="D405" s="2">
        <v>4810.2250000000004</v>
      </c>
      <c r="E405" s="2">
        <f t="shared" si="6"/>
        <v>4.810225</v>
      </c>
      <c r="F405" s="2" t="e">
        <f>VLOOKUP((IF(OR(MONTH(A404)=10, MONTH(A404)=11, MONTH(A404)=12),YEAR(A404), YEAR(A404)-1)),Calibration!$A$1:$O$85, VLOOKUP(MONTH('D2R004_Dam balance'!A404),'Month Conversion'!$A$1:$B$12,2,FALSE),FALSE)</f>
        <v>#N/A</v>
      </c>
    </row>
    <row r="406" spans="1:6">
      <c r="A406" s="1">
        <v>39114</v>
      </c>
      <c r="B406" s="2">
        <v>17.285</v>
      </c>
      <c r="C406" s="2">
        <v>2</v>
      </c>
      <c r="D406" s="2">
        <v>7165.723</v>
      </c>
      <c r="E406" s="2">
        <f t="shared" si="6"/>
        <v>7.1657229999999998</v>
      </c>
      <c r="F406" s="2" t="e">
        <f>VLOOKUP((IF(OR(MONTH(A405)=10, MONTH(A405)=11, MONTH(A405)=12),YEAR(A405), YEAR(A405)-1)),Calibration!$A$1:$O$85, VLOOKUP(MONTH('D2R004_Dam balance'!A405),'Month Conversion'!$A$1:$B$12,2,FALSE),FALSE)</f>
        <v>#N/A</v>
      </c>
    </row>
    <row r="407" spans="1:6">
      <c r="A407" s="1">
        <v>39142</v>
      </c>
      <c r="B407" s="2">
        <v>17.239000000000001</v>
      </c>
      <c r="C407" s="2">
        <v>2</v>
      </c>
      <c r="D407" s="2">
        <v>6840.5020000000004</v>
      </c>
      <c r="E407" s="2">
        <f t="shared" si="6"/>
        <v>6.8405020000000007</v>
      </c>
      <c r="F407" s="2" t="e">
        <f>VLOOKUP((IF(OR(MONTH(A406)=10, MONTH(A406)=11, MONTH(A406)=12),YEAR(A406), YEAR(A406)-1)),Calibration!$A$1:$O$85, VLOOKUP(MONTH('D2R004_Dam balance'!A406),'Month Conversion'!$A$1:$B$12,2,FALSE),FALSE)</f>
        <v>#N/A</v>
      </c>
    </row>
    <row r="408" spans="1:6">
      <c r="A408" s="1">
        <v>39173</v>
      </c>
      <c r="B408" s="2">
        <v>16.960999999999999</v>
      </c>
      <c r="C408" s="2">
        <v>2</v>
      </c>
      <c r="D408" s="2">
        <v>5219.3760000000002</v>
      </c>
      <c r="E408" s="2">
        <f t="shared" si="6"/>
        <v>5.2193760000000005</v>
      </c>
      <c r="F408" s="2" t="e">
        <f>VLOOKUP((IF(OR(MONTH(A407)=10, MONTH(A407)=11, MONTH(A407)=12),YEAR(A407), YEAR(A407)-1)),Calibration!$A$1:$O$85, VLOOKUP(MONTH('D2R004_Dam balance'!A407),'Month Conversion'!$A$1:$B$12,2,FALSE),FALSE)</f>
        <v>#N/A</v>
      </c>
    </row>
    <row r="409" spans="1:6">
      <c r="A409" s="1">
        <v>39203</v>
      </c>
      <c r="B409" s="2">
        <v>17.63</v>
      </c>
      <c r="C409" s="2">
        <v>2</v>
      </c>
      <c r="D409" s="2">
        <v>9835.6759999999995</v>
      </c>
      <c r="E409" s="2">
        <f t="shared" si="6"/>
        <v>9.8356759999999994</v>
      </c>
      <c r="F409" s="2" t="e">
        <f>VLOOKUP((IF(OR(MONTH(A408)=10, MONTH(A408)=11, MONTH(A408)=12),YEAR(A408), YEAR(A408)-1)),Calibration!$A$1:$O$85, VLOOKUP(MONTH('D2R004_Dam balance'!A408),'Month Conversion'!$A$1:$B$12,2,FALSE),FALSE)</f>
        <v>#N/A</v>
      </c>
    </row>
    <row r="410" spans="1:6">
      <c r="A410" s="1">
        <v>39234</v>
      </c>
      <c r="B410" s="2">
        <v>17.407</v>
      </c>
      <c r="C410" s="2">
        <v>2</v>
      </c>
      <c r="D410" s="2">
        <v>7964.13</v>
      </c>
      <c r="E410" s="2">
        <f t="shared" si="6"/>
        <v>7.9641299999999999</v>
      </c>
      <c r="F410" s="2" t="e">
        <f>VLOOKUP((IF(OR(MONTH(A409)=10, MONTH(A409)=11, MONTH(A409)=12),YEAR(A409), YEAR(A409)-1)),Calibration!$A$1:$O$85, VLOOKUP(MONTH('D2R004_Dam balance'!A409),'Month Conversion'!$A$1:$B$12,2,FALSE),FALSE)</f>
        <v>#N/A</v>
      </c>
    </row>
    <row r="411" spans="1:6">
      <c r="A411" s="1">
        <v>39264</v>
      </c>
      <c r="B411" s="2">
        <v>17.62</v>
      </c>
      <c r="C411" s="2">
        <v>2</v>
      </c>
      <c r="D411" s="2">
        <v>9712.3580000000002</v>
      </c>
      <c r="E411" s="2">
        <f t="shared" si="6"/>
        <v>9.712358</v>
      </c>
      <c r="F411" s="2" t="e">
        <f>VLOOKUP((IF(OR(MONTH(A410)=10, MONTH(A410)=11, MONTH(A410)=12),YEAR(A410), YEAR(A410)-1)),Calibration!$A$1:$O$85, VLOOKUP(MONTH('D2R004_Dam balance'!A410),'Month Conversion'!$A$1:$B$12,2,FALSE),FALSE)</f>
        <v>#N/A</v>
      </c>
    </row>
    <row r="412" spans="1:6">
      <c r="A412" s="1">
        <v>39295</v>
      </c>
      <c r="B412" s="2">
        <v>17.361000000000001</v>
      </c>
      <c r="C412" s="2">
        <v>2</v>
      </c>
      <c r="D412" s="2">
        <v>7586.2309999999998</v>
      </c>
      <c r="E412" s="2">
        <f t="shared" si="6"/>
        <v>7.5862309999999997</v>
      </c>
      <c r="F412" s="2" t="e">
        <f>VLOOKUP((IF(OR(MONTH(A411)=10, MONTH(A411)=11, MONTH(A411)=12),YEAR(A411), YEAR(A411)-1)),Calibration!$A$1:$O$85, VLOOKUP(MONTH('D2R004_Dam balance'!A411),'Month Conversion'!$A$1:$B$12,2,FALSE),FALSE)</f>
        <v>#N/A</v>
      </c>
    </row>
    <row r="413" spans="1:6">
      <c r="A413" s="1">
        <v>39326</v>
      </c>
      <c r="B413" s="2">
        <v>16.907</v>
      </c>
      <c r="C413" s="2">
        <v>2</v>
      </c>
      <c r="D413" s="2">
        <v>4868.665</v>
      </c>
      <c r="E413" s="2">
        <f t="shared" si="6"/>
        <v>4.868665</v>
      </c>
      <c r="F413" s="2" t="e">
        <f>VLOOKUP((IF(OR(MONTH(A412)=10, MONTH(A412)=11, MONTH(A412)=12),YEAR(A412), YEAR(A412)-1)),Calibration!$A$1:$O$85, VLOOKUP(MONTH('D2R004_Dam balance'!A412),'Month Conversion'!$A$1:$B$12,2,FALSE),FALSE)</f>
        <v>#N/A</v>
      </c>
    </row>
    <row r="414" spans="1:6">
      <c r="A414" s="1">
        <v>39356</v>
      </c>
      <c r="B414" s="2">
        <v>17.495000000000001</v>
      </c>
      <c r="C414" s="2">
        <v>2</v>
      </c>
      <c r="D414" s="2">
        <v>8574.3140000000003</v>
      </c>
      <c r="E414" s="2">
        <f t="shared" si="6"/>
        <v>8.5743140000000011</v>
      </c>
      <c r="F414" s="2" t="e">
        <f>VLOOKUP((IF(OR(MONTH(A413)=10, MONTH(A413)=11, MONTH(A413)=12),YEAR(A413), YEAR(A413)-1)),Calibration!$A$1:$O$85, VLOOKUP(MONTH('D2R004_Dam balance'!A413),'Month Conversion'!$A$1:$B$12,2,FALSE),FALSE)</f>
        <v>#N/A</v>
      </c>
    </row>
    <row r="415" spans="1:6">
      <c r="A415" s="1">
        <v>39387</v>
      </c>
      <c r="B415" s="2">
        <v>17.227</v>
      </c>
      <c r="C415" s="2">
        <v>2</v>
      </c>
      <c r="D415" s="2">
        <v>6614.2740000000003</v>
      </c>
      <c r="E415" s="2">
        <f t="shared" si="6"/>
        <v>6.614274</v>
      </c>
      <c r="F415" s="2" t="e">
        <f>VLOOKUP((IF(OR(MONTH(A414)=10, MONTH(A414)=11, MONTH(A414)=12),YEAR(A414), YEAR(A414)-1)),Calibration!$A$1:$O$85, VLOOKUP(MONTH('D2R004_Dam balance'!A414),'Month Conversion'!$A$1:$B$12,2,FALSE),FALSE)</f>
        <v>#N/A</v>
      </c>
    </row>
    <row r="416" spans="1:6">
      <c r="A416" s="1">
        <v>39417</v>
      </c>
      <c r="B416" s="2">
        <v>17.041</v>
      </c>
      <c r="C416" s="2">
        <v>2</v>
      </c>
      <c r="D416" s="2">
        <v>5499.8590000000004</v>
      </c>
      <c r="E416" s="2">
        <f t="shared" si="6"/>
        <v>5.4998590000000007</v>
      </c>
      <c r="F416" s="2" t="e">
        <f>VLOOKUP((IF(OR(MONTH(A415)=10, MONTH(A415)=11, MONTH(A415)=12),YEAR(A415), YEAR(A415)-1)),Calibration!$A$1:$O$85, VLOOKUP(MONTH('D2R004_Dam balance'!A415),'Month Conversion'!$A$1:$B$12,2,FALSE),FALSE)</f>
        <v>#N/A</v>
      </c>
    </row>
    <row r="417" spans="1:6">
      <c r="A417" s="1">
        <v>39448</v>
      </c>
      <c r="B417" s="2">
        <v>17.408000000000001</v>
      </c>
      <c r="C417" s="2">
        <v>2</v>
      </c>
      <c r="D417" s="2">
        <v>7855.3440000000001</v>
      </c>
      <c r="E417" s="2">
        <f t="shared" si="6"/>
        <v>7.8553439999999997</v>
      </c>
      <c r="F417" s="2" t="e">
        <f>VLOOKUP((IF(OR(MONTH(A416)=10, MONTH(A416)=11, MONTH(A416)=12),YEAR(A416), YEAR(A416)-1)),Calibration!$A$1:$O$85, VLOOKUP(MONTH('D2R004_Dam balance'!A416),'Month Conversion'!$A$1:$B$12,2,FALSE),FALSE)</f>
        <v>#N/A</v>
      </c>
    </row>
    <row r="418" spans="1:6">
      <c r="A418" s="1">
        <v>39479</v>
      </c>
      <c r="B418" s="2">
        <v>17.475999999999999</v>
      </c>
      <c r="C418" s="2">
        <v>2</v>
      </c>
      <c r="D418" s="2">
        <v>8383.1830000000009</v>
      </c>
      <c r="E418" s="2">
        <f t="shared" si="6"/>
        <v>8.3831830000000007</v>
      </c>
      <c r="F418" s="2" t="e">
        <f>VLOOKUP((IF(OR(MONTH(A417)=10, MONTH(A417)=11, MONTH(A417)=12),YEAR(A417), YEAR(A417)-1)),Calibration!$A$1:$O$85, VLOOKUP(MONTH('D2R004_Dam balance'!A417),'Month Conversion'!$A$1:$B$12,2,FALSE),FALSE)</f>
        <v>#N/A</v>
      </c>
    </row>
    <row r="419" spans="1:6">
      <c r="A419" s="1">
        <v>39508</v>
      </c>
      <c r="B419" s="2">
        <v>17.32</v>
      </c>
      <c r="C419" s="2">
        <v>2</v>
      </c>
      <c r="D419" s="2">
        <v>7217.8069999999998</v>
      </c>
      <c r="E419" s="2">
        <f t="shared" si="6"/>
        <v>7.2178069999999996</v>
      </c>
      <c r="F419" s="2" t="e">
        <f>VLOOKUP((IF(OR(MONTH(A418)=10, MONTH(A418)=11, MONTH(A418)=12),YEAR(A418), YEAR(A418)-1)),Calibration!$A$1:$O$85, VLOOKUP(MONTH('D2R004_Dam balance'!A418),'Month Conversion'!$A$1:$B$12,2,FALSE),FALSE)</f>
        <v>#N/A</v>
      </c>
    </row>
    <row r="420" spans="1:6">
      <c r="A420" s="1">
        <v>39539</v>
      </c>
      <c r="B420" s="2">
        <v>17.344999999999999</v>
      </c>
      <c r="C420" s="2">
        <v>2</v>
      </c>
      <c r="D420" s="2">
        <v>7388.6109999999999</v>
      </c>
      <c r="E420" s="2">
        <f t="shared" si="6"/>
        <v>7.388611</v>
      </c>
      <c r="F420" s="2" t="e">
        <f>VLOOKUP((IF(OR(MONTH(A419)=10, MONTH(A419)=11, MONTH(A419)=12),YEAR(A419), YEAR(A419)-1)),Calibration!$A$1:$O$85, VLOOKUP(MONTH('D2R004_Dam balance'!A419),'Month Conversion'!$A$1:$B$12,2,FALSE),FALSE)</f>
        <v>#N/A</v>
      </c>
    </row>
    <row r="421" spans="1:6">
      <c r="A421" s="1">
        <v>39569</v>
      </c>
      <c r="B421" s="2">
        <v>17.408000000000001</v>
      </c>
      <c r="C421" s="2">
        <v>2</v>
      </c>
      <c r="D421" s="2">
        <v>7854.9970000000003</v>
      </c>
      <c r="E421" s="2">
        <f t="shared" si="6"/>
        <v>7.854997</v>
      </c>
      <c r="F421" s="2" t="e">
        <f>VLOOKUP((IF(OR(MONTH(A420)=10, MONTH(A420)=11, MONTH(A420)=12),YEAR(A420), YEAR(A420)-1)),Calibration!$A$1:$O$85, VLOOKUP(MONTH('D2R004_Dam balance'!A420),'Month Conversion'!$A$1:$B$12,2,FALSE),FALSE)</f>
        <v>#N/A</v>
      </c>
    </row>
    <row r="422" spans="1:6">
      <c r="A422" s="1">
        <v>39600</v>
      </c>
      <c r="B422" s="2">
        <v>17.62</v>
      </c>
      <c r="C422" s="2">
        <v>2</v>
      </c>
      <c r="D422" s="2">
        <v>9602.9410000000007</v>
      </c>
      <c r="E422" s="2">
        <f t="shared" si="6"/>
        <v>9.6029410000000013</v>
      </c>
      <c r="F422" s="2" t="e">
        <f>VLOOKUP((IF(OR(MONTH(A421)=10, MONTH(A421)=11, MONTH(A421)=12),YEAR(A421), YEAR(A421)-1)),Calibration!$A$1:$O$85, VLOOKUP(MONTH('D2R004_Dam balance'!A421),'Month Conversion'!$A$1:$B$12,2,FALSE),FALSE)</f>
        <v>#N/A</v>
      </c>
    </row>
    <row r="423" spans="1:6">
      <c r="A423" s="1">
        <v>39630</v>
      </c>
      <c r="B423" s="2">
        <v>17.527999999999999</v>
      </c>
      <c r="C423" s="2">
        <v>2</v>
      </c>
      <c r="D423" s="2">
        <v>8808.4549999999999</v>
      </c>
      <c r="E423" s="2">
        <f t="shared" si="6"/>
        <v>8.8084550000000004</v>
      </c>
      <c r="F423" s="2" t="e">
        <f>VLOOKUP((IF(OR(MONTH(A422)=10, MONTH(A422)=11, MONTH(A422)=12),YEAR(A422), YEAR(A422)-1)),Calibration!$A$1:$O$85, VLOOKUP(MONTH('D2R004_Dam balance'!A422),'Month Conversion'!$A$1:$B$12,2,FALSE),FALSE)</f>
        <v>#N/A</v>
      </c>
    </row>
    <row r="424" spans="1:6">
      <c r="A424" s="1">
        <v>39661</v>
      </c>
      <c r="B424" s="2">
        <v>17.462</v>
      </c>
      <c r="C424" s="2">
        <v>2</v>
      </c>
      <c r="D424" s="2">
        <v>8268.8449999999993</v>
      </c>
      <c r="E424" s="2">
        <f t="shared" si="6"/>
        <v>8.2688449999999989</v>
      </c>
      <c r="F424" s="2" t="e">
        <f>VLOOKUP((IF(OR(MONTH(A423)=10, MONTH(A423)=11, MONTH(A423)=12),YEAR(A423), YEAR(A423)-1)),Calibration!$A$1:$O$85, VLOOKUP(MONTH('D2R004_Dam balance'!A423),'Month Conversion'!$A$1:$B$12,2,FALSE),FALSE)</f>
        <v>#N/A</v>
      </c>
    </row>
    <row r="425" spans="1:6">
      <c r="A425" s="1">
        <v>39692</v>
      </c>
      <c r="B425" s="2">
        <v>17.632000000000001</v>
      </c>
      <c r="C425" s="2">
        <v>2</v>
      </c>
      <c r="D425" s="2">
        <v>9716.8040000000001</v>
      </c>
      <c r="E425" s="2">
        <f t="shared" si="6"/>
        <v>9.7168039999999998</v>
      </c>
      <c r="F425" s="2" t="e">
        <f>VLOOKUP((IF(OR(MONTH(A424)=10, MONTH(A424)=11, MONTH(A424)=12),YEAR(A424), YEAR(A424)-1)),Calibration!$A$1:$O$85, VLOOKUP(MONTH('D2R004_Dam balance'!A424),'Month Conversion'!$A$1:$B$12,2,FALSE),FALSE)</f>
        <v>#N/A</v>
      </c>
    </row>
    <row r="426" spans="1:6">
      <c r="A426" s="1">
        <v>39722</v>
      </c>
      <c r="B426" s="2">
        <v>16.856000000000002</v>
      </c>
      <c r="C426" s="2">
        <v>2</v>
      </c>
      <c r="D426" s="2">
        <v>4579.7470000000003</v>
      </c>
      <c r="E426" s="2">
        <f t="shared" si="6"/>
        <v>4.5797470000000002</v>
      </c>
      <c r="F426" s="2" t="e">
        <f>VLOOKUP((IF(OR(MONTH(A425)=10, MONTH(A425)=11, MONTH(A425)=12),YEAR(A425), YEAR(A425)-1)),Calibration!$A$1:$O$85, VLOOKUP(MONTH('D2R004_Dam balance'!A425),'Month Conversion'!$A$1:$B$12,2,FALSE),FALSE)</f>
        <v>#N/A</v>
      </c>
    </row>
    <row r="427" spans="1:6">
      <c r="A427" s="1">
        <v>39753</v>
      </c>
      <c r="B427" s="2">
        <v>16.986999999999998</v>
      </c>
      <c r="C427" s="2">
        <v>2</v>
      </c>
      <c r="D427" s="2">
        <v>5216.1850000000004</v>
      </c>
      <c r="E427" s="2">
        <f t="shared" si="6"/>
        <v>5.2161850000000003</v>
      </c>
      <c r="F427" s="2" t="e">
        <f>VLOOKUP((IF(OR(MONTH(A426)=10, MONTH(A426)=11, MONTH(A426)=12),YEAR(A426), YEAR(A426)-1)),Calibration!$A$1:$O$85, VLOOKUP(MONTH('D2R004_Dam balance'!A426),'Month Conversion'!$A$1:$B$12,2,FALSE),FALSE)</f>
        <v>#N/A</v>
      </c>
    </row>
    <row r="428" spans="1:6">
      <c r="A428" s="1">
        <v>39783</v>
      </c>
      <c r="B428" s="2">
        <v>17.643999999999998</v>
      </c>
      <c r="C428" s="2">
        <v>2</v>
      </c>
      <c r="D428" s="2">
        <v>9828.4220000000005</v>
      </c>
      <c r="E428" s="2">
        <f t="shared" si="6"/>
        <v>9.8284219999999998</v>
      </c>
      <c r="F428" s="2" t="e">
        <f>VLOOKUP((IF(OR(MONTH(A427)=10, MONTH(A427)=11, MONTH(A427)=12),YEAR(A427), YEAR(A427)-1)),Calibration!$A$1:$O$85, VLOOKUP(MONTH('D2R004_Dam balance'!A427),'Month Conversion'!$A$1:$B$12,2,FALSE),FALSE)</f>
        <v>#N/A</v>
      </c>
    </row>
    <row r="429" spans="1:6">
      <c r="A429" s="1">
        <v>39814</v>
      </c>
      <c r="B429" s="2">
        <v>17.509</v>
      </c>
      <c r="C429" s="2">
        <v>1</v>
      </c>
      <c r="D429" s="2">
        <v>8647.4089999999997</v>
      </c>
      <c r="E429" s="2">
        <f t="shared" si="6"/>
        <v>8.6474089999999997</v>
      </c>
      <c r="F429" s="2" t="e">
        <f>VLOOKUP((IF(OR(MONTH(A428)=10, MONTH(A428)=11, MONTH(A428)=12),YEAR(A428), YEAR(A428)-1)),Calibration!$A$1:$O$85, VLOOKUP(MONTH('D2R004_Dam balance'!A428),'Month Conversion'!$A$1:$B$12,2,FALSE),FALSE)</f>
        <v>#N/A</v>
      </c>
    </row>
    <row r="430" spans="1:6">
      <c r="A430" s="1">
        <v>39845</v>
      </c>
      <c r="B430" s="2">
        <v>17.527000000000001</v>
      </c>
      <c r="C430" s="2">
        <v>1</v>
      </c>
      <c r="D430" s="2">
        <v>8797.3109999999997</v>
      </c>
      <c r="E430" s="2">
        <f t="shared" si="6"/>
        <v>8.7973110000000005</v>
      </c>
      <c r="F430" s="2" t="e">
        <f>VLOOKUP((IF(OR(MONTH(A429)=10, MONTH(A429)=11, MONTH(A429)=12),YEAR(A429), YEAR(A429)-1)),Calibration!$A$1:$O$85, VLOOKUP(MONTH('D2R004_Dam balance'!A429),'Month Conversion'!$A$1:$B$12,2,FALSE),FALSE)</f>
        <v>#N/A</v>
      </c>
    </row>
    <row r="431" spans="1:6">
      <c r="A431" s="1">
        <v>39873</v>
      </c>
      <c r="B431" s="2">
        <v>17.477</v>
      </c>
      <c r="C431" s="2">
        <v>1</v>
      </c>
      <c r="D431" s="2">
        <v>8384.9519999999993</v>
      </c>
      <c r="E431" s="2">
        <f t="shared" si="6"/>
        <v>8.3849520000000002</v>
      </c>
      <c r="F431" s="2" t="e">
        <f>VLOOKUP((IF(OR(MONTH(A430)=10, MONTH(A430)=11, MONTH(A430)=12),YEAR(A430), YEAR(A430)-1)),Calibration!$A$1:$O$85, VLOOKUP(MONTH('D2R004_Dam balance'!A430),'Month Conversion'!$A$1:$B$12,2,FALSE),FALSE)</f>
        <v>#N/A</v>
      </c>
    </row>
    <row r="432" spans="1:6">
      <c r="A432" s="1">
        <v>39904</v>
      </c>
      <c r="B432" s="2">
        <v>17.600999999999999</v>
      </c>
      <c r="C432" s="2">
        <v>1</v>
      </c>
      <c r="D432" s="2">
        <v>9439.0190000000002</v>
      </c>
      <c r="E432" s="2">
        <f t="shared" si="6"/>
        <v>9.439019</v>
      </c>
      <c r="F432" s="2" t="e">
        <f>VLOOKUP((IF(OR(MONTH(A431)=10, MONTH(A431)=11, MONTH(A431)=12),YEAR(A431), YEAR(A431)-1)),Calibration!$A$1:$O$85, VLOOKUP(MONTH('D2R004_Dam balance'!A431),'Month Conversion'!$A$1:$B$12,2,FALSE),FALSE)</f>
        <v>#N/A</v>
      </c>
    </row>
    <row r="433" spans="1:6">
      <c r="A433" s="1">
        <v>39934</v>
      </c>
      <c r="B433" s="2">
        <v>17.556999999999999</v>
      </c>
      <c r="C433" s="2">
        <v>1</v>
      </c>
      <c r="D433" s="2">
        <v>9047.3860000000004</v>
      </c>
      <c r="E433" s="2">
        <f t="shared" si="6"/>
        <v>9.0473860000000013</v>
      </c>
      <c r="F433" s="2" t="e">
        <f>VLOOKUP((IF(OR(MONTH(A432)=10, MONTH(A432)=11, MONTH(A432)=12),YEAR(A432), YEAR(A432)-1)),Calibration!$A$1:$O$85, VLOOKUP(MONTH('D2R004_Dam balance'!A432),'Month Conversion'!$A$1:$B$12,2,FALSE),FALSE)</f>
        <v>#N/A</v>
      </c>
    </row>
    <row r="434" spans="1:6">
      <c r="A434" s="1">
        <v>39965</v>
      </c>
      <c r="B434" s="2">
        <v>17.564</v>
      </c>
      <c r="C434" s="2">
        <v>1</v>
      </c>
      <c r="D434" s="2">
        <v>9112.0740000000005</v>
      </c>
      <c r="E434" s="2">
        <f t="shared" si="6"/>
        <v>9.1120739999999998</v>
      </c>
      <c r="F434" s="2" t="e">
        <f>VLOOKUP((IF(OR(MONTH(A433)=10, MONTH(A433)=11, MONTH(A433)=12),YEAR(A433), YEAR(A433)-1)),Calibration!$A$1:$O$85, VLOOKUP(MONTH('D2R004_Dam balance'!A433),'Month Conversion'!$A$1:$B$12,2,FALSE),FALSE)</f>
        <v>#N/A</v>
      </c>
    </row>
    <row r="435" spans="1:6">
      <c r="A435" s="1">
        <v>39995</v>
      </c>
      <c r="B435" s="2">
        <v>17.616</v>
      </c>
      <c r="C435" s="2">
        <v>1</v>
      </c>
      <c r="D435" s="2">
        <v>9574.5730000000003</v>
      </c>
      <c r="E435" s="2">
        <f t="shared" si="6"/>
        <v>9.5745730000000009</v>
      </c>
      <c r="F435" s="2" t="e">
        <f>VLOOKUP((IF(OR(MONTH(A434)=10, MONTH(A434)=11, MONTH(A434)=12),YEAR(A434), YEAR(A434)-1)),Calibration!$A$1:$O$85, VLOOKUP(MONTH('D2R004_Dam balance'!A434),'Month Conversion'!$A$1:$B$12,2,FALSE),FALSE)</f>
        <v>#N/A</v>
      </c>
    </row>
    <row r="436" spans="1:6">
      <c r="A436" s="1">
        <v>40026</v>
      </c>
      <c r="B436" s="2">
        <v>17.635000000000002</v>
      </c>
      <c r="C436" s="2">
        <v>1</v>
      </c>
      <c r="D436" s="2">
        <v>9746.0419999999995</v>
      </c>
      <c r="E436" s="2">
        <f t="shared" si="6"/>
        <v>9.7460419999999992</v>
      </c>
      <c r="F436" s="2" t="e">
        <f>VLOOKUP((IF(OR(MONTH(A435)=10, MONTH(A435)=11, MONTH(A435)=12),YEAR(A435), YEAR(A435)-1)),Calibration!$A$1:$O$85, VLOOKUP(MONTH('D2R004_Dam balance'!A435),'Month Conversion'!$A$1:$B$12,2,FALSE),FALSE)</f>
        <v>#N/A</v>
      </c>
    </row>
    <row r="437" spans="1:6">
      <c r="A437" s="1">
        <v>40057</v>
      </c>
      <c r="B437" s="2">
        <v>17.641999999999999</v>
      </c>
      <c r="C437" s="2">
        <v>1</v>
      </c>
      <c r="D437" s="2">
        <v>9807.5609999999997</v>
      </c>
      <c r="E437" s="2">
        <f t="shared" si="6"/>
        <v>9.8075609999999998</v>
      </c>
      <c r="F437" s="2" t="e">
        <f>VLOOKUP((IF(OR(MONTH(A436)=10, MONTH(A436)=11, MONTH(A436)=12),YEAR(A436), YEAR(A436)-1)),Calibration!$A$1:$O$85, VLOOKUP(MONTH('D2R004_Dam balance'!A436),'Month Conversion'!$A$1:$B$12,2,FALSE),FALSE)</f>
        <v>#N/A</v>
      </c>
    </row>
    <row r="438" spans="1:6">
      <c r="A438" s="1">
        <v>40087</v>
      </c>
      <c r="B438" s="2">
        <v>17.367000000000001</v>
      </c>
      <c r="C438" s="2">
        <v>4</v>
      </c>
      <c r="D438" s="2">
        <v>7549.9579999999996</v>
      </c>
      <c r="E438" s="2">
        <f t="shared" si="6"/>
        <v>7.5499579999999993</v>
      </c>
      <c r="F438" s="2" t="e">
        <f>VLOOKUP((IF(OR(MONTH(A437)=10, MONTH(A437)=11, MONTH(A437)=12),YEAR(A437), YEAR(A437)-1)),Calibration!$A$1:$O$85, VLOOKUP(MONTH('D2R004_Dam balance'!A437),'Month Conversion'!$A$1:$B$12,2,FALSE),FALSE)</f>
        <v>#N/A</v>
      </c>
    </row>
    <row r="439" spans="1:6">
      <c r="A439" s="1">
        <v>40118</v>
      </c>
      <c r="B439" s="2">
        <v>17.390999999999998</v>
      </c>
      <c r="C439" s="2">
        <v>4</v>
      </c>
      <c r="D439" s="2">
        <v>7724.0820000000003</v>
      </c>
      <c r="E439" s="2">
        <f t="shared" si="6"/>
        <v>7.7240820000000001</v>
      </c>
      <c r="F439" s="2" t="e">
        <f>VLOOKUP((IF(OR(MONTH(A438)=10, MONTH(A438)=11, MONTH(A438)=12),YEAR(A438), YEAR(A438)-1)),Calibration!$A$1:$O$85, VLOOKUP(MONTH('D2R004_Dam balance'!A438),'Month Conversion'!$A$1:$B$12,2,FALSE),FALSE)</f>
        <v>#N/A</v>
      </c>
    </row>
    <row r="440" spans="1:6">
      <c r="A440" s="1">
        <v>40148</v>
      </c>
      <c r="B440" s="2">
        <v>17.712</v>
      </c>
      <c r="C440" s="2">
        <v>4</v>
      </c>
      <c r="D440" s="2">
        <v>10477.030000000001</v>
      </c>
      <c r="E440" s="2">
        <f t="shared" si="6"/>
        <v>10.477030000000001</v>
      </c>
      <c r="F440" s="2" t="e">
        <f>VLOOKUP((IF(OR(MONTH(A439)=10, MONTH(A439)=11, MONTH(A439)=12),YEAR(A439), YEAR(A439)-1)),Calibration!$A$1:$O$85, VLOOKUP(MONTH('D2R004_Dam balance'!A439),'Month Conversion'!$A$1:$B$12,2,FALSE),FALSE)</f>
        <v>#N/A</v>
      </c>
    </row>
    <row r="441" spans="1:6">
      <c r="A441" s="1">
        <v>40179</v>
      </c>
      <c r="B441" s="2">
        <v>17.623999999999999</v>
      </c>
      <c r="C441" s="2">
        <v>4</v>
      </c>
      <c r="D441" s="2">
        <v>9639.17</v>
      </c>
      <c r="E441" s="2">
        <f t="shared" si="6"/>
        <v>9.63917</v>
      </c>
      <c r="F441" s="2" t="e">
        <f>VLOOKUP((IF(OR(MONTH(A440)=10, MONTH(A440)=11, MONTH(A440)=12),YEAR(A440), YEAR(A440)-1)),Calibration!$A$1:$O$85, VLOOKUP(MONTH('D2R004_Dam balance'!A440),'Month Conversion'!$A$1:$B$12,2,FALSE),FALSE)</f>
        <v>#N/A</v>
      </c>
    </row>
    <row r="442" spans="1:6">
      <c r="A442" s="1">
        <v>40210</v>
      </c>
      <c r="B442" s="2">
        <v>17.529</v>
      </c>
      <c r="C442" s="2">
        <v>4</v>
      </c>
      <c r="D442" s="2">
        <v>8817.4940000000006</v>
      </c>
      <c r="E442" s="2">
        <f t="shared" si="6"/>
        <v>8.8174939999999999</v>
      </c>
      <c r="F442" s="2" t="e">
        <f>VLOOKUP((IF(OR(MONTH(A441)=10, MONTH(A441)=11, MONTH(A441)=12),YEAR(A441), YEAR(A441)-1)),Calibration!$A$1:$O$85, VLOOKUP(MONTH('D2R004_Dam balance'!A441),'Month Conversion'!$A$1:$B$12,2,FALSE),FALSE)</f>
        <v>#N/A</v>
      </c>
    </row>
    <row r="443" spans="1:6">
      <c r="A443" s="1">
        <v>40238</v>
      </c>
      <c r="B443" s="2">
        <v>17.555</v>
      </c>
      <c r="C443" s="2">
        <v>4</v>
      </c>
      <c r="D443" s="2">
        <v>9037.652</v>
      </c>
      <c r="E443" s="2">
        <f t="shared" si="6"/>
        <v>9.0376519999999996</v>
      </c>
      <c r="F443" s="2" t="e">
        <f>VLOOKUP((IF(OR(MONTH(A442)=10, MONTH(A442)=11, MONTH(A442)=12),YEAR(A442), YEAR(A442)-1)),Calibration!$A$1:$O$85, VLOOKUP(MONTH('D2R004_Dam balance'!A442),'Month Conversion'!$A$1:$B$12,2,FALSE),FALSE)</f>
        <v>#N/A</v>
      </c>
    </row>
    <row r="444" spans="1:6">
      <c r="A444" s="1">
        <v>40269</v>
      </c>
      <c r="B444" s="2">
        <v>17.382999999999999</v>
      </c>
      <c r="C444" s="2">
        <v>4</v>
      </c>
      <c r="D444" s="2">
        <v>7668.36</v>
      </c>
      <c r="E444" s="2">
        <f t="shared" si="6"/>
        <v>7.6683599999999998</v>
      </c>
      <c r="F444" s="2" t="e">
        <f>VLOOKUP((IF(OR(MONTH(A443)=10, MONTH(A443)=11, MONTH(A443)=12),YEAR(A443), YEAR(A443)-1)),Calibration!$A$1:$O$85, VLOOKUP(MONTH('D2R004_Dam balance'!A443),'Month Conversion'!$A$1:$B$12,2,FALSE),FALSE)</f>
        <v>#N/A</v>
      </c>
    </row>
    <row r="445" spans="1:6">
      <c r="A445" s="1">
        <v>40299</v>
      </c>
      <c r="B445" s="2"/>
      <c r="C445" s="2">
        <v>255</v>
      </c>
      <c r="D445" s="2"/>
    </row>
    <row r="446" spans="1:6">
      <c r="A446" s="1">
        <v>40330</v>
      </c>
      <c r="B446" s="2"/>
      <c r="C446" s="2">
        <v>255</v>
      </c>
      <c r="D446" s="2"/>
    </row>
    <row r="447" spans="1:6">
      <c r="A447" s="1">
        <v>40360</v>
      </c>
      <c r="B447" s="2"/>
      <c r="C447" s="2">
        <v>255</v>
      </c>
      <c r="D447" s="2"/>
    </row>
    <row r="448" spans="1:6">
      <c r="A448" s="1">
        <v>40391</v>
      </c>
      <c r="B448" s="2"/>
      <c r="C448" s="2">
        <v>255</v>
      </c>
      <c r="D448" s="2"/>
    </row>
    <row r="449" spans="1:4">
      <c r="A449" s="1">
        <v>40422</v>
      </c>
      <c r="B449" s="2"/>
      <c r="C449" s="2">
        <v>255</v>
      </c>
      <c r="D449" s="2"/>
    </row>
    <row r="450" spans="1:4">
      <c r="A450" s="1">
        <v>40452</v>
      </c>
      <c r="B450" s="2"/>
      <c r="C450" s="2">
        <v>255</v>
      </c>
      <c r="D450" s="2"/>
    </row>
    <row r="451" spans="1:4">
      <c r="A451" s="1"/>
    </row>
    <row r="452" spans="1:4">
      <c r="A452" s="1"/>
    </row>
    <row r="453" spans="1:4">
      <c r="A453" s="1"/>
    </row>
    <row r="454" spans="1:4">
      <c r="A454" s="1"/>
    </row>
    <row r="455" spans="1:4">
      <c r="A455" s="1"/>
    </row>
    <row r="456" spans="1:4">
      <c r="A456" s="1"/>
    </row>
    <row r="457" spans="1:4">
      <c r="A457" s="1"/>
    </row>
    <row r="458" spans="1:4">
      <c r="A458" s="1"/>
    </row>
    <row r="459" spans="1:4">
      <c r="A459" s="1"/>
    </row>
    <row r="460" spans="1:4">
      <c r="A460" s="1"/>
    </row>
    <row r="461" spans="1:4">
      <c r="A461" s="1"/>
    </row>
    <row r="462" spans="1:4">
      <c r="A462" s="1"/>
    </row>
    <row r="463" spans="1:4">
      <c r="A463" s="1"/>
    </row>
    <row r="464" spans="1:4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6">
      <c r="A673" s="1"/>
    </row>
    <row r="674" spans="1:6">
      <c r="A674" s="1"/>
    </row>
    <row r="675" spans="1:6">
      <c r="F675" t="e">
        <f>VLOOKUP((IF(OR(MONTH(A674)=10, MONTH(A674)=11, MONTH(A674)=12),YEAR(A674), YEAR(A674)-1)),Calibration!$A$1:$O$85, VLOOKUP(MONTH('D2R004_Dam balance'!A674),'Month Conversion'!$A$1:$B$12,2,FALSE),FALSE)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3" sqref="B13"/>
    </sheetView>
  </sheetViews>
  <sheetFormatPr defaultRowHeight="15"/>
  <sheetData>
    <row r="1" spans="1:2">
      <c r="A1">
        <v>1</v>
      </c>
      <c r="B1">
        <v>5</v>
      </c>
    </row>
    <row r="2" spans="1:2">
      <c r="A2">
        <v>2</v>
      </c>
      <c r="B2">
        <v>6</v>
      </c>
    </row>
    <row r="3" spans="1:2">
      <c r="A3">
        <v>3</v>
      </c>
      <c r="B3">
        <v>7</v>
      </c>
    </row>
    <row r="4" spans="1:2">
      <c r="A4">
        <v>4</v>
      </c>
      <c r="B4">
        <v>8</v>
      </c>
    </row>
    <row r="5" spans="1:2">
      <c r="A5">
        <v>5</v>
      </c>
      <c r="B5">
        <v>9</v>
      </c>
    </row>
    <row r="6" spans="1:2">
      <c r="A6">
        <v>6</v>
      </c>
      <c r="B6">
        <v>10</v>
      </c>
    </row>
    <row r="7" spans="1:2">
      <c r="A7">
        <v>7</v>
      </c>
      <c r="B7">
        <v>11</v>
      </c>
    </row>
    <row r="8" spans="1:2">
      <c r="A8">
        <v>8</v>
      </c>
      <c r="B8">
        <v>12</v>
      </c>
    </row>
    <row r="9" spans="1:2">
      <c r="A9">
        <v>9</v>
      </c>
      <c r="B9">
        <v>13</v>
      </c>
    </row>
    <row r="10" spans="1:2">
      <c r="A10">
        <v>10</v>
      </c>
      <c r="B10">
        <v>2</v>
      </c>
    </row>
    <row r="11" spans="1:2">
      <c r="A11">
        <v>11</v>
      </c>
      <c r="B11">
        <v>3</v>
      </c>
    </row>
    <row r="12" spans="1:2">
      <c r="A12">
        <v>12</v>
      </c>
      <c r="B1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>
      <selection sqref="A1:O85"/>
    </sheetView>
  </sheetViews>
  <sheetFormatPr defaultRowHeight="15"/>
  <sheetData>
    <row r="1" spans="1:15">
      <c r="A1" s="2">
        <v>1920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N1" s="2">
        <v>0</v>
      </c>
      <c r="O1" s="2">
        <v>0</v>
      </c>
    </row>
    <row r="2" spans="1:15">
      <c r="A2" s="2">
        <v>1921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</row>
    <row r="3" spans="1:15">
      <c r="A3" s="2">
        <v>1922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1:15">
      <c r="A4" s="2">
        <v>1923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>
      <c r="A5" s="2">
        <v>1924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</row>
    <row r="6" spans="1:15">
      <c r="A6" s="2">
        <v>1925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>
      <c r="A7" s="2">
        <v>1926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>
      <c r="A8" s="2">
        <v>1927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>
      <c r="A9" s="2">
        <v>1928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>
      <c r="A10" s="2">
        <v>1929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>
      <c r="A11" s="2">
        <v>1930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>
      <c r="A12" s="2">
        <v>1931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>
      <c r="A13" s="2">
        <v>1932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>
      <c r="A14" s="2">
        <v>1933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>
      <c r="A15" s="2">
        <v>1934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>
      <c r="A16" s="2">
        <v>1935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>
      <c r="A17" s="2">
        <v>1936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>
      <c r="A18" s="2">
        <v>1937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>
      <c r="A19" s="2">
        <v>1938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>
      <c r="A20" s="2">
        <v>1939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>
      <c r="A21" s="2">
        <v>1940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>
      <c r="A22" s="2">
        <v>1941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>
      <c r="A23" s="2">
        <v>1942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>
      <c r="A24" s="2">
        <v>1943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>
      <c r="A25" s="2">
        <v>1944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>
      <c r="A26" s="2">
        <v>1945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>
      <c r="A27" s="2">
        <v>1946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>
      <c r="A28" s="2">
        <v>1947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>
      <c r="A29" s="2">
        <v>1948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>
      <c r="A30" s="2">
        <v>1949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>
      <c r="A31" s="2">
        <v>1950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>
      <c r="A32" s="2">
        <v>1951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>
      <c r="A33" s="2">
        <v>1952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>
      <c r="A34" s="2">
        <v>1953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>
      <c r="A35" s="2">
        <v>1954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>
      <c r="A36" s="2">
        <v>1955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>
      <c r="A37" s="2">
        <v>1956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>
      <c r="A38" s="2">
        <v>1957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>
      <c r="A39" s="2">
        <v>1958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>
      <c r="A40" s="2">
        <v>1959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>
      <c r="A41" s="2">
        <v>1960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>
      <c r="A42" s="2">
        <v>1961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>
      <c r="A43" s="2">
        <v>1962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1:15">
      <c r="A44" s="2">
        <v>1963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>
      <c r="A45" s="2">
        <v>1964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</row>
    <row r="46" spans="1:15">
      <c r="A46" s="2">
        <v>1965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</row>
    <row r="47" spans="1:15">
      <c r="A47" s="2">
        <v>1966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>
      <c r="A48" s="2">
        <v>1967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>
      <c r="A49" s="2">
        <v>1968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>
      <c r="A50" s="2">
        <v>1969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>
      <c r="A51" s="2">
        <v>1970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>
      <c r="A52" s="2">
        <v>1971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>
      <c r="A53" s="2">
        <v>1972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>
      <c r="A54" s="2">
        <v>1973</v>
      </c>
      <c r="B54" s="2">
        <v>0</v>
      </c>
      <c r="C54" s="2">
        <v>14.29</v>
      </c>
      <c r="D54" s="2">
        <v>0</v>
      </c>
      <c r="E54" s="2">
        <v>77.63</v>
      </c>
      <c r="F54" s="2">
        <v>77.63</v>
      </c>
      <c r="G54" s="2">
        <v>77.63</v>
      </c>
      <c r="H54" s="2">
        <v>77.63</v>
      </c>
      <c r="I54" s="2">
        <v>77.63</v>
      </c>
      <c r="J54" s="2">
        <v>77.63</v>
      </c>
      <c r="K54" s="2">
        <v>77.63</v>
      </c>
      <c r="L54" s="2">
        <v>70.349999999999994</v>
      </c>
      <c r="M54" s="2">
        <v>71.59</v>
      </c>
      <c r="N54" s="2">
        <v>699.64</v>
      </c>
      <c r="O54" s="2">
        <v>58.3</v>
      </c>
    </row>
    <row r="55" spans="1:15">
      <c r="A55" s="2">
        <v>1974</v>
      </c>
      <c r="B55" s="2">
        <v>55.28</v>
      </c>
      <c r="C55" s="2">
        <v>74.489999999999995</v>
      </c>
      <c r="D55" s="2">
        <v>74.489999999999995</v>
      </c>
      <c r="E55" s="2">
        <v>74.489999999999995</v>
      </c>
      <c r="F55" s="2">
        <v>74.489999999999995</v>
      </c>
      <c r="G55" s="2">
        <v>74.489999999999995</v>
      </c>
      <c r="H55" s="2">
        <v>74.489999999999995</v>
      </c>
      <c r="I55" s="2">
        <v>68.55</v>
      </c>
      <c r="J55" s="2">
        <v>68.39</v>
      </c>
      <c r="K55" s="2">
        <v>59.98</v>
      </c>
      <c r="L55" s="2">
        <v>65.2</v>
      </c>
      <c r="M55" s="2">
        <v>74.489999999999995</v>
      </c>
      <c r="N55" s="2">
        <v>838.84</v>
      </c>
      <c r="O55" s="2">
        <v>69.900000000000006</v>
      </c>
    </row>
    <row r="56" spans="1:15">
      <c r="A56" s="2">
        <v>1975</v>
      </c>
      <c r="B56" s="2">
        <v>66.739999999999995</v>
      </c>
      <c r="C56" s="2">
        <v>71.349999999999994</v>
      </c>
      <c r="D56" s="2">
        <v>71.349999999999994</v>
      </c>
      <c r="E56" s="2">
        <v>71.349999999999994</v>
      </c>
      <c r="F56" s="2">
        <v>71.349999999999994</v>
      </c>
      <c r="G56" s="2">
        <v>71.349999999999994</v>
      </c>
      <c r="H56" s="2">
        <v>71.349999999999994</v>
      </c>
      <c r="I56" s="2">
        <v>71.349999999999994</v>
      </c>
      <c r="J56" s="2">
        <v>22.23</v>
      </c>
      <c r="K56" s="2">
        <v>2.37</v>
      </c>
      <c r="L56" s="2">
        <v>0</v>
      </c>
      <c r="M56" s="2">
        <v>2.88</v>
      </c>
      <c r="N56" s="2">
        <v>593.69000000000005</v>
      </c>
      <c r="O56" s="2">
        <v>49.47</v>
      </c>
    </row>
    <row r="57" spans="1:15">
      <c r="A57" s="2">
        <v>1976</v>
      </c>
      <c r="B57" s="2">
        <v>68.209999999999994</v>
      </c>
      <c r="C57" s="2">
        <v>68.209999999999994</v>
      </c>
      <c r="D57" s="2">
        <v>68.209999999999994</v>
      </c>
      <c r="E57" s="2">
        <v>68.209999999999994</v>
      </c>
      <c r="F57" s="2">
        <v>68.209999999999994</v>
      </c>
      <c r="G57" s="2">
        <v>68.209999999999994</v>
      </c>
      <c r="H57" s="2">
        <v>68.209999999999994</v>
      </c>
      <c r="I57" s="2">
        <v>59.25</v>
      </c>
      <c r="J57" s="2">
        <v>49.86</v>
      </c>
      <c r="K57" s="2">
        <v>34.44</v>
      </c>
      <c r="L57" s="2">
        <v>23.88</v>
      </c>
      <c r="M57" s="2">
        <v>30.68</v>
      </c>
      <c r="N57" s="2">
        <v>675.61</v>
      </c>
      <c r="O57" s="2">
        <v>56.3</v>
      </c>
    </row>
    <row r="58" spans="1:15">
      <c r="A58" s="2">
        <v>1977</v>
      </c>
      <c r="B58" s="2">
        <v>65.08</v>
      </c>
      <c r="C58" s="2">
        <v>65.08</v>
      </c>
      <c r="D58" s="2">
        <v>65.08</v>
      </c>
      <c r="E58" s="2">
        <v>65.08</v>
      </c>
      <c r="F58" s="2">
        <v>65.08</v>
      </c>
      <c r="G58" s="2">
        <v>65.08</v>
      </c>
      <c r="H58" s="2">
        <v>65.08</v>
      </c>
      <c r="I58" s="2">
        <v>65.08</v>
      </c>
      <c r="J58" s="2">
        <v>42.56</v>
      </c>
      <c r="K58" s="2">
        <v>26.73</v>
      </c>
      <c r="L58" s="2">
        <v>18</v>
      </c>
      <c r="M58" s="2">
        <v>3.84</v>
      </c>
      <c r="N58" s="2">
        <v>611.75</v>
      </c>
      <c r="O58" s="2">
        <v>50.98</v>
      </c>
    </row>
    <row r="59" spans="1:15">
      <c r="A59" s="2">
        <v>1978</v>
      </c>
      <c r="B59" s="2">
        <v>0</v>
      </c>
      <c r="C59" s="2">
        <v>0</v>
      </c>
      <c r="D59" s="2">
        <v>61.94</v>
      </c>
      <c r="E59" s="2">
        <v>61.94</v>
      </c>
      <c r="F59" s="2">
        <v>61.94</v>
      </c>
      <c r="G59" s="2">
        <v>51.57</v>
      </c>
      <c r="H59" s="2">
        <v>59.56</v>
      </c>
      <c r="I59" s="2">
        <v>61.94</v>
      </c>
      <c r="J59" s="2">
        <v>61.94</v>
      </c>
      <c r="K59" s="2">
        <v>61.94</v>
      </c>
      <c r="L59" s="2">
        <v>61.94</v>
      </c>
      <c r="M59" s="2">
        <v>61.94</v>
      </c>
      <c r="N59" s="2">
        <v>606.63</v>
      </c>
      <c r="O59" s="2">
        <v>50.55</v>
      </c>
    </row>
    <row r="60" spans="1:15">
      <c r="A60" s="2">
        <v>1979</v>
      </c>
      <c r="B60" s="2">
        <v>58.8</v>
      </c>
      <c r="C60" s="2">
        <v>58.8</v>
      </c>
      <c r="D60" s="2">
        <v>51.15</v>
      </c>
      <c r="E60" s="2">
        <v>42.63</v>
      </c>
      <c r="F60" s="2">
        <v>58.8</v>
      </c>
      <c r="G60" s="2">
        <v>58.8</v>
      </c>
      <c r="H60" s="2">
        <v>57.25</v>
      </c>
      <c r="I60" s="2">
        <v>58.53</v>
      </c>
      <c r="J60" s="2">
        <v>58.8</v>
      </c>
      <c r="K60" s="2">
        <v>58.8</v>
      </c>
      <c r="L60" s="2">
        <v>58.38</v>
      </c>
      <c r="M60" s="2">
        <v>58.8</v>
      </c>
      <c r="N60" s="2">
        <v>679.53</v>
      </c>
      <c r="O60" s="2">
        <v>56.63</v>
      </c>
    </row>
    <row r="61" spans="1:15">
      <c r="A61" s="2">
        <v>1980</v>
      </c>
      <c r="B61" s="2">
        <v>55.66</v>
      </c>
      <c r="C61" s="2">
        <v>55.66</v>
      </c>
      <c r="D61" s="2">
        <v>55.66</v>
      </c>
      <c r="E61" s="2">
        <v>55.66</v>
      </c>
      <c r="F61" s="2">
        <v>55.66</v>
      </c>
      <c r="G61" s="2">
        <v>55.66</v>
      </c>
      <c r="H61" s="2">
        <v>45.62</v>
      </c>
      <c r="I61" s="2">
        <v>31.03</v>
      </c>
      <c r="J61" s="2">
        <v>15.64</v>
      </c>
      <c r="K61" s="2">
        <v>17.3</v>
      </c>
      <c r="L61" s="2">
        <v>20.6</v>
      </c>
      <c r="M61" s="2">
        <v>10.28</v>
      </c>
      <c r="N61" s="2">
        <v>474.43</v>
      </c>
      <c r="O61" s="2">
        <v>39.54</v>
      </c>
    </row>
    <row r="62" spans="1:15">
      <c r="A62" s="2">
        <v>1981</v>
      </c>
      <c r="B62" s="2">
        <v>2</v>
      </c>
      <c r="C62" s="2">
        <v>32.26</v>
      </c>
      <c r="D62" s="2">
        <v>52.44</v>
      </c>
      <c r="E62" s="2">
        <v>52.44</v>
      </c>
      <c r="F62" s="2">
        <v>34.119999999999997</v>
      </c>
      <c r="G62" s="2">
        <v>34.020000000000003</v>
      </c>
      <c r="H62" s="2">
        <v>52.44</v>
      </c>
      <c r="I62" s="2">
        <v>52.44</v>
      </c>
      <c r="J62" s="2">
        <v>52.44</v>
      </c>
      <c r="K62" s="2">
        <v>52.44</v>
      </c>
      <c r="L62" s="2">
        <v>52.44</v>
      </c>
      <c r="M62" s="2">
        <v>49.42</v>
      </c>
      <c r="N62" s="2">
        <v>518.91</v>
      </c>
      <c r="O62" s="2">
        <v>43.24</v>
      </c>
    </row>
    <row r="63" spans="1:15">
      <c r="A63" s="2">
        <v>1982</v>
      </c>
      <c r="B63" s="2">
        <v>49.22</v>
      </c>
      <c r="C63" s="2">
        <v>49.22</v>
      </c>
      <c r="D63" s="2">
        <v>41.28</v>
      </c>
      <c r="E63" s="2">
        <v>38.08</v>
      </c>
      <c r="F63" s="2">
        <v>26.7</v>
      </c>
      <c r="G63" s="2">
        <v>36.25</v>
      </c>
      <c r="H63" s="2">
        <v>41.45</v>
      </c>
      <c r="I63" s="2">
        <v>46.91</v>
      </c>
      <c r="J63" s="2">
        <v>49.22</v>
      </c>
      <c r="K63" s="2">
        <v>49.22</v>
      </c>
      <c r="L63" s="2">
        <v>49.22</v>
      </c>
      <c r="M63" s="2">
        <v>44.4</v>
      </c>
      <c r="N63" s="2">
        <v>521.19000000000005</v>
      </c>
      <c r="O63" s="2">
        <v>43.43</v>
      </c>
    </row>
    <row r="64" spans="1:15">
      <c r="A64" s="2">
        <v>1983</v>
      </c>
      <c r="B64" s="2">
        <v>46.01</v>
      </c>
      <c r="C64" s="2">
        <v>46.01</v>
      </c>
      <c r="D64" s="2">
        <v>46.01</v>
      </c>
      <c r="E64" s="2">
        <v>46.01</v>
      </c>
      <c r="F64" s="2">
        <v>46.01</v>
      </c>
      <c r="G64" s="2">
        <v>46.01</v>
      </c>
      <c r="H64" s="2">
        <v>46.01</v>
      </c>
      <c r="I64" s="2">
        <v>46.01</v>
      </c>
      <c r="J64" s="2">
        <v>46.01</v>
      </c>
      <c r="K64" s="2">
        <v>46.01</v>
      </c>
      <c r="L64" s="2">
        <v>46.01</v>
      </c>
      <c r="M64" s="2">
        <v>36.979999999999997</v>
      </c>
      <c r="N64" s="2">
        <v>543.04999999999995</v>
      </c>
      <c r="O64" s="2">
        <v>45.25</v>
      </c>
    </row>
    <row r="65" spans="1:15">
      <c r="A65" s="2">
        <v>1984</v>
      </c>
      <c r="B65" s="2">
        <v>42.79</v>
      </c>
      <c r="C65" s="2">
        <v>42.79</v>
      </c>
      <c r="D65" s="2">
        <v>21.62</v>
      </c>
      <c r="E65" s="2">
        <v>23.89</v>
      </c>
      <c r="F65" s="2">
        <v>42.79</v>
      </c>
      <c r="G65" s="2">
        <v>37.36</v>
      </c>
      <c r="H65" s="2">
        <v>33.71</v>
      </c>
      <c r="I65" s="2">
        <v>37.33</v>
      </c>
      <c r="J65" s="2">
        <v>40.57</v>
      </c>
      <c r="K65" s="2">
        <v>42.79</v>
      </c>
      <c r="L65" s="2">
        <v>41.6</v>
      </c>
      <c r="M65" s="2">
        <v>36.94</v>
      </c>
      <c r="N65" s="2">
        <v>444.17</v>
      </c>
      <c r="O65" s="2">
        <v>37.01</v>
      </c>
    </row>
    <row r="66" spans="1:15">
      <c r="A66" s="2">
        <v>1985</v>
      </c>
      <c r="B66" s="2">
        <v>39.57</v>
      </c>
      <c r="C66" s="2">
        <v>39.57</v>
      </c>
      <c r="D66" s="2">
        <v>39.57</v>
      </c>
      <c r="E66" s="2">
        <v>39.57</v>
      </c>
      <c r="F66" s="2">
        <v>39.57</v>
      </c>
      <c r="G66" s="2">
        <v>39.57</v>
      </c>
      <c r="H66" s="2">
        <v>39.57</v>
      </c>
      <c r="I66" s="2">
        <v>39.57</v>
      </c>
      <c r="J66" s="2">
        <v>39.57</v>
      </c>
      <c r="K66" s="2">
        <v>39.57</v>
      </c>
      <c r="L66" s="2">
        <v>39.57</v>
      </c>
      <c r="M66" s="2">
        <v>39.57</v>
      </c>
      <c r="N66" s="2">
        <v>474.84</v>
      </c>
      <c r="O66" s="2">
        <v>39.57</v>
      </c>
    </row>
    <row r="67" spans="1:15">
      <c r="A67" s="2">
        <v>1986</v>
      </c>
      <c r="B67" s="2">
        <v>35.07</v>
      </c>
      <c r="C67" s="2">
        <v>35.07</v>
      </c>
      <c r="D67" s="2">
        <v>35.07</v>
      </c>
      <c r="E67" s="2">
        <v>35.07</v>
      </c>
      <c r="F67" s="2">
        <v>35.07</v>
      </c>
      <c r="G67" s="2">
        <v>35.07</v>
      </c>
      <c r="H67" s="2">
        <v>35.07</v>
      </c>
      <c r="I67" s="2">
        <v>35.07</v>
      </c>
      <c r="J67" s="2">
        <v>35.07</v>
      </c>
      <c r="K67" s="2">
        <v>35.07</v>
      </c>
      <c r="L67" s="2">
        <v>35.07</v>
      </c>
      <c r="M67" s="2">
        <v>35.07</v>
      </c>
      <c r="N67" s="2">
        <v>420.79</v>
      </c>
      <c r="O67" s="2">
        <v>35.07</v>
      </c>
    </row>
    <row r="68" spans="1:15">
      <c r="A68" s="2">
        <v>1987</v>
      </c>
      <c r="B68" s="2">
        <v>30.56</v>
      </c>
      <c r="C68" s="2">
        <v>30.56</v>
      </c>
      <c r="D68" s="2">
        <v>30.56</v>
      </c>
      <c r="E68" s="2">
        <v>30.56</v>
      </c>
      <c r="F68" s="2">
        <v>30.56</v>
      </c>
      <c r="G68" s="2">
        <v>30.56</v>
      </c>
      <c r="H68" s="2">
        <v>30.56</v>
      </c>
      <c r="I68" s="2">
        <v>30.56</v>
      </c>
      <c r="J68" s="2">
        <v>21.01</v>
      </c>
      <c r="K68" s="2">
        <v>0</v>
      </c>
      <c r="L68" s="2">
        <v>0</v>
      </c>
      <c r="M68" s="2">
        <v>0</v>
      </c>
      <c r="N68" s="2">
        <v>265.51</v>
      </c>
      <c r="O68" s="2">
        <v>22.13</v>
      </c>
    </row>
    <row r="69" spans="1:15">
      <c r="A69" s="2">
        <v>1988</v>
      </c>
      <c r="B69" s="2">
        <v>26.06</v>
      </c>
      <c r="C69" s="2">
        <v>26.06</v>
      </c>
      <c r="D69" s="2">
        <v>26.06</v>
      </c>
      <c r="E69" s="2">
        <v>26.06</v>
      </c>
      <c r="F69" s="2">
        <v>26.06</v>
      </c>
      <c r="G69" s="2">
        <v>26.06</v>
      </c>
      <c r="H69" s="2">
        <v>26.06</v>
      </c>
      <c r="I69" s="2">
        <v>26.06</v>
      </c>
      <c r="J69" s="2">
        <v>26.06</v>
      </c>
      <c r="K69" s="2">
        <v>23.32</v>
      </c>
      <c r="L69" s="2">
        <v>18.690000000000001</v>
      </c>
      <c r="M69" s="2">
        <v>11.52</v>
      </c>
      <c r="N69" s="2">
        <v>288.06</v>
      </c>
      <c r="O69" s="2">
        <v>24</v>
      </c>
    </row>
    <row r="70" spans="1:15">
      <c r="A70" s="2">
        <v>1989</v>
      </c>
      <c r="B70" s="2">
        <v>10.35</v>
      </c>
      <c r="C70" s="2">
        <v>21.55</v>
      </c>
      <c r="D70" s="2">
        <v>21.55</v>
      </c>
      <c r="E70" s="2">
        <v>21.55</v>
      </c>
      <c r="F70" s="2">
        <v>21.55</v>
      </c>
      <c r="G70" s="2">
        <v>21.55</v>
      </c>
      <c r="H70" s="2">
        <v>21.55</v>
      </c>
      <c r="I70" s="2">
        <v>21.55</v>
      </c>
      <c r="J70" s="2">
        <v>17.07</v>
      </c>
      <c r="K70" s="2">
        <v>17.77</v>
      </c>
      <c r="L70" s="2">
        <v>6.85</v>
      </c>
      <c r="M70" s="2">
        <v>3.54</v>
      </c>
      <c r="N70" s="2">
        <v>206.46</v>
      </c>
      <c r="O70" s="2">
        <v>17.21</v>
      </c>
    </row>
    <row r="71" spans="1:15">
      <c r="A71" s="2">
        <v>1990</v>
      </c>
      <c r="B71" s="2">
        <v>0</v>
      </c>
      <c r="C71" s="2">
        <v>0</v>
      </c>
      <c r="D71" s="2">
        <v>15.96</v>
      </c>
      <c r="E71" s="2">
        <v>17.05</v>
      </c>
      <c r="F71" s="2">
        <v>17.05</v>
      </c>
      <c r="G71" s="2">
        <v>17.05</v>
      </c>
      <c r="H71" s="2">
        <v>17.05</v>
      </c>
      <c r="I71" s="2">
        <v>7</v>
      </c>
      <c r="J71" s="2">
        <v>0</v>
      </c>
      <c r="K71" s="2">
        <v>0</v>
      </c>
      <c r="L71" s="2">
        <v>0</v>
      </c>
      <c r="M71" s="2">
        <v>4.6900000000000004</v>
      </c>
      <c r="N71" s="2">
        <v>95.86</v>
      </c>
      <c r="O71" s="2">
        <v>7.99</v>
      </c>
    </row>
    <row r="72" spans="1:15">
      <c r="A72" s="2">
        <v>1991</v>
      </c>
      <c r="B72" s="2">
        <v>16.559999999999999</v>
      </c>
      <c r="C72" s="2">
        <v>16.559999999999999</v>
      </c>
      <c r="D72" s="2">
        <v>16.559999999999999</v>
      </c>
      <c r="E72" s="2">
        <v>8.17</v>
      </c>
      <c r="F72" s="2">
        <v>6.79</v>
      </c>
      <c r="G72" s="2">
        <v>16.559999999999999</v>
      </c>
      <c r="H72" s="2">
        <v>16.559999999999999</v>
      </c>
      <c r="I72" s="2">
        <v>16.559999999999999</v>
      </c>
      <c r="J72" s="2">
        <v>15.67</v>
      </c>
      <c r="K72" s="2">
        <v>16.09</v>
      </c>
      <c r="L72" s="2">
        <v>16.559999999999999</v>
      </c>
      <c r="M72" s="2">
        <v>16.559999999999999</v>
      </c>
      <c r="N72" s="2">
        <v>179.19</v>
      </c>
      <c r="O72" s="2">
        <v>14.93</v>
      </c>
    </row>
    <row r="73" spans="1:15">
      <c r="A73" s="2">
        <v>1992</v>
      </c>
      <c r="B73" s="2">
        <v>16.07</v>
      </c>
      <c r="C73" s="2">
        <v>16.07</v>
      </c>
      <c r="D73" s="2">
        <v>16.07</v>
      </c>
      <c r="E73" s="2">
        <v>16.07</v>
      </c>
      <c r="F73" s="2">
        <v>16.07</v>
      </c>
      <c r="G73" s="2">
        <v>16.07</v>
      </c>
      <c r="H73" s="2">
        <v>16.07</v>
      </c>
      <c r="I73" s="2">
        <v>16.07</v>
      </c>
      <c r="J73" s="2">
        <v>16.07</v>
      </c>
      <c r="K73" s="2">
        <v>16.07</v>
      </c>
      <c r="L73" s="2">
        <v>16.07</v>
      </c>
      <c r="M73" s="2">
        <v>13.08</v>
      </c>
      <c r="N73" s="2">
        <v>189.82</v>
      </c>
      <c r="O73" s="2">
        <v>15.82</v>
      </c>
    </row>
    <row r="74" spans="1:15">
      <c r="A74" s="2">
        <v>1993</v>
      </c>
      <c r="B74" s="2">
        <v>15.58</v>
      </c>
      <c r="C74" s="2">
        <v>15.58</v>
      </c>
      <c r="D74" s="2">
        <v>15.58</v>
      </c>
      <c r="E74" s="2">
        <v>15.58</v>
      </c>
      <c r="F74" s="2">
        <v>15.58</v>
      </c>
      <c r="G74" s="2">
        <v>15.58</v>
      </c>
      <c r="H74" s="2">
        <v>15.58</v>
      </c>
      <c r="I74" s="2">
        <v>15.58</v>
      </c>
      <c r="J74" s="2">
        <v>15.58</v>
      </c>
      <c r="K74" s="2">
        <v>15.58</v>
      </c>
      <c r="L74" s="2">
        <v>15.05</v>
      </c>
      <c r="M74" s="2">
        <v>10.08</v>
      </c>
      <c r="N74" s="2">
        <v>180.9</v>
      </c>
      <c r="O74" s="2">
        <v>15.07</v>
      </c>
    </row>
    <row r="75" spans="1:15">
      <c r="A75" s="2">
        <v>1994</v>
      </c>
      <c r="B75" s="2">
        <v>8.26</v>
      </c>
      <c r="C75" s="2">
        <v>2.44</v>
      </c>
      <c r="D75" s="2">
        <v>1.94</v>
      </c>
      <c r="E75" s="2">
        <v>0</v>
      </c>
      <c r="F75" s="2">
        <v>0</v>
      </c>
      <c r="G75" s="2">
        <v>15.08</v>
      </c>
      <c r="H75" s="2">
        <v>15.08</v>
      </c>
      <c r="I75" s="2">
        <v>10.26</v>
      </c>
      <c r="J75" s="2">
        <v>15.08</v>
      </c>
      <c r="K75" s="2">
        <v>15.08</v>
      </c>
      <c r="L75" s="2">
        <v>15.08</v>
      </c>
      <c r="M75" s="2">
        <v>15.08</v>
      </c>
      <c r="N75" s="2">
        <v>113.42</v>
      </c>
      <c r="O75" s="2">
        <v>9.4499999999999993</v>
      </c>
    </row>
    <row r="76" spans="1:15">
      <c r="A76" s="2">
        <v>1995</v>
      </c>
      <c r="B76" s="2">
        <v>14.59</v>
      </c>
      <c r="C76" s="2">
        <v>14.59</v>
      </c>
      <c r="D76" s="2">
        <v>14.59</v>
      </c>
      <c r="E76" s="2">
        <v>14.59</v>
      </c>
      <c r="F76" s="2">
        <v>14.59</v>
      </c>
      <c r="G76" s="2">
        <v>14.59</v>
      </c>
      <c r="H76" s="2">
        <v>14.59</v>
      </c>
      <c r="I76" s="2">
        <v>14.59</v>
      </c>
      <c r="J76" s="2">
        <v>14.59</v>
      </c>
      <c r="K76" s="2">
        <v>14.59</v>
      </c>
      <c r="L76" s="2">
        <v>11.99</v>
      </c>
      <c r="M76" s="2">
        <v>14.59</v>
      </c>
      <c r="N76" s="2">
        <v>172.51</v>
      </c>
      <c r="O76" s="2">
        <v>14.38</v>
      </c>
    </row>
    <row r="77" spans="1:15">
      <c r="A77" s="2">
        <v>1996</v>
      </c>
      <c r="B77" s="2">
        <v>14.1</v>
      </c>
      <c r="C77" s="2">
        <v>14.1</v>
      </c>
      <c r="D77" s="2">
        <v>14.1</v>
      </c>
      <c r="E77" s="2">
        <v>14.1</v>
      </c>
      <c r="F77" s="2">
        <v>14.1</v>
      </c>
      <c r="G77" s="2">
        <v>14.1</v>
      </c>
      <c r="H77" s="2">
        <v>14.1</v>
      </c>
      <c r="I77" s="2">
        <v>14.1</v>
      </c>
      <c r="J77" s="2">
        <v>14.1</v>
      </c>
      <c r="K77" s="2">
        <v>0</v>
      </c>
      <c r="L77" s="2">
        <v>0</v>
      </c>
      <c r="M77" s="2">
        <v>0</v>
      </c>
      <c r="N77" s="2">
        <v>126.91</v>
      </c>
      <c r="O77" s="2">
        <v>10.58</v>
      </c>
    </row>
    <row r="78" spans="1:15">
      <c r="A78" s="2">
        <v>1997</v>
      </c>
      <c r="B78" s="2">
        <v>0</v>
      </c>
      <c r="C78" s="2">
        <v>8.36</v>
      </c>
      <c r="D78" s="2">
        <v>0</v>
      </c>
      <c r="E78" s="2">
        <v>13.61</v>
      </c>
      <c r="F78" s="2">
        <v>13.61</v>
      </c>
      <c r="G78" s="2">
        <v>13.61</v>
      </c>
      <c r="H78" s="2">
        <v>13.61</v>
      </c>
      <c r="I78" s="2">
        <v>5.09</v>
      </c>
      <c r="J78" s="2">
        <v>0</v>
      </c>
      <c r="K78" s="2">
        <v>0</v>
      </c>
      <c r="L78" s="2">
        <v>0</v>
      </c>
      <c r="M78" s="2">
        <v>3.33</v>
      </c>
      <c r="N78" s="2">
        <v>71.22</v>
      </c>
      <c r="O78" s="2">
        <v>5.93</v>
      </c>
    </row>
    <row r="79" spans="1:15">
      <c r="A79" s="2">
        <v>1998</v>
      </c>
      <c r="B79" s="2">
        <v>13.12</v>
      </c>
      <c r="C79" s="2">
        <v>13.12</v>
      </c>
      <c r="D79" s="2">
        <v>13.12</v>
      </c>
      <c r="E79" s="2">
        <v>13.12</v>
      </c>
      <c r="F79" s="2">
        <v>13.12</v>
      </c>
      <c r="G79" s="2">
        <v>13.12</v>
      </c>
      <c r="H79" s="2">
        <v>13.12</v>
      </c>
      <c r="I79" s="2">
        <v>2.82</v>
      </c>
      <c r="J79" s="2">
        <v>3.39</v>
      </c>
      <c r="K79" s="2">
        <v>3.98</v>
      </c>
      <c r="L79" s="2">
        <v>4.87</v>
      </c>
      <c r="M79" s="2">
        <v>7.27</v>
      </c>
      <c r="N79" s="2">
        <v>114.16</v>
      </c>
      <c r="O79" s="2">
        <v>9.51</v>
      </c>
    </row>
    <row r="80" spans="1:15">
      <c r="A80" s="2">
        <v>1999</v>
      </c>
      <c r="B80" s="2">
        <v>12.63</v>
      </c>
      <c r="C80" s="2">
        <v>12.63</v>
      </c>
      <c r="D80" s="2">
        <v>12.63</v>
      </c>
      <c r="E80" s="2">
        <v>12.63</v>
      </c>
      <c r="F80" s="2">
        <v>12.63</v>
      </c>
      <c r="G80" s="2">
        <v>12.63</v>
      </c>
      <c r="H80" s="2">
        <v>12.63</v>
      </c>
      <c r="I80" s="2">
        <v>7.29</v>
      </c>
      <c r="J80" s="2">
        <v>0</v>
      </c>
      <c r="K80" s="2">
        <v>0</v>
      </c>
      <c r="L80" s="2">
        <v>0</v>
      </c>
      <c r="M80" s="2">
        <v>0</v>
      </c>
      <c r="N80" s="2">
        <v>95.68</v>
      </c>
      <c r="O80" s="2">
        <v>7.97</v>
      </c>
    </row>
    <row r="81" spans="1:15">
      <c r="A81" s="2">
        <v>2000</v>
      </c>
      <c r="B81" s="2">
        <v>0</v>
      </c>
      <c r="C81" s="2">
        <v>12.14</v>
      </c>
      <c r="D81" s="2">
        <v>12.14</v>
      </c>
      <c r="E81" s="2">
        <v>8.9499999999999993</v>
      </c>
      <c r="F81" s="2">
        <v>7.16</v>
      </c>
      <c r="G81" s="2">
        <v>12.14</v>
      </c>
      <c r="H81" s="2">
        <v>12.14</v>
      </c>
      <c r="I81" s="2">
        <v>12.14</v>
      </c>
      <c r="J81" s="2">
        <v>12.14</v>
      </c>
      <c r="K81" s="2">
        <v>12.14</v>
      </c>
      <c r="L81" s="2">
        <v>12.14</v>
      </c>
      <c r="M81" s="2">
        <v>0</v>
      </c>
      <c r="N81" s="2">
        <v>113.19</v>
      </c>
      <c r="O81" s="2">
        <v>9.43</v>
      </c>
    </row>
    <row r="82" spans="1:15">
      <c r="A82" s="2">
        <v>2001</v>
      </c>
      <c r="B82" s="2">
        <v>11.64</v>
      </c>
      <c r="C82" s="2">
        <v>11.64</v>
      </c>
      <c r="D82" s="2">
        <v>11.64</v>
      </c>
      <c r="E82" s="2">
        <v>11.64</v>
      </c>
      <c r="F82" s="2">
        <v>11.64</v>
      </c>
      <c r="G82" s="2">
        <v>11.64</v>
      </c>
      <c r="H82" s="2">
        <v>11.64</v>
      </c>
      <c r="I82" s="2">
        <v>11.64</v>
      </c>
      <c r="J82" s="2">
        <v>0</v>
      </c>
      <c r="K82" s="2">
        <v>7.9</v>
      </c>
      <c r="L82" s="2">
        <v>11.64</v>
      </c>
      <c r="M82" s="2">
        <v>0</v>
      </c>
      <c r="N82" s="2">
        <v>112.7</v>
      </c>
      <c r="O82" s="2">
        <v>9.39</v>
      </c>
    </row>
    <row r="83" spans="1:15">
      <c r="A83" s="2">
        <v>2002</v>
      </c>
      <c r="B83" s="2">
        <v>2.5</v>
      </c>
      <c r="C83" s="2">
        <v>0</v>
      </c>
      <c r="D83" s="2">
        <v>11.15</v>
      </c>
      <c r="E83" s="2">
        <v>11.15</v>
      </c>
      <c r="F83" s="2">
        <v>11.15</v>
      </c>
      <c r="G83" s="2">
        <v>11.15</v>
      </c>
      <c r="H83" s="2">
        <v>11.15</v>
      </c>
      <c r="I83" s="2">
        <v>11.15</v>
      </c>
      <c r="J83" s="2">
        <v>11.15</v>
      </c>
      <c r="K83" s="2">
        <v>11.15</v>
      </c>
      <c r="L83" s="2">
        <v>10.27</v>
      </c>
      <c r="M83" s="2">
        <v>9.75</v>
      </c>
      <c r="N83" s="2">
        <v>111.74</v>
      </c>
      <c r="O83" s="2">
        <v>9.31</v>
      </c>
    </row>
    <row r="84" spans="1:15">
      <c r="A84" s="2">
        <v>2003</v>
      </c>
      <c r="B84" s="2">
        <v>10.66</v>
      </c>
      <c r="C84" s="2">
        <v>10.66</v>
      </c>
      <c r="D84" s="2">
        <v>10.66</v>
      </c>
      <c r="E84" s="2">
        <v>0</v>
      </c>
      <c r="F84" s="2">
        <v>0</v>
      </c>
      <c r="G84" s="2">
        <v>10.66</v>
      </c>
      <c r="H84" s="2">
        <v>10.66</v>
      </c>
      <c r="I84" s="2">
        <v>10.66</v>
      </c>
      <c r="J84" s="2">
        <v>10.66</v>
      </c>
      <c r="K84" s="2">
        <v>10.66</v>
      </c>
      <c r="L84" s="2">
        <v>10.66</v>
      </c>
      <c r="M84" s="2">
        <v>10.66</v>
      </c>
      <c r="N84" s="2">
        <v>106.61</v>
      </c>
      <c r="O84" s="2">
        <v>8.8800000000000008</v>
      </c>
    </row>
    <row r="85" spans="1:15">
      <c r="A85" s="2">
        <v>2004</v>
      </c>
      <c r="B85" s="2">
        <v>0.96</v>
      </c>
      <c r="C85" s="2">
        <v>2.06</v>
      </c>
      <c r="D85" s="2">
        <v>10.17</v>
      </c>
      <c r="E85" s="2">
        <v>10.17</v>
      </c>
      <c r="F85" s="2">
        <v>10.17</v>
      </c>
      <c r="G85" s="2">
        <v>0</v>
      </c>
      <c r="H85" s="2">
        <v>0</v>
      </c>
      <c r="I85" s="2">
        <v>0</v>
      </c>
      <c r="J85" s="2">
        <v>5.43</v>
      </c>
      <c r="K85" s="2">
        <v>9.39</v>
      </c>
      <c r="L85" s="2">
        <v>8.06</v>
      </c>
      <c r="M85" s="2">
        <v>2.27</v>
      </c>
      <c r="N85" s="2">
        <v>58.68</v>
      </c>
      <c r="O85" s="2">
        <v>4.8899999999999997</v>
      </c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 t="s">
        <v>8</v>
      </c>
      <c r="B87" s="2">
        <v>14.32</v>
      </c>
      <c r="C87" s="2">
        <v>14.36</v>
      </c>
      <c r="D87" s="2">
        <v>14.41</v>
      </c>
      <c r="E87" s="2">
        <v>14.76</v>
      </c>
      <c r="F87" s="2">
        <v>15.24</v>
      </c>
      <c r="G87" s="2">
        <v>15.64</v>
      </c>
      <c r="H87" s="2">
        <v>15.75</v>
      </c>
      <c r="I87" s="2">
        <v>15.78</v>
      </c>
      <c r="J87" s="2">
        <v>15.73</v>
      </c>
      <c r="K87" s="2">
        <v>15.64</v>
      </c>
      <c r="L87" s="2">
        <v>15.45</v>
      </c>
      <c r="M87" s="2">
        <v>15.2</v>
      </c>
      <c r="N87" s="2">
        <v>182.27</v>
      </c>
      <c r="O87" s="2">
        <v>15.19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7"/>
  <sheetViews>
    <sheetView topLeftCell="A3" workbookViewId="0">
      <selection activeCell="F26" sqref="F26"/>
    </sheetView>
  </sheetViews>
  <sheetFormatPr defaultRowHeight="15"/>
  <sheetData>
    <row r="1" spans="1:15">
      <c r="A1" s="2">
        <v>1920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N1" s="2">
        <v>0</v>
      </c>
      <c r="O1" s="2">
        <v>0</v>
      </c>
    </row>
    <row r="2" spans="1:15">
      <c r="A2" s="2">
        <v>1921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</row>
    <row r="3" spans="1:15">
      <c r="A3" s="2">
        <v>1922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1:15">
      <c r="A4" s="2">
        <v>1923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>
      <c r="A5" s="2">
        <v>1924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</row>
    <row r="6" spans="1:15">
      <c r="A6" s="2">
        <v>1925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>
      <c r="A7" s="2">
        <v>1926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>
      <c r="A8" s="2">
        <v>1927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>
      <c r="A9" s="2">
        <v>1928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>
      <c r="A10" s="2">
        <v>1929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>
      <c r="A11" s="2">
        <v>1930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>
      <c r="A12" s="2">
        <v>1931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>
      <c r="A13" s="2">
        <v>1932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>
      <c r="A14" s="2">
        <v>1933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>
      <c r="A15" s="2">
        <v>1934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>
      <c r="A16" s="2">
        <v>1935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>
      <c r="A17" s="2">
        <v>1936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>
      <c r="A18" s="2">
        <v>1937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>
      <c r="A19" s="2">
        <v>1938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>
      <c r="A20" s="2">
        <v>1939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>
      <c r="A21" s="2">
        <v>1940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>
      <c r="A22" s="2">
        <v>1941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>
      <c r="A23" s="2">
        <v>1942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>
      <c r="A24" s="2">
        <v>1943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>
      <c r="A25" s="2">
        <v>1944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>
      <c r="A26" s="2">
        <v>1945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>
      <c r="A27" s="2">
        <v>1946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>
      <c r="A28" s="2">
        <v>1947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>
      <c r="A29" s="2">
        <v>1948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>
      <c r="A30" s="2">
        <v>1949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>
      <c r="A31" s="2">
        <v>1950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>
      <c r="A32" s="2">
        <v>1951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>
      <c r="A33" s="2">
        <v>1952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>
      <c r="A34" s="2">
        <v>1953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>
      <c r="A35" s="2">
        <v>1954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>
      <c r="A36" s="2">
        <v>1955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>
      <c r="A37" s="2">
        <v>1956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>
      <c r="A38" s="2">
        <v>1957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>
      <c r="A39" s="2">
        <v>1958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>
      <c r="A40" s="2">
        <v>1959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>
      <c r="A41" s="2">
        <v>1960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>
      <c r="A42" s="2">
        <v>1961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>
      <c r="A43" s="2">
        <v>1962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1:15">
      <c r="A44" s="2">
        <v>1963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>
      <c r="A45" s="2">
        <v>1964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</row>
    <row r="46" spans="1:15">
      <c r="A46" s="2">
        <v>1965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</row>
    <row r="47" spans="1:15">
      <c r="A47" s="2">
        <v>1966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>
      <c r="A48" s="2">
        <v>1967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>
      <c r="A49" s="2">
        <v>1968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>
      <c r="A50" s="2">
        <v>1969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>
      <c r="A51" s="2">
        <v>1970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>
      <c r="A52" s="2">
        <v>1971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>
      <c r="A53" s="2">
        <v>1972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>
      <c r="A54" s="2">
        <v>1973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</row>
    <row r="55" spans="1:15">
      <c r="A55" s="2">
        <v>1974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1:15">
      <c r="A56" s="2">
        <v>1975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>
      <c r="A57" s="2">
        <v>1976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</row>
    <row r="58" spans="1:15">
      <c r="A58" s="2">
        <v>1977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</row>
    <row r="59" spans="1:15">
      <c r="A59" s="2">
        <v>1978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>
      <c r="A60" s="2">
        <v>1979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>
      <c r="A61" s="2">
        <v>1980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>
      <c r="A62" s="2">
        <v>1981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>
      <c r="A63" s="2">
        <v>1982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>
      <c r="A64" s="2">
        <v>1983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</row>
    <row r="65" spans="1:15">
      <c r="A65" s="2">
        <v>1984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>
      <c r="A66" s="2">
        <v>1985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1:15">
      <c r="A67" s="2">
        <v>1986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>
      <c r="A68" s="2">
        <v>1987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>
      <c r="A69" s="2">
        <v>1988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</row>
    <row r="70" spans="1:15">
      <c r="A70" s="2">
        <v>1989</v>
      </c>
      <c r="B70" s="2">
        <v>0.02</v>
      </c>
      <c r="C70" s="2">
        <v>0.16</v>
      </c>
      <c r="D70" s="2">
        <v>0.19</v>
      </c>
      <c r="E70" s="2">
        <v>0.2</v>
      </c>
      <c r="F70" s="2">
        <v>0.21</v>
      </c>
      <c r="G70" s="2">
        <v>1.25</v>
      </c>
      <c r="H70" s="2">
        <v>1.82</v>
      </c>
      <c r="I70" s="2">
        <v>1.82</v>
      </c>
      <c r="J70" s="2">
        <v>2.2599999999999998</v>
      </c>
      <c r="K70" s="2">
        <v>2.82</v>
      </c>
      <c r="L70" s="2">
        <v>3.23</v>
      </c>
      <c r="M70" s="2">
        <v>4</v>
      </c>
      <c r="N70" s="2">
        <v>17.98</v>
      </c>
      <c r="O70" s="2">
        <v>1.5</v>
      </c>
    </row>
    <row r="71" spans="1:15">
      <c r="A71" s="2">
        <v>1990</v>
      </c>
      <c r="B71" s="2">
        <v>5.16</v>
      </c>
      <c r="C71" s="2">
        <v>2.76</v>
      </c>
      <c r="D71" s="2">
        <v>2.66</v>
      </c>
      <c r="E71" s="2">
        <v>12.83</v>
      </c>
      <c r="F71" s="2">
        <v>18.260000000000002</v>
      </c>
      <c r="G71" s="2">
        <v>21.36</v>
      </c>
      <c r="H71" s="2">
        <v>21.42</v>
      </c>
      <c r="I71" s="2">
        <v>21.21</v>
      </c>
      <c r="J71" s="2">
        <v>21.13</v>
      </c>
      <c r="K71" s="2">
        <v>21</v>
      </c>
      <c r="L71" s="2">
        <v>20.76</v>
      </c>
      <c r="M71" s="2">
        <v>20.55</v>
      </c>
      <c r="N71" s="2">
        <v>189.1</v>
      </c>
      <c r="O71" s="2">
        <v>15.76</v>
      </c>
    </row>
    <row r="72" spans="1:15">
      <c r="A72" s="2">
        <v>1991</v>
      </c>
      <c r="B72" s="2">
        <v>25.84</v>
      </c>
      <c r="C72" s="2">
        <v>27.44</v>
      </c>
      <c r="D72" s="2">
        <v>28.37</v>
      </c>
      <c r="E72" s="2">
        <v>28.13</v>
      </c>
      <c r="F72" s="2">
        <v>27.85</v>
      </c>
      <c r="G72" s="2">
        <v>27.6</v>
      </c>
      <c r="H72" s="2">
        <v>27.32</v>
      </c>
      <c r="I72" s="2">
        <v>27.08</v>
      </c>
      <c r="J72" s="2">
        <v>26.92</v>
      </c>
      <c r="K72" s="2">
        <v>26.71</v>
      </c>
      <c r="L72" s="2">
        <v>24.06</v>
      </c>
      <c r="M72" s="2">
        <v>23.7</v>
      </c>
      <c r="N72" s="2">
        <v>321.04000000000002</v>
      </c>
      <c r="O72" s="2">
        <v>26.75</v>
      </c>
    </row>
    <row r="73" spans="1:15">
      <c r="A73" s="2">
        <v>1992</v>
      </c>
      <c r="B73" s="2">
        <v>24.61</v>
      </c>
      <c r="C73" s="2">
        <v>27.82</v>
      </c>
      <c r="D73" s="2">
        <v>28.13</v>
      </c>
      <c r="E73" s="2">
        <v>28.09</v>
      </c>
      <c r="F73" s="2">
        <v>31.72</v>
      </c>
      <c r="G73" s="2">
        <v>34.5</v>
      </c>
      <c r="H73" s="2">
        <v>37.229999999999997</v>
      </c>
      <c r="I73" s="2">
        <v>38.72</v>
      </c>
      <c r="J73" s="2">
        <v>38.549999999999997</v>
      </c>
      <c r="K73" s="2">
        <v>38.32</v>
      </c>
      <c r="L73" s="2">
        <v>38.119999999999997</v>
      </c>
      <c r="M73" s="2">
        <v>37.630000000000003</v>
      </c>
      <c r="N73" s="2">
        <v>403.44</v>
      </c>
      <c r="O73" s="2">
        <v>33.619999999999997</v>
      </c>
    </row>
    <row r="74" spans="1:15">
      <c r="A74" s="2">
        <v>1993</v>
      </c>
      <c r="B74" s="2">
        <v>38.58</v>
      </c>
      <c r="C74" s="2">
        <v>39.28</v>
      </c>
      <c r="D74" s="2">
        <v>39.81</v>
      </c>
      <c r="E74" s="2">
        <v>46.1</v>
      </c>
      <c r="F74" s="2">
        <v>54.24</v>
      </c>
      <c r="G74" s="2">
        <v>55.46</v>
      </c>
      <c r="H74" s="2">
        <v>55.12</v>
      </c>
      <c r="I74" s="2">
        <v>54.8</v>
      </c>
      <c r="J74" s="2">
        <v>54.57</v>
      </c>
      <c r="K74" s="2">
        <v>54.48</v>
      </c>
      <c r="L74" s="2">
        <v>54.3</v>
      </c>
      <c r="M74" s="2">
        <v>53.69</v>
      </c>
      <c r="N74" s="2">
        <v>600.42999999999995</v>
      </c>
      <c r="O74" s="2">
        <v>50.04</v>
      </c>
    </row>
    <row r="75" spans="1:15">
      <c r="A75" s="2">
        <v>1994</v>
      </c>
      <c r="B75" s="2">
        <v>49.11</v>
      </c>
      <c r="C75" s="2">
        <v>48.47</v>
      </c>
      <c r="D75" s="2">
        <v>45.78</v>
      </c>
      <c r="E75" s="2">
        <v>48.77</v>
      </c>
      <c r="F75" s="2">
        <v>50.21</v>
      </c>
      <c r="G75" s="2">
        <v>52.59</v>
      </c>
      <c r="H75" s="2">
        <v>52.56</v>
      </c>
      <c r="I75" s="2">
        <v>52.35</v>
      </c>
      <c r="J75" s="2">
        <v>52.14</v>
      </c>
      <c r="K75" s="2">
        <v>51.87</v>
      </c>
      <c r="L75" s="2">
        <v>48.63</v>
      </c>
      <c r="M75" s="2">
        <v>44.75</v>
      </c>
      <c r="N75" s="2">
        <v>597.22</v>
      </c>
      <c r="O75" s="2">
        <v>49.77</v>
      </c>
    </row>
    <row r="76" spans="1:15">
      <c r="A76" s="2">
        <v>1995</v>
      </c>
      <c r="B76" s="2">
        <v>43.23</v>
      </c>
      <c r="C76" s="2">
        <v>46.12</v>
      </c>
      <c r="D76" s="2">
        <v>51.43</v>
      </c>
      <c r="E76" s="2">
        <v>56.61</v>
      </c>
      <c r="F76" s="2">
        <v>60.92</v>
      </c>
      <c r="G76" s="2">
        <v>61.45</v>
      </c>
      <c r="H76" s="2">
        <v>61.4</v>
      </c>
      <c r="I76" s="2">
        <v>61.09</v>
      </c>
      <c r="J76" s="2">
        <v>60.85</v>
      </c>
      <c r="K76" s="2">
        <v>60.71</v>
      </c>
      <c r="L76" s="2">
        <v>60.36</v>
      </c>
      <c r="M76" s="2">
        <v>60.09</v>
      </c>
      <c r="N76" s="2">
        <v>684.28</v>
      </c>
      <c r="O76" s="2">
        <v>57.02</v>
      </c>
    </row>
    <row r="77" spans="1:15">
      <c r="A77" s="2">
        <v>1996</v>
      </c>
      <c r="B77" s="2">
        <v>60.73</v>
      </c>
      <c r="C77" s="2">
        <v>65.34</v>
      </c>
      <c r="D77" s="2">
        <v>70.069999999999993</v>
      </c>
      <c r="E77" s="2">
        <v>74.31</v>
      </c>
      <c r="F77" s="2">
        <v>78.489999999999995</v>
      </c>
      <c r="G77" s="2">
        <v>82.7</v>
      </c>
      <c r="H77" s="2">
        <v>85.1</v>
      </c>
      <c r="I77" s="2">
        <v>90.27</v>
      </c>
      <c r="J77" s="2">
        <v>95.68</v>
      </c>
      <c r="K77" s="2">
        <v>101.32</v>
      </c>
      <c r="L77" s="2">
        <v>106.8</v>
      </c>
      <c r="M77" s="2">
        <v>105.91</v>
      </c>
      <c r="N77" s="2">
        <v>1016.73</v>
      </c>
      <c r="O77" s="2">
        <v>84.73</v>
      </c>
    </row>
    <row r="78" spans="1:15">
      <c r="A78" s="2">
        <v>1997</v>
      </c>
      <c r="B78" s="2">
        <v>105.02</v>
      </c>
      <c r="C78" s="2">
        <v>104.37</v>
      </c>
      <c r="D78" s="2">
        <v>103</v>
      </c>
      <c r="E78" s="2">
        <v>102.76</v>
      </c>
      <c r="F78" s="2">
        <v>111.96</v>
      </c>
      <c r="G78" s="2">
        <v>115.04</v>
      </c>
      <c r="H78" s="2">
        <v>114.58</v>
      </c>
      <c r="I78" s="2">
        <v>114.17</v>
      </c>
      <c r="J78" s="2">
        <v>113.88</v>
      </c>
      <c r="K78" s="2">
        <v>113.62</v>
      </c>
      <c r="L78" s="2">
        <v>113.03</v>
      </c>
      <c r="M78" s="2">
        <v>112.26</v>
      </c>
      <c r="N78" s="2">
        <v>1323.69</v>
      </c>
      <c r="O78" s="2">
        <v>110.31</v>
      </c>
    </row>
    <row r="79" spans="1:15">
      <c r="A79" s="2">
        <v>1998</v>
      </c>
      <c r="B79" s="2">
        <v>111.43</v>
      </c>
      <c r="C79" s="2">
        <v>110.97</v>
      </c>
      <c r="D79" s="2">
        <v>110.09</v>
      </c>
      <c r="E79" s="2">
        <v>109.88</v>
      </c>
      <c r="F79" s="2">
        <v>109.34</v>
      </c>
      <c r="G79" s="2">
        <v>108.63</v>
      </c>
      <c r="H79" s="2">
        <v>108.43</v>
      </c>
      <c r="I79" s="2">
        <v>108.16</v>
      </c>
      <c r="J79" s="2">
        <v>107.81</v>
      </c>
      <c r="K79" s="2">
        <v>107.4</v>
      </c>
      <c r="L79" s="2">
        <v>106.77</v>
      </c>
      <c r="M79" s="2">
        <v>102.03</v>
      </c>
      <c r="N79" s="2">
        <v>1300.93</v>
      </c>
      <c r="O79" s="2">
        <v>108.41</v>
      </c>
    </row>
    <row r="80" spans="1:15">
      <c r="A80" s="2">
        <v>1999</v>
      </c>
      <c r="B80" s="2">
        <v>96.98</v>
      </c>
      <c r="C80" s="2">
        <v>96.01</v>
      </c>
      <c r="D80" s="2">
        <v>99.49</v>
      </c>
      <c r="E80" s="2">
        <v>104.89</v>
      </c>
      <c r="F80" s="2">
        <v>105.13</v>
      </c>
      <c r="G80" s="2">
        <v>104.76</v>
      </c>
      <c r="H80" s="2">
        <v>104.55</v>
      </c>
      <c r="I80" s="2">
        <v>104.67</v>
      </c>
      <c r="J80" s="2">
        <v>104.37</v>
      </c>
      <c r="K80" s="2">
        <v>103.99</v>
      </c>
      <c r="L80" s="2">
        <v>103.39</v>
      </c>
      <c r="M80" s="2">
        <v>102.97</v>
      </c>
      <c r="N80" s="2">
        <v>1231.19</v>
      </c>
      <c r="O80" s="2">
        <v>102.6</v>
      </c>
    </row>
    <row r="81" spans="1:15">
      <c r="A81" s="2">
        <v>2000</v>
      </c>
      <c r="B81" s="2">
        <v>102.09</v>
      </c>
      <c r="C81" s="2">
        <v>104.91</v>
      </c>
      <c r="D81" s="2">
        <v>108.68</v>
      </c>
      <c r="E81" s="2">
        <v>109.17</v>
      </c>
      <c r="F81" s="2">
        <v>110.7</v>
      </c>
      <c r="G81" s="2">
        <v>117.95</v>
      </c>
      <c r="H81" s="2">
        <v>132.88999999999999</v>
      </c>
      <c r="I81" s="2">
        <v>135.69999999999999</v>
      </c>
      <c r="J81" s="2">
        <v>135.57</v>
      </c>
      <c r="K81" s="2">
        <v>135.19999999999999</v>
      </c>
      <c r="L81" s="2">
        <v>134.82</v>
      </c>
      <c r="M81" s="2">
        <v>133.94</v>
      </c>
      <c r="N81" s="2">
        <v>1461.63</v>
      </c>
      <c r="O81" s="2">
        <v>121.8</v>
      </c>
    </row>
    <row r="82" spans="1:15">
      <c r="A82" s="2">
        <v>2001</v>
      </c>
      <c r="B82" s="2">
        <v>133.75</v>
      </c>
      <c r="C82" s="2">
        <v>136.16</v>
      </c>
      <c r="D82" s="2">
        <v>131.63</v>
      </c>
      <c r="E82" s="2">
        <v>134.04</v>
      </c>
      <c r="F82" s="2">
        <v>134.41999999999999</v>
      </c>
      <c r="G82" s="2">
        <v>134.02000000000001</v>
      </c>
      <c r="H82" s="2">
        <v>133.38999999999999</v>
      </c>
      <c r="I82" s="2">
        <v>133.52000000000001</v>
      </c>
      <c r="J82" s="2">
        <v>133.22</v>
      </c>
      <c r="K82" s="2">
        <v>132.75</v>
      </c>
      <c r="L82" s="2">
        <v>133.33000000000001</v>
      </c>
      <c r="M82" s="2">
        <v>132.5</v>
      </c>
      <c r="N82" s="2">
        <v>1602.72</v>
      </c>
      <c r="O82" s="2">
        <v>133.56</v>
      </c>
    </row>
    <row r="83" spans="1:15">
      <c r="A83" s="2">
        <v>2002</v>
      </c>
      <c r="B83" s="2">
        <v>131.46</v>
      </c>
      <c r="C83" s="2">
        <v>130.15</v>
      </c>
      <c r="D83" s="2">
        <v>129.41</v>
      </c>
      <c r="E83" s="2">
        <v>128.57</v>
      </c>
      <c r="F83" s="2">
        <v>127.59</v>
      </c>
      <c r="G83" s="2">
        <v>128.1</v>
      </c>
      <c r="H83" s="2">
        <v>127.74</v>
      </c>
      <c r="I83" s="2">
        <v>127.32</v>
      </c>
      <c r="J83" s="2">
        <v>126.93</v>
      </c>
      <c r="K83" s="2">
        <v>126.48</v>
      </c>
      <c r="L83" s="2">
        <v>125.87</v>
      </c>
      <c r="M83" s="2">
        <v>124.99</v>
      </c>
      <c r="N83" s="2">
        <v>1534.61</v>
      </c>
      <c r="O83" s="2">
        <v>127.88</v>
      </c>
    </row>
    <row r="84" spans="1:15">
      <c r="A84" s="2">
        <v>2003</v>
      </c>
      <c r="B84" s="2">
        <v>119.83</v>
      </c>
      <c r="C84" s="2">
        <v>118.75</v>
      </c>
      <c r="D84" s="2">
        <v>117.56</v>
      </c>
      <c r="E84" s="2">
        <v>116.78</v>
      </c>
      <c r="F84" s="2">
        <v>116.54</v>
      </c>
      <c r="G84" s="2">
        <v>116.79</v>
      </c>
      <c r="H84" s="2">
        <v>116.65</v>
      </c>
      <c r="I84" s="2">
        <v>112.55</v>
      </c>
      <c r="J84" s="2">
        <v>108.12</v>
      </c>
      <c r="K84" s="2">
        <v>102.8</v>
      </c>
      <c r="L84" s="2">
        <v>95.15</v>
      </c>
      <c r="M84" s="2">
        <v>91.29</v>
      </c>
      <c r="N84" s="2">
        <v>1332.8</v>
      </c>
      <c r="O84" s="2">
        <v>111.07</v>
      </c>
    </row>
    <row r="85" spans="1:15">
      <c r="A85" s="2">
        <v>2004</v>
      </c>
      <c r="B85" s="2">
        <v>87.36</v>
      </c>
      <c r="C85" s="2">
        <v>81.650000000000006</v>
      </c>
      <c r="D85" s="2">
        <v>76.45</v>
      </c>
      <c r="E85" s="2">
        <v>71.73</v>
      </c>
      <c r="F85" s="2">
        <v>71.05</v>
      </c>
      <c r="G85" s="2">
        <v>73</v>
      </c>
      <c r="H85" s="2">
        <v>76.150000000000006</v>
      </c>
      <c r="I85" s="2">
        <v>78.599999999999994</v>
      </c>
      <c r="J85" s="2">
        <v>75.760000000000005</v>
      </c>
      <c r="K85" s="2">
        <v>70.459999999999994</v>
      </c>
      <c r="L85" s="2">
        <v>66.14</v>
      </c>
      <c r="M85" s="2">
        <v>63.78</v>
      </c>
      <c r="N85" s="2">
        <v>892.13</v>
      </c>
      <c r="O85" s="2">
        <v>74.34</v>
      </c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 t="s">
        <v>8</v>
      </c>
      <c r="B87" s="2">
        <v>5.37</v>
      </c>
      <c r="C87" s="2">
        <v>5.27</v>
      </c>
      <c r="D87" s="2">
        <v>5.17</v>
      </c>
      <c r="E87" s="2">
        <v>5.24</v>
      </c>
      <c r="F87" s="2">
        <v>5.03</v>
      </c>
      <c r="G87" s="2">
        <v>4.93</v>
      </c>
      <c r="H87" s="2">
        <v>5.44</v>
      </c>
      <c r="I87" s="2">
        <v>5.58</v>
      </c>
      <c r="J87" s="2">
        <v>5.7</v>
      </c>
      <c r="K87" s="2">
        <v>5.8</v>
      </c>
      <c r="L87" s="2">
        <v>5.76</v>
      </c>
      <c r="M87" s="2">
        <v>5.54</v>
      </c>
      <c r="N87" s="2">
        <v>64.83</v>
      </c>
      <c r="O87" s="2">
        <v>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D2R004_Dam balance</vt:lpstr>
      <vt:lpstr>Month Conversion</vt:lpstr>
      <vt:lpstr>Calibration</vt:lpstr>
      <vt:lpstr>Sheet3</vt:lpstr>
      <vt:lpstr>Sheet1</vt:lpstr>
      <vt:lpstr>Dam Levels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Siyabonga Sikosana</cp:lastModifiedBy>
  <cp:lastPrinted>2011-02-17T10:43:11Z</cp:lastPrinted>
  <dcterms:created xsi:type="dcterms:W3CDTF">2010-08-24T09:26:48Z</dcterms:created>
  <dcterms:modified xsi:type="dcterms:W3CDTF">2011-02-17T15:15:47Z</dcterms:modified>
</cp:coreProperties>
</file>