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295" windowHeight="9045" activeTab="1"/>
  </bookViews>
  <sheets>
    <sheet name="Catchment" sheetId="7" r:id="rId1"/>
    <sheet name="Gauge Data" sheetId="4" r:id="rId2"/>
    <sheet name="10_mm_export" sheetId="8" r:id="rId3"/>
  </sheets>
  <definedNames>
    <definedName name="_xlnm.Print_Area" localSheetId="1">'Gauge Data'!$B$94:$Z$104</definedName>
  </definedNames>
  <calcPr calcId="144525"/>
</workbook>
</file>

<file path=xl/calcChain.xml><?xml version="1.0" encoding="utf-8"?>
<calcChain xmlns="http://schemas.openxmlformats.org/spreadsheetml/2006/main">
  <c r="C3" i="8" l="1"/>
  <c r="D3" i="8"/>
  <c r="E3" i="8"/>
  <c r="F3" i="8"/>
  <c r="G3" i="8"/>
  <c r="H3" i="8"/>
  <c r="I3" i="8"/>
  <c r="J3" i="8"/>
  <c r="K3" i="8"/>
  <c r="L3" i="8"/>
  <c r="M3" i="8"/>
  <c r="N3" i="8"/>
  <c r="C4" i="8"/>
  <c r="D4" i="8"/>
  <c r="E4" i="8"/>
  <c r="F4" i="8"/>
  <c r="G4" i="8"/>
  <c r="H4" i="8"/>
  <c r="I4" i="8"/>
  <c r="J4" i="8"/>
  <c r="K4" i="8"/>
  <c r="L4" i="8"/>
  <c r="M4" i="8"/>
  <c r="N4" i="8"/>
  <c r="C5" i="8"/>
  <c r="D5" i="8"/>
  <c r="E5" i="8"/>
  <c r="F5" i="8"/>
  <c r="G5" i="8"/>
  <c r="H5" i="8"/>
  <c r="I5" i="8"/>
  <c r="J5" i="8"/>
  <c r="K5" i="8"/>
  <c r="L5" i="8"/>
  <c r="M5" i="8"/>
  <c r="N5" i="8"/>
  <c r="C6" i="8"/>
  <c r="D6" i="8"/>
  <c r="E6" i="8"/>
  <c r="F6" i="8"/>
  <c r="G6" i="8"/>
  <c r="H6" i="8"/>
  <c r="I6" i="8"/>
  <c r="J6" i="8"/>
  <c r="K6" i="8"/>
  <c r="L6" i="8"/>
  <c r="M6" i="8"/>
  <c r="N6" i="8"/>
  <c r="C7" i="8"/>
  <c r="D7" i="8"/>
  <c r="E7" i="8"/>
  <c r="F7" i="8"/>
  <c r="G7" i="8"/>
  <c r="H7" i="8"/>
  <c r="I7" i="8"/>
  <c r="J7" i="8"/>
  <c r="K7" i="8"/>
  <c r="L7" i="8"/>
  <c r="M7" i="8"/>
  <c r="N7" i="8"/>
  <c r="C8" i="8"/>
  <c r="D8" i="8"/>
  <c r="E8" i="8"/>
  <c r="F8" i="8"/>
  <c r="G8" i="8"/>
  <c r="H8" i="8"/>
  <c r="I8" i="8"/>
  <c r="J8" i="8"/>
  <c r="K8" i="8"/>
  <c r="L8" i="8"/>
  <c r="M8" i="8"/>
  <c r="N8" i="8"/>
  <c r="C9" i="8"/>
  <c r="D9" i="8"/>
  <c r="E9" i="8"/>
  <c r="F9" i="8"/>
  <c r="G9" i="8"/>
  <c r="H9" i="8"/>
  <c r="I9" i="8"/>
  <c r="J9" i="8"/>
  <c r="K9" i="8"/>
  <c r="L9" i="8"/>
  <c r="M9" i="8"/>
  <c r="N9" i="8"/>
  <c r="C10" i="8"/>
  <c r="D10" i="8"/>
  <c r="E10" i="8"/>
  <c r="F10" i="8"/>
  <c r="G10" i="8"/>
  <c r="H10" i="8"/>
  <c r="I10" i="8"/>
  <c r="J10" i="8"/>
  <c r="K10" i="8"/>
  <c r="L10" i="8"/>
  <c r="M10" i="8"/>
  <c r="N10" i="8"/>
  <c r="C11" i="8"/>
  <c r="D11" i="8"/>
  <c r="E11" i="8"/>
  <c r="F11" i="8"/>
  <c r="G11" i="8"/>
  <c r="H11" i="8"/>
  <c r="I11" i="8"/>
  <c r="J11" i="8"/>
  <c r="K11" i="8"/>
  <c r="L11" i="8"/>
  <c r="M11" i="8"/>
  <c r="N11" i="8"/>
  <c r="C12" i="8"/>
  <c r="D12" i="8"/>
  <c r="E12" i="8"/>
  <c r="F12" i="8"/>
  <c r="G12" i="8"/>
  <c r="H12" i="8"/>
  <c r="I12" i="8"/>
  <c r="J12" i="8"/>
  <c r="K12" i="8"/>
  <c r="L12" i="8"/>
  <c r="M12" i="8"/>
  <c r="N12" i="8"/>
  <c r="C13" i="8"/>
  <c r="D13" i="8"/>
  <c r="E13" i="8"/>
  <c r="F13" i="8"/>
  <c r="G13" i="8"/>
  <c r="H13" i="8"/>
  <c r="I13" i="8"/>
  <c r="J13" i="8"/>
  <c r="K13" i="8"/>
  <c r="L13" i="8"/>
  <c r="M13" i="8"/>
  <c r="N13" i="8"/>
  <c r="C14" i="8"/>
  <c r="D14" i="8"/>
  <c r="E14" i="8"/>
  <c r="F14" i="8"/>
  <c r="G14" i="8"/>
  <c r="H14" i="8"/>
  <c r="I14" i="8"/>
  <c r="J14" i="8"/>
  <c r="K14" i="8"/>
  <c r="L14" i="8"/>
  <c r="M14" i="8"/>
  <c r="N14" i="8"/>
  <c r="C15" i="8"/>
  <c r="D15" i="8"/>
  <c r="E15" i="8"/>
  <c r="F15" i="8"/>
  <c r="G15" i="8"/>
  <c r="H15" i="8"/>
  <c r="I15" i="8"/>
  <c r="J15" i="8"/>
  <c r="K15" i="8"/>
  <c r="L15" i="8"/>
  <c r="M15" i="8"/>
  <c r="N15" i="8"/>
  <c r="C16" i="8"/>
  <c r="D16" i="8"/>
  <c r="E16" i="8"/>
  <c r="F16" i="8"/>
  <c r="G16" i="8"/>
  <c r="H16" i="8"/>
  <c r="I16" i="8"/>
  <c r="J16" i="8"/>
  <c r="K16" i="8"/>
  <c r="L16" i="8"/>
  <c r="M16" i="8"/>
  <c r="N16" i="8"/>
  <c r="C17" i="8"/>
  <c r="D17" i="8"/>
  <c r="E17" i="8"/>
  <c r="F17" i="8"/>
  <c r="G17" i="8"/>
  <c r="H17" i="8"/>
  <c r="I17" i="8"/>
  <c r="J17" i="8"/>
  <c r="K17" i="8"/>
  <c r="L17" i="8"/>
  <c r="M17" i="8"/>
  <c r="N17" i="8"/>
  <c r="C18" i="8"/>
  <c r="D18" i="8"/>
  <c r="E18" i="8"/>
  <c r="F18" i="8"/>
  <c r="G18" i="8"/>
  <c r="H18" i="8"/>
  <c r="I18" i="8"/>
  <c r="J18" i="8"/>
  <c r="K18" i="8"/>
  <c r="L18" i="8"/>
  <c r="M18" i="8"/>
  <c r="N18" i="8"/>
  <c r="C19" i="8"/>
  <c r="D19" i="8"/>
  <c r="E19" i="8"/>
  <c r="F19" i="8"/>
  <c r="G19" i="8"/>
  <c r="H19" i="8"/>
  <c r="I19" i="8"/>
  <c r="J19" i="8"/>
  <c r="K19" i="8"/>
  <c r="L19" i="8"/>
  <c r="M19" i="8"/>
  <c r="N19" i="8"/>
  <c r="C20" i="8"/>
  <c r="D20" i="8"/>
  <c r="E20" i="8"/>
  <c r="F20" i="8"/>
  <c r="G20" i="8"/>
  <c r="H20" i="8"/>
  <c r="I20" i="8"/>
  <c r="J20" i="8"/>
  <c r="K20" i="8"/>
  <c r="L20" i="8"/>
  <c r="M20" i="8"/>
  <c r="N20" i="8"/>
  <c r="C21" i="8"/>
  <c r="D21" i="8"/>
  <c r="E21" i="8"/>
  <c r="F21" i="8"/>
  <c r="G21" i="8"/>
  <c r="H21" i="8"/>
  <c r="I21" i="8"/>
  <c r="J21" i="8"/>
  <c r="K21" i="8"/>
  <c r="L21" i="8"/>
  <c r="M21" i="8"/>
  <c r="N21" i="8"/>
  <c r="C22" i="8"/>
  <c r="D22" i="8"/>
  <c r="E22" i="8"/>
  <c r="F22" i="8"/>
  <c r="G22" i="8"/>
  <c r="H22" i="8"/>
  <c r="I22" i="8"/>
  <c r="J22" i="8"/>
  <c r="K22" i="8"/>
  <c r="L22" i="8"/>
  <c r="M22" i="8"/>
  <c r="N22" i="8"/>
  <c r="C23" i="8"/>
  <c r="D23" i="8"/>
  <c r="E23" i="8"/>
  <c r="F23" i="8"/>
  <c r="G23" i="8"/>
  <c r="H23" i="8"/>
  <c r="I23" i="8"/>
  <c r="J23" i="8"/>
  <c r="K23" i="8"/>
  <c r="L23" i="8"/>
  <c r="M23" i="8"/>
  <c r="N23" i="8"/>
  <c r="C24" i="8"/>
  <c r="D24" i="8"/>
  <c r="E24" i="8"/>
  <c r="F24" i="8"/>
  <c r="G24" i="8"/>
  <c r="H24" i="8"/>
  <c r="I24" i="8"/>
  <c r="J24" i="8"/>
  <c r="K24" i="8"/>
  <c r="L24" i="8"/>
  <c r="M24" i="8"/>
  <c r="N24" i="8"/>
  <c r="C25" i="8"/>
  <c r="D25" i="8"/>
  <c r="E25" i="8"/>
  <c r="F25" i="8"/>
  <c r="G25" i="8"/>
  <c r="H25" i="8"/>
  <c r="I25" i="8"/>
  <c r="J25" i="8"/>
  <c r="K25" i="8"/>
  <c r="L25" i="8"/>
  <c r="M25" i="8"/>
  <c r="N25" i="8"/>
  <c r="C26" i="8"/>
  <c r="D26" i="8"/>
  <c r="E26" i="8"/>
  <c r="F26" i="8"/>
  <c r="G26" i="8"/>
  <c r="H26" i="8"/>
  <c r="I26" i="8"/>
  <c r="J26" i="8"/>
  <c r="K26" i="8"/>
  <c r="L26" i="8"/>
  <c r="M26" i="8"/>
  <c r="N26" i="8"/>
  <c r="C27" i="8"/>
  <c r="D27" i="8"/>
  <c r="E27" i="8"/>
  <c r="F27" i="8"/>
  <c r="G27" i="8"/>
  <c r="H27" i="8"/>
  <c r="I27" i="8"/>
  <c r="J27" i="8"/>
  <c r="K27" i="8"/>
  <c r="L27" i="8"/>
  <c r="M27" i="8"/>
  <c r="N27" i="8"/>
  <c r="C28" i="8"/>
  <c r="D28" i="8"/>
  <c r="E28" i="8"/>
  <c r="F28" i="8"/>
  <c r="G28" i="8"/>
  <c r="H28" i="8"/>
  <c r="I28" i="8"/>
  <c r="J28" i="8"/>
  <c r="K28" i="8"/>
  <c r="L28" i="8"/>
  <c r="M28" i="8"/>
  <c r="N28" i="8"/>
  <c r="C29" i="8"/>
  <c r="D29" i="8"/>
  <c r="E29" i="8"/>
  <c r="F29" i="8"/>
  <c r="G29" i="8"/>
  <c r="H29" i="8"/>
  <c r="I29" i="8"/>
  <c r="J29" i="8"/>
  <c r="K29" i="8"/>
  <c r="L29" i="8"/>
  <c r="M29" i="8"/>
  <c r="N29" i="8"/>
  <c r="C30" i="8"/>
  <c r="D30" i="8"/>
  <c r="E30" i="8"/>
  <c r="F30" i="8"/>
  <c r="G30" i="8"/>
  <c r="H30" i="8"/>
  <c r="I30" i="8"/>
  <c r="J30" i="8"/>
  <c r="K30" i="8"/>
  <c r="L30" i="8"/>
  <c r="M30" i="8"/>
  <c r="N30" i="8"/>
  <c r="C31" i="8"/>
  <c r="D31" i="8"/>
  <c r="E31" i="8"/>
  <c r="F31" i="8"/>
  <c r="G31" i="8"/>
  <c r="H31" i="8"/>
  <c r="I31" i="8"/>
  <c r="J31" i="8"/>
  <c r="K31" i="8"/>
  <c r="L31" i="8"/>
  <c r="M31" i="8"/>
  <c r="N31" i="8"/>
  <c r="C32" i="8"/>
  <c r="D32" i="8"/>
  <c r="E32" i="8"/>
  <c r="F32" i="8"/>
  <c r="G32" i="8"/>
  <c r="H32" i="8"/>
  <c r="I32" i="8"/>
  <c r="J32" i="8"/>
  <c r="K32" i="8"/>
  <c r="L32" i="8"/>
  <c r="M32" i="8"/>
  <c r="N32" i="8"/>
  <c r="C33" i="8"/>
  <c r="D33" i="8"/>
  <c r="E33" i="8"/>
  <c r="F33" i="8"/>
  <c r="G33" i="8"/>
  <c r="H33" i="8"/>
  <c r="I33" i="8"/>
  <c r="J33" i="8"/>
  <c r="K33" i="8"/>
  <c r="L33" i="8"/>
  <c r="M33" i="8"/>
  <c r="N33" i="8"/>
  <c r="C34" i="8"/>
  <c r="D34" i="8"/>
  <c r="E34" i="8"/>
  <c r="F34" i="8"/>
  <c r="G34" i="8"/>
  <c r="H34" i="8"/>
  <c r="I34" i="8"/>
  <c r="J34" i="8"/>
  <c r="K34" i="8"/>
  <c r="L34" i="8"/>
  <c r="M34" i="8"/>
  <c r="N34" i="8"/>
  <c r="C35" i="8"/>
  <c r="D35" i="8"/>
  <c r="E35" i="8"/>
  <c r="F35" i="8"/>
  <c r="G35" i="8"/>
  <c r="H35" i="8"/>
  <c r="I35" i="8"/>
  <c r="J35" i="8"/>
  <c r="K35" i="8"/>
  <c r="L35" i="8"/>
  <c r="M35" i="8"/>
  <c r="N35" i="8"/>
  <c r="C36" i="8"/>
  <c r="D36" i="8"/>
  <c r="E36" i="8"/>
  <c r="F36" i="8"/>
  <c r="G36" i="8"/>
  <c r="H36" i="8"/>
  <c r="I36" i="8"/>
  <c r="J36" i="8"/>
  <c r="K36" i="8"/>
  <c r="L36" i="8"/>
  <c r="M36" i="8"/>
  <c r="N36" i="8"/>
  <c r="C37" i="8"/>
  <c r="D37" i="8"/>
  <c r="E37" i="8"/>
  <c r="F37" i="8"/>
  <c r="G37" i="8"/>
  <c r="H37" i="8"/>
  <c r="I37" i="8"/>
  <c r="J37" i="8"/>
  <c r="K37" i="8"/>
  <c r="L37" i="8"/>
  <c r="M37" i="8"/>
  <c r="N37" i="8"/>
  <c r="C38" i="8"/>
  <c r="D38" i="8"/>
  <c r="E38" i="8"/>
  <c r="F38" i="8"/>
  <c r="G38" i="8"/>
  <c r="H38" i="8"/>
  <c r="I38" i="8"/>
  <c r="J38" i="8"/>
  <c r="K38" i="8"/>
  <c r="L38" i="8"/>
  <c r="M38" i="8"/>
  <c r="N38" i="8"/>
  <c r="C39" i="8"/>
  <c r="D39" i="8"/>
  <c r="E39" i="8"/>
  <c r="F39" i="8"/>
  <c r="G39" i="8"/>
  <c r="H39" i="8"/>
  <c r="I39" i="8"/>
  <c r="J39" i="8"/>
  <c r="K39" i="8"/>
  <c r="L39" i="8"/>
  <c r="M39" i="8"/>
  <c r="N39" i="8"/>
  <c r="C40" i="8"/>
  <c r="D40" i="8"/>
  <c r="E40" i="8"/>
  <c r="F40" i="8"/>
  <c r="G40" i="8"/>
  <c r="H40" i="8"/>
  <c r="I40" i="8"/>
  <c r="J40" i="8"/>
  <c r="K40" i="8"/>
  <c r="L40" i="8"/>
  <c r="M40" i="8"/>
  <c r="N40" i="8"/>
  <c r="C41" i="8"/>
  <c r="D41" i="8"/>
  <c r="E41" i="8"/>
  <c r="F41" i="8"/>
  <c r="G41" i="8"/>
  <c r="H41" i="8"/>
  <c r="I41" i="8"/>
  <c r="J41" i="8"/>
  <c r="K41" i="8"/>
  <c r="L41" i="8"/>
  <c r="M41" i="8"/>
  <c r="N41" i="8"/>
  <c r="C42" i="8"/>
  <c r="D42" i="8"/>
  <c r="E42" i="8"/>
  <c r="F42" i="8"/>
  <c r="G42" i="8"/>
  <c r="H42" i="8"/>
  <c r="I42" i="8"/>
  <c r="J42" i="8"/>
  <c r="K42" i="8"/>
  <c r="L42" i="8"/>
  <c r="M42" i="8"/>
  <c r="N42" i="8"/>
  <c r="C43" i="8"/>
  <c r="D43" i="8"/>
  <c r="E43" i="8"/>
  <c r="F43" i="8"/>
  <c r="G43" i="8"/>
  <c r="H43" i="8"/>
  <c r="I43" i="8"/>
  <c r="J43" i="8"/>
  <c r="K43" i="8"/>
  <c r="L43" i="8"/>
  <c r="M43" i="8"/>
  <c r="N43" i="8"/>
  <c r="C44" i="8"/>
  <c r="D44" i="8"/>
  <c r="E44" i="8"/>
  <c r="F44" i="8"/>
  <c r="G44" i="8"/>
  <c r="H44" i="8"/>
  <c r="I44" i="8"/>
  <c r="J44" i="8"/>
  <c r="K44" i="8"/>
  <c r="L44" i="8"/>
  <c r="M44" i="8"/>
  <c r="N44" i="8"/>
  <c r="C45" i="8"/>
  <c r="D45" i="8"/>
  <c r="E45" i="8"/>
  <c r="F45" i="8"/>
  <c r="G45" i="8"/>
  <c r="H45" i="8"/>
  <c r="I45" i="8"/>
  <c r="J45" i="8"/>
  <c r="K45" i="8"/>
  <c r="L45" i="8"/>
  <c r="M45" i="8"/>
  <c r="N45" i="8"/>
  <c r="C46" i="8"/>
  <c r="D46" i="8"/>
  <c r="E46" i="8"/>
  <c r="F46" i="8"/>
  <c r="G46" i="8"/>
  <c r="H46" i="8"/>
  <c r="I46" i="8"/>
  <c r="J46" i="8"/>
  <c r="K46" i="8"/>
  <c r="L46" i="8"/>
  <c r="M46" i="8"/>
  <c r="N46" i="8"/>
  <c r="C47" i="8"/>
  <c r="D47" i="8"/>
  <c r="E47" i="8"/>
  <c r="F47" i="8"/>
  <c r="G47" i="8"/>
  <c r="H47" i="8"/>
  <c r="I47" i="8"/>
  <c r="J47" i="8"/>
  <c r="K47" i="8"/>
  <c r="L47" i="8"/>
  <c r="M47" i="8"/>
  <c r="N47" i="8"/>
  <c r="C48" i="8"/>
  <c r="D48" i="8"/>
  <c r="E48" i="8"/>
  <c r="F48" i="8"/>
  <c r="G48" i="8"/>
  <c r="H48" i="8"/>
  <c r="I48" i="8"/>
  <c r="J48" i="8"/>
  <c r="K48" i="8"/>
  <c r="L48" i="8"/>
  <c r="M48" i="8"/>
  <c r="N48" i="8"/>
  <c r="C49" i="8"/>
  <c r="D49" i="8"/>
  <c r="E49" i="8"/>
  <c r="F49" i="8"/>
  <c r="G49" i="8"/>
  <c r="H49" i="8"/>
  <c r="I49" i="8"/>
  <c r="J49" i="8"/>
  <c r="K49" i="8"/>
  <c r="L49" i="8"/>
  <c r="M49" i="8"/>
  <c r="N49" i="8"/>
  <c r="C50" i="8"/>
  <c r="D50" i="8"/>
  <c r="E50" i="8"/>
  <c r="F50" i="8"/>
  <c r="G50" i="8"/>
  <c r="H50" i="8"/>
  <c r="I50" i="8"/>
  <c r="J50" i="8"/>
  <c r="K50" i="8"/>
  <c r="L50" i="8"/>
  <c r="M50" i="8"/>
  <c r="N50" i="8"/>
  <c r="C51" i="8"/>
  <c r="D51" i="8"/>
  <c r="E51" i="8"/>
  <c r="F51" i="8"/>
  <c r="G51" i="8"/>
  <c r="H51" i="8"/>
  <c r="I51" i="8"/>
  <c r="J51" i="8"/>
  <c r="K51" i="8"/>
  <c r="L51" i="8"/>
  <c r="M51" i="8"/>
  <c r="N51" i="8"/>
  <c r="C52" i="8"/>
  <c r="D52" i="8"/>
  <c r="E52" i="8"/>
  <c r="F52" i="8"/>
  <c r="G52" i="8"/>
  <c r="H52" i="8"/>
  <c r="I52" i="8"/>
  <c r="J52" i="8"/>
  <c r="K52" i="8"/>
  <c r="L52" i="8"/>
  <c r="M52" i="8"/>
  <c r="N52" i="8"/>
  <c r="C53" i="8"/>
  <c r="D53" i="8"/>
  <c r="E53" i="8"/>
  <c r="F53" i="8"/>
  <c r="G53" i="8"/>
  <c r="H53" i="8"/>
  <c r="I53" i="8"/>
  <c r="J53" i="8"/>
  <c r="K53" i="8"/>
  <c r="L53" i="8"/>
  <c r="M53" i="8"/>
  <c r="N53" i="8"/>
  <c r="C54" i="8"/>
  <c r="D54" i="8"/>
  <c r="E54" i="8"/>
  <c r="F54" i="8"/>
  <c r="G54" i="8"/>
  <c r="H54" i="8"/>
  <c r="I54" i="8"/>
  <c r="J54" i="8"/>
  <c r="K54" i="8"/>
  <c r="L54" i="8"/>
  <c r="M54" i="8"/>
  <c r="N54" i="8"/>
  <c r="C55" i="8"/>
  <c r="D55" i="8"/>
  <c r="E55" i="8"/>
  <c r="F55" i="8"/>
  <c r="G55" i="8"/>
  <c r="H55" i="8"/>
  <c r="I55" i="8"/>
  <c r="J55" i="8"/>
  <c r="K55" i="8"/>
  <c r="L55" i="8"/>
  <c r="M55" i="8"/>
  <c r="N55" i="8"/>
  <c r="C56" i="8"/>
  <c r="D56" i="8"/>
  <c r="E56" i="8"/>
  <c r="F56" i="8"/>
  <c r="G56" i="8"/>
  <c r="H56" i="8"/>
  <c r="I56" i="8"/>
  <c r="J56" i="8"/>
  <c r="K56" i="8"/>
  <c r="L56" i="8"/>
  <c r="M56" i="8"/>
  <c r="N56" i="8"/>
  <c r="C57" i="8"/>
  <c r="D57" i="8"/>
  <c r="E57" i="8"/>
  <c r="F57" i="8"/>
  <c r="G57" i="8"/>
  <c r="H57" i="8"/>
  <c r="I57" i="8"/>
  <c r="J57" i="8"/>
  <c r="K57" i="8"/>
  <c r="L57" i="8"/>
  <c r="M57" i="8"/>
  <c r="N57" i="8"/>
  <c r="C58" i="8"/>
  <c r="D58" i="8"/>
  <c r="E58" i="8"/>
  <c r="F58" i="8"/>
  <c r="G58" i="8"/>
  <c r="H58" i="8"/>
  <c r="I58" i="8"/>
  <c r="J58" i="8"/>
  <c r="K58" i="8"/>
  <c r="L58" i="8"/>
  <c r="M58" i="8"/>
  <c r="N58" i="8"/>
  <c r="C59" i="8"/>
  <c r="D59" i="8"/>
  <c r="E59" i="8"/>
  <c r="F59" i="8"/>
  <c r="G59" i="8"/>
  <c r="H59" i="8"/>
  <c r="I59" i="8"/>
  <c r="J59" i="8"/>
  <c r="K59" i="8"/>
  <c r="L59" i="8"/>
  <c r="M59" i="8"/>
  <c r="N59" i="8"/>
  <c r="C60" i="8"/>
  <c r="D60" i="8"/>
  <c r="E60" i="8"/>
  <c r="F60" i="8"/>
  <c r="G60" i="8"/>
  <c r="H60" i="8"/>
  <c r="I60" i="8"/>
  <c r="J60" i="8"/>
  <c r="K60" i="8"/>
  <c r="L60" i="8"/>
  <c r="M60" i="8"/>
  <c r="N60" i="8"/>
  <c r="C61" i="8"/>
  <c r="D61" i="8"/>
  <c r="E61" i="8"/>
  <c r="F61" i="8"/>
  <c r="G61" i="8"/>
  <c r="H61" i="8"/>
  <c r="I61" i="8"/>
  <c r="J61" i="8"/>
  <c r="K61" i="8"/>
  <c r="L61" i="8"/>
  <c r="M61" i="8"/>
  <c r="N61" i="8"/>
  <c r="C62" i="8"/>
  <c r="D62" i="8"/>
  <c r="E62" i="8"/>
  <c r="F62" i="8"/>
  <c r="G62" i="8"/>
  <c r="H62" i="8"/>
  <c r="I62" i="8"/>
  <c r="J62" i="8"/>
  <c r="K62" i="8"/>
  <c r="L62" i="8"/>
  <c r="M62" i="8"/>
  <c r="N62" i="8"/>
  <c r="C63" i="8"/>
  <c r="D63" i="8"/>
  <c r="E63" i="8"/>
  <c r="F63" i="8"/>
  <c r="G63" i="8"/>
  <c r="H63" i="8"/>
  <c r="I63" i="8"/>
  <c r="J63" i="8"/>
  <c r="K63" i="8"/>
  <c r="L63" i="8"/>
  <c r="M63" i="8"/>
  <c r="N63" i="8"/>
  <c r="C64" i="8"/>
  <c r="D64" i="8"/>
  <c r="E64" i="8"/>
  <c r="F64" i="8"/>
  <c r="G64" i="8"/>
  <c r="H64" i="8"/>
  <c r="I64" i="8"/>
  <c r="J64" i="8"/>
  <c r="K64" i="8"/>
  <c r="L64" i="8"/>
  <c r="M64" i="8"/>
  <c r="N64" i="8"/>
  <c r="C65" i="8"/>
  <c r="D65" i="8"/>
  <c r="E65" i="8"/>
  <c r="F65" i="8"/>
  <c r="G65" i="8"/>
  <c r="H65" i="8"/>
  <c r="I65" i="8"/>
  <c r="J65" i="8"/>
  <c r="K65" i="8"/>
  <c r="L65" i="8"/>
  <c r="M65" i="8"/>
  <c r="N65" i="8"/>
  <c r="C66" i="8"/>
  <c r="D66" i="8"/>
  <c r="E66" i="8"/>
  <c r="F66" i="8"/>
  <c r="G66" i="8"/>
  <c r="H66" i="8"/>
  <c r="I66" i="8"/>
  <c r="J66" i="8"/>
  <c r="K66" i="8"/>
  <c r="L66" i="8"/>
  <c r="M66" i="8"/>
  <c r="N66" i="8"/>
  <c r="C67" i="8"/>
  <c r="D67" i="8"/>
  <c r="E67" i="8"/>
  <c r="F67" i="8"/>
  <c r="G67" i="8"/>
  <c r="H67" i="8"/>
  <c r="I67" i="8"/>
  <c r="J67" i="8"/>
  <c r="K67" i="8"/>
  <c r="L67" i="8"/>
  <c r="M67" i="8"/>
  <c r="N67" i="8"/>
  <c r="C68" i="8"/>
  <c r="D68" i="8"/>
  <c r="E68" i="8"/>
  <c r="F68" i="8"/>
  <c r="G68" i="8"/>
  <c r="H68" i="8"/>
  <c r="I68" i="8"/>
  <c r="J68" i="8"/>
  <c r="K68" i="8"/>
  <c r="L68" i="8"/>
  <c r="M68" i="8"/>
  <c r="N68" i="8"/>
  <c r="C69" i="8"/>
  <c r="D69" i="8"/>
  <c r="E69" i="8"/>
  <c r="F69" i="8"/>
  <c r="G69" i="8"/>
  <c r="H69" i="8"/>
  <c r="I69" i="8"/>
  <c r="J69" i="8"/>
  <c r="K69" i="8"/>
  <c r="L69" i="8"/>
  <c r="M69" i="8"/>
  <c r="N69" i="8"/>
  <c r="C70" i="8"/>
  <c r="D70" i="8"/>
  <c r="E70" i="8"/>
  <c r="F70" i="8"/>
  <c r="G70" i="8"/>
  <c r="H70" i="8"/>
  <c r="I70" i="8"/>
  <c r="J70" i="8"/>
  <c r="K70" i="8"/>
  <c r="L70" i="8"/>
  <c r="M70" i="8"/>
  <c r="N70" i="8"/>
  <c r="C71" i="8"/>
  <c r="D71" i="8"/>
  <c r="E71" i="8"/>
  <c r="F71" i="8"/>
  <c r="G71" i="8"/>
  <c r="H71" i="8"/>
  <c r="I71" i="8"/>
  <c r="J71" i="8"/>
  <c r="K71" i="8"/>
  <c r="L71" i="8"/>
  <c r="M71" i="8"/>
  <c r="N71" i="8"/>
  <c r="C72" i="8"/>
  <c r="D72" i="8"/>
  <c r="E72" i="8"/>
  <c r="F72" i="8"/>
  <c r="G72" i="8"/>
  <c r="H72" i="8"/>
  <c r="I72" i="8"/>
  <c r="J72" i="8"/>
  <c r="K72" i="8"/>
  <c r="L72" i="8"/>
  <c r="M72" i="8"/>
  <c r="N72" i="8"/>
  <c r="C73" i="8"/>
  <c r="D73" i="8"/>
  <c r="E73" i="8"/>
  <c r="F73" i="8"/>
  <c r="G73" i="8"/>
  <c r="H73" i="8"/>
  <c r="I73" i="8"/>
  <c r="J73" i="8"/>
  <c r="K73" i="8"/>
  <c r="L73" i="8"/>
  <c r="M73" i="8"/>
  <c r="N73" i="8"/>
  <c r="C74" i="8"/>
  <c r="D74" i="8"/>
  <c r="E74" i="8"/>
  <c r="F74" i="8"/>
  <c r="G74" i="8"/>
  <c r="H74" i="8"/>
  <c r="I74" i="8"/>
  <c r="J74" i="8"/>
  <c r="K74" i="8"/>
  <c r="L74" i="8"/>
  <c r="M74" i="8"/>
  <c r="N74" i="8"/>
  <c r="C75" i="8"/>
  <c r="D75" i="8"/>
  <c r="E75" i="8"/>
  <c r="F75" i="8"/>
  <c r="G75" i="8"/>
  <c r="H75" i="8"/>
  <c r="I75" i="8"/>
  <c r="J75" i="8"/>
  <c r="K75" i="8"/>
  <c r="L75" i="8"/>
  <c r="M75" i="8"/>
  <c r="N75" i="8"/>
  <c r="C76" i="8"/>
  <c r="D76" i="8"/>
  <c r="E76" i="8"/>
  <c r="F76" i="8"/>
  <c r="G76" i="8"/>
  <c r="H76" i="8"/>
  <c r="I76" i="8"/>
  <c r="J76" i="8"/>
  <c r="K76" i="8"/>
  <c r="L76" i="8"/>
  <c r="M76" i="8"/>
  <c r="N76" i="8"/>
  <c r="C77" i="8"/>
  <c r="D77" i="8"/>
  <c r="E77" i="8"/>
  <c r="F77" i="8"/>
  <c r="G77" i="8"/>
  <c r="H77" i="8"/>
  <c r="I77" i="8"/>
  <c r="J77" i="8"/>
  <c r="K77" i="8"/>
  <c r="L77" i="8"/>
  <c r="M77" i="8"/>
  <c r="N77" i="8"/>
  <c r="C78" i="8"/>
  <c r="D78" i="8"/>
  <c r="E78" i="8"/>
  <c r="F78" i="8"/>
  <c r="G78" i="8"/>
  <c r="H78" i="8"/>
  <c r="I78" i="8"/>
  <c r="J78" i="8"/>
  <c r="K78" i="8"/>
  <c r="L78" i="8"/>
  <c r="M78" i="8"/>
  <c r="N78" i="8"/>
  <c r="C79" i="8"/>
  <c r="D79" i="8"/>
  <c r="E79" i="8"/>
  <c r="F79" i="8"/>
  <c r="G79" i="8"/>
  <c r="H79" i="8"/>
  <c r="I79" i="8"/>
  <c r="J79" i="8"/>
  <c r="K79" i="8"/>
  <c r="L79" i="8"/>
  <c r="M79" i="8"/>
  <c r="N79" i="8"/>
  <c r="C80" i="8"/>
  <c r="D80" i="8"/>
  <c r="E80" i="8"/>
  <c r="F80" i="8"/>
  <c r="G80" i="8"/>
  <c r="H80" i="8"/>
  <c r="I80" i="8"/>
  <c r="J80" i="8"/>
  <c r="K80" i="8"/>
  <c r="L80" i="8"/>
  <c r="M80" i="8"/>
  <c r="N80" i="8"/>
  <c r="C81" i="8"/>
  <c r="D81" i="8"/>
  <c r="E81" i="8"/>
  <c r="F81" i="8"/>
  <c r="G81" i="8"/>
  <c r="H81" i="8"/>
  <c r="I81" i="8"/>
  <c r="J81" i="8"/>
  <c r="K81" i="8"/>
  <c r="L81" i="8"/>
  <c r="M81" i="8"/>
  <c r="N81" i="8"/>
  <c r="C82" i="8"/>
  <c r="D82" i="8"/>
  <c r="E82" i="8"/>
  <c r="F82" i="8"/>
  <c r="G82" i="8"/>
  <c r="H82" i="8"/>
  <c r="I82" i="8"/>
  <c r="J82" i="8"/>
  <c r="K82" i="8"/>
  <c r="L82" i="8"/>
  <c r="M82" i="8"/>
  <c r="N82" i="8"/>
  <c r="C83" i="8"/>
  <c r="D83" i="8"/>
  <c r="E83" i="8"/>
  <c r="F83" i="8"/>
  <c r="G83" i="8"/>
  <c r="H83" i="8"/>
  <c r="I83" i="8"/>
  <c r="J83" i="8"/>
  <c r="K83" i="8"/>
  <c r="L83" i="8"/>
  <c r="M83" i="8"/>
  <c r="N83" i="8"/>
  <c r="C84" i="8"/>
  <c r="D84" i="8"/>
  <c r="E84" i="8"/>
  <c r="F84" i="8"/>
  <c r="G84" i="8"/>
  <c r="H84" i="8"/>
  <c r="I84" i="8"/>
  <c r="J84" i="8"/>
  <c r="K84" i="8"/>
  <c r="L84" i="8"/>
  <c r="M84" i="8"/>
  <c r="N84" i="8"/>
  <c r="C85" i="8"/>
  <c r="D85" i="8"/>
  <c r="E85" i="8"/>
  <c r="F85" i="8"/>
  <c r="G85" i="8"/>
  <c r="H85" i="8"/>
  <c r="I85" i="8"/>
  <c r="J85" i="8"/>
  <c r="K85" i="8"/>
  <c r="L85" i="8"/>
  <c r="M85" i="8"/>
  <c r="N85" i="8"/>
  <c r="C86" i="8"/>
  <c r="D86" i="8"/>
  <c r="E86" i="8"/>
  <c r="F86" i="8"/>
  <c r="G86" i="8"/>
  <c r="H86" i="8"/>
  <c r="I86" i="8"/>
  <c r="J86" i="8"/>
  <c r="K86" i="8"/>
  <c r="L86" i="8"/>
  <c r="M86" i="8"/>
  <c r="N86" i="8"/>
  <c r="D1" i="8"/>
  <c r="D2" i="8"/>
  <c r="E2" i="8"/>
  <c r="F2" i="8"/>
  <c r="G2" i="8"/>
  <c r="H2" i="8"/>
  <c r="I2" i="8"/>
  <c r="J2" i="8"/>
  <c r="K2" i="8"/>
  <c r="L2" i="8"/>
  <c r="M2" i="8"/>
  <c r="N2" i="8"/>
  <c r="C2" i="8"/>
  <c r="CF96" i="4"/>
  <c r="CF97" i="4"/>
  <c r="CF98" i="4"/>
  <c r="CF99" i="4"/>
  <c r="CF100" i="4"/>
  <c r="CF101" i="4"/>
  <c r="CF102" i="4"/>
  <c r="CF103" i="4"/>
  <c r="CF104" i="4"/>
  <c r="CF105" i="4"/>
  <c r="A18" i="7"/>
  <c r="H9" i="7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F81" i="4"/>
  <c r="CF82" i="4"/>
  <c r="CF83" i="4"/>
  <c r="CF84" i="4"/>
  <c r="CF85" i="4"/>
  <c r="CF86" i="4"/>
  <c r="CF87" i="4"/>
  <c r="CF88" i="4"/>
  <c r="CF89" i="4"/>
  <c r="CF90" i="4"/>
  <c r="CF91" i="4"/>
  <c r="CF92" i="4"/>
  <c r="CF93" i="4"/>
  <c r="CF94" i="4"/>
  <c r="CF95" i="4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E7" i="4"/>
  <c r="BC83" i="4"/>
  <c r="BC84" i="4"/>
  <c r="BC87" i="4"/>
  <c r="BC88" i="4"/>
  <c r="BC6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BC60" i="4"/>
  <c r="BC61" i="4"/>
  <c r="BC62" i="4"/>
  <c r="BD62" i="4" s="1"/>
  <c r="BC64" i="4"/>
  <c r="BC65" i="4"/>
  <c r="BC66" i="4"/>
  <c r="BC67" i="4"/>
  <c r="BC68" i="4"/>
  <c r="BC69" i="4"/>
  <c r="BC70" i="4"/>
  <c r="BC71" i="4"/>
  <c r="BC72" i="4"/>
  <c r="BC73" i="4"/>
  <c r="BC74" i="4"/>
  <c r="BC75" i="4"/>
  <c r="BC76" i="4"/>
  <c r="BC77" i="4"/>
  <c r="BC78" i="4"/>
  <c r="BC79" i="4"/>
  <c r="BC80" i="4"/>
  <c r="BC81" i="4"/>
  <c r="BC82" i="4"/>
  <c r="BC85" i="4"/>
  <c r="BC86" i="4"/>
  <c r="BC89" i="4"/>
  <c r="CK7" i="4"/>
  <c r="DI60" i="4"/>
  <c r="DI61" i="4"/>
  <c r="DI62" i="4"/>
  <c r="DI63" i="4"/>
  <c r="DI64" i="4"/>
  <c r="DI65" i="4"/>
  <c r="DI66" i="4"/>
  <c r="DI67" i="4"/>
  <c r="DN7" i="4"/>
  <c r="EL67" i="4"/>
  <c r="DI68" i="4"/>
  <c r="EL68" i="4"/>
  <c r="DI69" i="4"/>
  <c r="EL69" i="4"/>
  <c r="DI70" i="4"/>
  <c r="EL70" i="4"/>
  <c r="B7" i="4"/>
  <c r="Z71" i="4"/>
  <c r="DI71" i="4"/>
  <c r="EL71" i="4"/>
  <c r="Z72" i="4"/>
  <c r="DI72" i="4"/>
  <c r="EL72" i="4"/>
  <c r="Z73" i="4"/>
  <c r="DI73" i="4"/>
  <c r="EL73" i="4"/>
  <c r="BH7" i="4"/>
  <c r="DI74" i="4"/>
  <c r="EL74" i="4"/>
  <c r="DI75" i="4"/>
  <c r="EL75" i="4"/>
  <c r="DI76" i="4"/>
  <c r="EL76" i="4"/>
  <c r="DI77" i="4"/>
  <c r="EL77" i="4"/>
  <c r="DI78" i="4"/>
  <c r="EL78" i="4"/>
  <c r="DI79" i="4"/>
  <c r="EL79" i="4"/>
  <c r="DI80" i="4"/>
  <c r="EL80" i="4"/>
  <c r="DI81" i="4"/>
  <c r="EL81" i="4"/>
  <c r="DI82" i="4"/>
  <c r="EL82" i="4"/>
  <c r="DI83" i="4"/>
  <c r="EL83" i="4"/>
  <c r="DI84" i="4"/>
  <c r="EL84" i="4"/>
  <c r="DI85" i="4"/>
  <c r="EL85" i="4"/>
  <c r="EQ7" i="4"/>
  <c r="FO85" i="4"/>
  <c r="FO189" i="4"/>
  <c r="FP189" i="4" s="1"/>
  <c r="DI86" i="4"/>
  <c r="EL86" i="4"/>
  <c r="FO86" i="4"/>
  <c r="FO190" i="4" s="1"/>
  <c r="FP190" i="4" s="1"/>
  <c r="DI87" i="4"/>
  <c r="EL87" i="4"/>
  <c r="FO87" i="4"/>
  <c r="FO191" i="4"/>
  <c r="FP191" i="4" s="1"/>
  <c r="DI88" i="4"/>
  <c r="EL88" i="4"/>
  <c r="FO88" i="4"/>
  <c r="FO192" i="4" s="1"/>
  <c r="FP192" i="4" s="1"/>
  <c r="DI89" i="4"/>
  <c r="EL89" i="4"/>
  <c r="FO89" i="4"/>
  <c r="FO193" i="4"/>
  <c r="FP193" i="4" s="1"/>
  <c r="BC90" i="4"/>
  <c r="EL90" i="4"/>
  <c r="FO90" i="4"/>
  <c r="FO194" i="4" s="1"/>
  <c r="FP194" i="4" s="1"/>
  <c r="BC91" i="4"/>
  <c r="EL91" i="4"/>
  <c r="FO91" i="4"/>
  <c r="FO195" i="4"/>
  <c r="FP195" i="4" s="1"/>
  <c r="BC92" i="4"/>
  <c r="EL92" i="4"/>
  <c r="FO92" i="4"/>
  <c r="FO196" i="4" s="1"/>
  <c r="FP196" i="4" s="1"/>
  <c r="BC93" i="4"/>
  <c r="EL93" i="4"/>
  <c r="FO93" i="4"/>
  <c r="FO197" i="4"/>
  <c r="FP197" i="4" s="1"/>
  <c r="BC94" i="4"/>
  <c r="EL94" i="4"/>
  <c r="FO94" i="4"/>
  <c r="FO198" i="4" s="1"/>
  <c r="FP198" i="4" s="1"/>
  <c r="BC95" i="4"/>
  <c r="EL95" i="4"/>
  <c r="FO95" i="4"/>
  <c r="FO199" i="4"/>
  <c r="FP199" i="4" s="1"/>
  <c r="EL96" i="4"/>
  <c r="EL200" i="4" s="1"/>
  <c r="EM200" i="4" s="1"/>
  <c r="FO96" i="4"/>
  <c r="FO200" i="4"/>
  <c r="FP200" i="4" s="1"/>
  <c r="CK200" i="4"/>
  <c r="DN200" i="4"/>
  <c r="CM200" i="4"/>
  <c r="DP200" i="4"/>
  <c r="CO200" i="4"/>
  <c r="DR200" i="4"/>
  <c r="CQ200" i="4"/>
  <c r="DT200" i="4"/>
  <c r="CS200" i="4"/>
  <c r="DV200" i="4"/>
  <c r="CU200" i="4"/>
  <c r="DX200" i="4"/>
  <c r="CW200" i="4"/>
  <c r="DZ200" i="4"/>
  <c r="CY200" i="4"/>
  <c r="EB200" i="4"/>
  <c r="DA200" i="4"/>
  <c r="ED200" i="4"/>
  <c r="DC200" i="4"/>
  <c r="EF200" i="4"/>
  <c r="DE200" i="4"/>
  <c r="EH200" i="4"/>
  <c r="DG200" i="4"/>
  <c r="EJ200" i="4"/>
  <c r="EL97" i="4"/>
  <c r="EL201" i="4" s="1"/>
  <c r="EM201" i="4" s="1"/>
  <c r="FO97" i="4"/>
  <c r="FO201" i="4"/>
  <c r="FP201" i="4" s="1"/>
  <c r="CK201" i="4"/>
  <c r="DN201" i="4"/>
  <c r="CM201" i="4"/>
  <c r="DP201" i="4"/>
  <c r="CO201" i="4"/>
  <c r="DR201" i="4"/>
  <c r="CQ201" i="4"/>
  <c r="DT201" i="4"/>
  <c r="CS201" i="4"/>
  <c r="DV201" i="4"/>
  <c r="CU201" i="4"/>
  <c r="DX201" i="4"/>
  <c r="CW201" i="4"/>
  <c r="DZ201" i="4"/>
  <c r="CY201" i="4"/>
  <c r="EB201" i="4"/>
  <c r="DA201" i="4"/>
  <c r="ED201" i="4"/>
  <c r="DC201" i="4"/>
  <c r="EF201" i="4"/>
  <c r="DE201" i="4"/>
  <c r="EH201" i="4"/>
  <c r="DG201" i="4"/>
  <c r="EJ201" i="4"/>
  <c r="EL98" i="4"/>
  <c r="EL202" i="4" s="1"/>
  <c r="EM202" i="4" s="1"/>
  <c r="FO98" i="4"/>
  <c r="FO202" i="4"/>
  <c r="FP202" i="4" s="1"/>
  <c r="CK202" i="4"/>
  <c r="DN202" i="4"/>
  <c r="CM202" i="4"/>
  <c r="DP202" i="4"/>
  <c r="CO202" i="4"/>
  <c r="DR202" i="4"/>
  <c r="CQ202" i="4"/>
  <c r="DT202" i="4"/>
  <c r="CS202" i="4"/>
  <c r="DV202" i="4"/>
  <c r="CU202" i="4"/>
  <c r="DX202" i="4"/>
  <c r="CW202" i="4"/>
  <c r="DZ202" i="4"/>
  <c r="CY202" i="4"/>
  <c r="EB202" i="4"/>
  <c r="DA202" i="4"/>
  <c r="ED202" i="4"/>
  <c r="DC202" i="4"/>
  <c r="EF202" i="4"/>
  <c r="DE202" i="4"/>
  <c r="EH202" i="4"/>
  <c r="DG202" i="4"/>
  <c r="EJ202" i="4"/>
  <c r="FO99" i="4"/>
  <c r="FO203" i="4" s="1"/>
  <c r="FP203" i="4" s="1"/>
  <c r="CK203" i="4"/>
  <c r="DN203" i="4"/>
  <c r="CM203" i="4"/>
  <c r="DP203" i="4"/>
  <c r="CO203" i="4"/>
  <c r="DR203" i="4"/>
  <c r="CQ203" i="4"/>
  <c r="DT203" i="4"/>
  <c r="CS203" i="4"/>
  <c r="DV203" i="4"/>
  <c r="CU203" i="4"/>
  <c r="DX203" i="4"/>
  <c r="CW203" i="4"/>
  <c r="DZ203" i="4"/>
  <c r="CY203" i="4"/>
  <c r="EB203" i="4"/>
  <c r="DA203" i="4"/>
  <c r="ED203" i="4"/>
  <c r="DC203" i="4"/>
  <c r="EF203" i="4"/>
  <c r="DE203" i="4"/>
  <c r="EH203" i="4"/>
  <c r="DG203" i="4"/>
  <c r="EJ203" i="4"/>
  <c r="FO100" i="4"/>
  <c r="FO204" i="4"/>
  <c r="FP204" i="4" s="1"/>
  <c r="CK204" i="4"/>
  <c r="DN204" i="4"/>
  <c r="CM204" i="4"/>
  <c r="DP204" i="4"/>
  <c r="CO204" i="4"/>
  <c r="DR204" i="4"/>
  <c r="CQ204" i="4"/>
  <c r="DT204" i="4"/>
  <c r="CS204" i="4"/>
  <c r="DV204" i="4"/>
  <c r="CU204" i="4"/>
  <c r="DX204" i="4"/>
  <c r="CW204" i="4"/>
  <c r="DZ204" i="4"/>
  <c r="CY204" i="4"/>
  <c r="EB204" i="4"/>
  <c r="DA204" i="4"/>
  <c r="ED204" i="4"/>
  <c r="DC204" i="4"/>
  <c r="EF204" i="4"/>
  <c r="DE204" i="4"/>
  <c r="EH204" i="4"/>
  <c r="DG204" i="4"/>
  <c r="EJ204" i="4"/>
  <c r="FO101" i="4"/>
  <c r="FO205" i="4" s="1"/>
  <c r="FP205" i="4" s="1"/>
  <c r="EQ204" i="4"/>
  <c r="ES204" i="4"/>
  <c r="EU204" i="4"/>
  <c r="EW204" i="4"/>
  <c r="EY204" i="4"/>
  <c r="FA204" i="4"/>
  <c r="FC204" i="4"/>
  <c r="FE204" i="4"/>
  <c r="FG204" i="4"/>
  <c r="FI204" i="4"/>
  <c r="FK204" i="4"/>
  <c r="FM204" i="4"/>
  <c r="EQ164" i="4"/>
  <c r="ES164" i="4"/>
  <c r="EU164" i="4"/>
  <c r="EW164" i="4"/>
  <c r="EY164" i="4"/>
  <c r="FA164" i="4"/>
  <c r="FC164" i="4"/>
  <c r="FE164" i="4"/>
  <c r="FG164" i="4"/>
  <c r="FI164" i="4"/>
  <c r="FK164" i="4"/>
  <c r="FM164" i="4"/>
  <c r="EQ165" i="4"/>
  <c r="ES165" i="4"/>
  <c r="EU165" i="4"/>
  <c r="EW165" i="4"/>
  <c r="EY165" i="4"/>
  <c r="FA165" i="4"/>
  <c r="FC165" i="4"/>
  <c r="FE165" i="4"/>
  <c r="FG165" i="4"/>
  <c r="FI165" i="4"/>
  <c r="FK165" i="4"/>
  <c r="FM165" i="4"/>
  <c r="EQ166" i="4"/>
  <c r="ES166" i="4"/>
  <c r="EU166" i="4"/>
  <c r="EW166" i="4"/>
  <c r="EY166" i="4"/>
  <c r="FA166" i="4"/>
  <c r="FC166" i="4"/>
  <c r="FE166" i="4"/>
  <c r="FG166" i="4"/>
  <c r="FI166" i="4"/>
  <c r="FK166" i="4"/>
  <c r="FM166" i="4"/>
  <c r="EQ167" i="4"/>
  <c r="ES167" i="4"/>
  <c r="EU167" i="4"/>
  <c r="EW167" i="4"/>
  <c r="EY167" i="4"/>
  <c r="FA167" i="4"/>
  <c r="FC167" i="4"/>
  <c r="FE167" i="4"/>
  <c r="FG167" i="4"/>
  <c r="FI167" i="4"/>
  <c r="FK167" i="4"/>
  <c r="FM167" i="4"/>
  <c r="EQ168" i="4"/>
  <c r="ES168" i="4"/>
  <c r="EU168" i="4"/>
  <c r="EW168" i="4"/>
  <c r="EY168" i="4"/>
  <c r="FA168" i="4"/>
  <c r="FC168" i="4"/>
  <c r="FE168" i="4"/>
  <c r="FG168" i="4"/>
  <c r="FI168" i="4"/>
  <c r="FK168" i="4"/>
  <c r="FM168" i="4"/>
  <c r="EQ169" i="4"/>
  <c r="ES169" i="4"/>
  <c r="EU169" i="4"/>
  <c r="EW169" i="4"/>
  <c r="EY169" i="4"/>
  <c r="FA169" i="4"/>
  <c r="FC169" i="4"/>
  <c r="FE169" i="4"/>
  <c r="FG169" i="4"/>
  <c r="FI169" i="4"/>
  <c r="FK169" i="4"/>
  <c r="FM169" i="4"/>
  <c r="EQ170" i="4"/>
  <c r="ES170" i="4"/>
  <c r="EU170" i="4"/>
  <c r="EW170" i="4"/>
  <c r="EY170" i="4"/>
  <c r="FA170" i="4"/>
  <c r="FC170" i="4"/>
  <c r="FE170" i="4"/>
  <c r="FG170" i="4"/>
  <c r="FI170" i="4"/>
  <c r="FK170" i="4"/>
  <c r="FM170" i="4"/>
  <c r="EQ171" i="4"/>
  <c r="ES171" i="4"/>
  <c r="EU171" i="4"/>
  <c r="EW171" i="4"/>
  <c r="EY171" i="4"/>
  <c r="FA171" i="4"/>
  <c r="FC171" i="4"/>
  <c r="FE171" i="4"/>
  <c r="FG171" i="4"/>
  <c r="FI171" i="4"/>
  <c r="FK171" i="4"/>
  <c r="FM171" i="4"/>
  <c r="EQ172" i="4"/>
  <c r="ES172" i="4"/>
  <c r="EU172" i="4"/>
  <c r="EW172" i="4"/>
  <c r="EY172" i="4"/>
  <c r="FA172" i="4"/>
  <c r="FC172" i="4"/>
  <c r="FE172" i="4"/>
  <c r="FG172" i="4"/>
  <c r="FI172" i="4"/>
  <c r="FK172" i="4"/>
  <c r="FM172" i="4"/>
  <c r="EQ173" i="4"/>
  <c r="ES173" i="4"/>
  <c r="EU173" i="4"/>
  <c r="EW173" i="4"/>
  <c r="EY173" i="4"/>
  <c r="FA173" i="4"/>
  <c r="FC173" i="4"/>
  <c r="FE173" i="4"/>
  <c r="FG173" i="4"/>
  <c r="FI173" i="4"/>
  <c r="FK173" i="4"/>
  <c r="FM173" i="4"/>
  <c r="EQ174" i="4"/>
  <c r="ES174" i="4"/>
  <c r="EU174" i="4"/>
  <c r="EW174" i="4"/>
  <c r="EY174" i="4"/>
  <c r="FA174" i="4"/>
  <c r="FC174" i="4"/>
  <c r="FE174" i="4"/>
  <c r="FG174" i="4"/>
  <c r="FI174" i="4"/>
  <c r="FK174" i="4"/>
  <c r="FM174" i="4"/>
  <c r="EQ175" i="4"/>
  <c r="ES175" i="4"/>
  <c r="EU175" i="4"/>
  <c r="EW175" i="4"/>
  <c r="EY175" i="4"/>
  <c r="FA175" i="4"/>
  <c r="FC175" i="4"/>
  <c r="FE175" i="4"/>
  <c r="FG175" i="4"/>
  <c r="FI175" i="4"/>
  <c r="FK175" i="4"/>
  <c r="FM175" i="4"/>
  <c r="EQ176" i="4"/>
  <c r="ES176" i="4"/>
  <c r="EU176" i="4"/>
  <c r="EW176" i="4"/>
  <c r="EY176" i="4"/>
  <c r="FA176" i="4"/>
  <c r="FC176" i="4"/>
  <c r="FE176" i="4"/>
  <c r="FG176" i="4"/>
  <c r="FI176" i="4"/>
  <c r="FK176" i="4"/>
  <c r="FM176" i="4"/>
  <c r="EQ177" i="4"/>
  <c r="ES177" i="4"/>
  <c r="EU177" i="4"/>
  <c r="EW177" i="4"/>
  <c r="EY177" i="4"/>
  <c r="FA177" i="4"/>
  <c r="FC177" i="4"/>
  <c r="FE177" i="4"/>
  <c r="FG177" i="4"/>
  <c r="FI177" i="4"/>
  <c r="FK177" i="4"/>
  <c r="FM177" i="4"/>
  <c r="EQ178" i="4"/>
  <c r="ES178" i="4"/>
  <c r="EU178" i="4"/>
  <c r="EW178" i="4"/>
  <c r="EY178" i="4"/>
  <c r="FA178" i="4"/>
  <c r="FC178" i="4"/>
  <c r="FE178" i="4"/>
  <c r="FG178" i="4"/>
  <c r="FI178" i="4"/>
  <c r="FK178" i="4"/>
  <c r="FM178" i="4"/>
  <c r="EQ179" i="4"/>
  <c r="ES179" i="4"/>
  <c r="EU179" i="4"/>
  <c r="EW179" i="4"/>
  <c r="EY179" i="4"/>
  <c r="FA179" i="4"/>
  <c r="FC179" i="4"/>
  <c r="FE179" i="4"/>
  <c r="FG179" i="4"/>
  <c r="FI179" i="4"/>
  <c r="FK179" i="4"/>
  <c r="FM179" i="4"/>
  <c r="EQ180" i="4"/>
  <c r="ES180" i="4"/>
  <c r="EU180" i="4"/>
  <c r="EW180" i="4"/>
  <c r="EY180" i="4"/>
  <c r="FA180" i="4"/>
  <c r="FC180" i="4"/>
  <c r="FE180" i="4"/>
  <c r="FG180" i="4"/>
  <c r="FI180" i="4"/>
  <c r="FK180" i="4"/>
  <c r="FM180" i="4"/>
  <c r="EQ181" i="4"/>
  <c r="ES181" i="4"/>
  <c r="EU181" i="4"/>
  <c r="EW181" i="4"/>
  <c r="EY181" i="4"/>
  <c r="FA181" i="4"/>
  <c r="FC181" i="4"/>
  <c r="FE181" i="4"/>
  <c r="FG181" i="4"/>
  <c r="FI181" i="4"/>
  <c r="FK181" i="4"/>
  <c r="FM181" i="4"/>
  <c r="EQ182" i="4"/>
  <c r="ES182" i="4"/>
  <c r="EU182" i="4"/>
  <c r="EW182" i="4"/>
  <c r="EY182" i="4"/>
  <c r="FA182" i="4"/>
  <c r="FC182" i="4"/>
  <c r="FE182" i="4"/>
  <c r="FG182" i="4"/>
  <c r="FI182" i="4"/>
  <c r="FK182" i="4"/>
  <c r="FM182" i="4"/>
  <c r="EQ183" i="4"/>
  <c r="ES183" i="4"/>
  <c r="EU183" i="4"/>
  <c r="EW183" i="4"/>
  <c r="EY183" i="4"/>
  <c r="FA183" i="4"/>
  <c r="FC183" i="4"/>
  <c r="FE183" i="4"/>
  <c r="FG183" i="4"/>
  <c r="FI183" i="4"/>
  <c r="FK183" i="4"/>
  <c r="FM183" i="4"/>
  <c r="EQ184" i="4"/>
  <c r="ES184" i="4"/>
  <c r="EU184" i="4"/>
  <c r="EW184" i="4"/>
  <c r="EY184" i="4"/>
  <c r="FA184" i="4"/>
  <c r="FC184" i="4"/>
  <c r="FE184" i="4"/>
  <c r="FG184" i="4"/>
  <c r="FI184" i="4"/>
  <c r="FK184" i="4"/>
  <c r="FM184" i="4"/>
  <c r="EQ185" i="4"/>
  <c r="ES185" i="4"/>
  <c r="EU185" i="4"/>
  <c r="EW185" i="4"/>
  <c r="EY185" i="4"/>
  <c r="FA185" i="4"/>
  <c r="FC185" i="4"/>
  <c r="FE185" i="4"/>
  <c r="FG185" i="4"/>
  <c r="FI185" i="4"/>
  <c r="FK185" i="4"/>
  <c r="FM185" i="4"/>
  <c r="EQ186" i="4"/>
  <c r="ES186" i="4"/>
  <c r="EU186" i="4"/>
  <c r="EW186" i="4"/>
  <c r="EY186" i="4"/>
  <c r="FA186" i="4"/>
  <c r="FC186" i="4"/>
  <c r="FE186" i="4"/>
  <c r="FG186" i="4"/>
  <c r="FI186" i="4"/>
  <c r="FK186" i="4"/>
  <c r="FM186" i="4"/>
  <c r="EQ187" i="4"/>
  <c r="ES187" i="4"/>
  <c r="EU187" i="4"/>
  <c r="EW187" i="4"/>
  <c r="EY187" i="4"/>
  <c r="FA187" i="4"/>
  <c r="FC187" i="4"/>
  <c r="FE187" i="4"/>
  <c r="FG187" i="4"/>
  <c r="FI187" i="4"/>
  <c r="FK187" i="4"/>
  <c r="FM187" i="4"/>
  <c r="EQ188" i="4"/>
  <c r="ES188" i="4"/>
  <c r="EU188" i="4"/>
  <c r="EW188" i="4"/>
  <c r="EY188" i="4"/>
  <c r="FA188" i="4"/>
  <c r="FC188" i="4"/>
  <c r="FE188" i="4"/>
  <c r="FG188" i="4"/>
  <c r="FI188" i="4"/>
  <c r="FK188" i="4"/>
  <c r="FM188" i="4"/>
  <c r="EQ189" i="4"/>
  <c r="ES189" i="4"/>
  <c r="EU189" i="4"/>
  <c r="EW189" i="4"/>
  <c r="EY189" i="4"/>
  <c r="FA189" i="4"/>
  <c r="FC189" i="4"/>
  <c r="FE189" i="4"/>
  <c r="FG189" i="4"/>
  <c r="FI189" i="4"/>
  <c r="FK189" i="4"/>
  <c r="FM189" i="4"/>
  <c r="EQ190" i="4"/>
  <c r="ES190" i="4"/>
  <c r="EU190" i="4"/>
  <c r="EW190" i="4"/>
  <c r="EY190" i="4"/>
  <c r="FA190" i="4"/>
  <c r="FC190" i="4"/>
  <c r="FE190" i="4"/>
  <c r="FG190" i="4"/>
  <c r="FI190" i="4"/>
  <c r="FK190" i="4"/>
  <c r="FM190" i="4"/>
  <c r="EQ191" i="4"/>
  <c r="ES191" i="4"/>
  <c r="EU191" i="4"/>
  <c r="EW191" i="4"/>
  <c r="EY191" i="4"/>
  <c r="FA191" i="4"/>
  <c r="FC191" i="4"/>
  <c r="FE191" i="4"/>
  <c r="FG191" i="4"/>
  <c r="FI191" i="4"/>
  <c r="FK191" i="4"/>
  <c r="FM191" i="4"/>
  <c r="EQ192" i="4"/>
  <c r="ES192" i="4"/>
  <c r="EU192" i="4"/>
  <c r="EW192" i="4"/>
  <c r="EY192" i="4"/>
  <c r="FA192" i="4"/>
  <c r="FC192" i="4"/>
  <c r="FE192" i="4"/>
  <c r="FG192" i="4"/>
  <c r="FI192" i="4"/>
  <c r="FK192" i="4"/>
  <c r="FM192" i="4"/>
  <c r="EQ193" i="4"/>
  <c r="ES193" i="4"/>
  <c r="EU193" i="4"/>
  <c r="EW193" i="4"/>
  <c r="EY193" i="4"/>
  <c r="FA193" i="4"/>
  <c r="FC193" i="4"/>
  <c r="FE193" i="4"/>
  <c r="FG193" i="4"/>
  <c r="FI193" i="4"/>
  <c r="FK193" i="4"/>
  <c r="FM193" i="4"/>
  <c r="EQ194" i="4"/>
  <c r="ES194" i="4"/>
  <c r="EU194" i="4"/>
  <c r="EW194" i="4"/>
  <c r="EY194" i="4"/>
  <c r="FA194" i="4"/>
  <c r="FC194" i="4"/>
  <c r="FE194" i="4"/>
  <c r="FG194" i="4"/>
  <c r="FI194" i="4"/>
  <c r="FK194" i="4"/>
  <c r="FM194" i="4"/>
  <c r="EQ195" i="4"/>
  <c r="ES195" i="4"/>
  <c r="EU195" i="4"/>
  <c r="EW195" i="4"/>
  <c r="EY195" i="4"/>
  <c r="FA195" i="4"/>
  <c r="FC195" i="4"/>
  <c r="FE195" i="4"/>
  <c r="FG195" i="4"/>
  <c r="FI195" i="4"/>
  <c r="FK195" i="4"/>
  <c r="FM195" i="4"/>
  <c r="EQ196" i="4"/>
  <c r="ES196" i="4"/>
  <c r="EU196" i="4"/>
  <c r="EW196" i="4"/>
  <c r="EY196" i="4"/>
  <c r="FA196" i="4"/>
  <c r="FC196" i="4"/>
  <c r="FE196" i="4"/>
  <c r="FG196" i="4"/>
  <c r="FI196" i="4"/>
  <c r="FK196" i="4"/>
  <c r="FM196" i="4"/>
  <c r="EQ197" i="4"/>
  <c r="ES197" i="4"/>
  <c r="EU197" i="4"/>
  <c r="EW197" i="4"/>
  <c r="EY197" i="4"/>
  <c r="FA197" i="4"/>
  <c r="FC197" i="4"/>
  <c r="FE197" i="4"/>
  <c r="FG197" i="4"/>
  <c r="FI197" i="4"/>
  <c r="FK197" i="4"/>
  <c r="FM197" i="4"/>
  <c r="EQ198" i="4"/>
  <c r="ES198" i="4"/>
  <c r="EU198" i="4"/>
  <c r="EW198" i="4"/>
  <c r="EY198" i="4"/>
  <c r="FA198" i="4"/>
  <c r="FC198" i="4"/>
  <c r="FE198" i="4"/>
  <c r="FG198" i="4"/>
  <c r="FI198" i="4"/>
  <c r="FK198" i="4"/>
  <c r="FM198" i="4"/>
  <c r="EQ199" i="4"/>
  <c r="ES199" i="4"/>
  <c r="EU199" i="4"/>
  <c r="EW199" i="4"/>
  <c r="EY199" i="4"/>
  <c r="FA199" i="4"/>
  <c r="FC199" i="4"/>
  <c r="FE199" i="4"/>
  <c r="FG199" i="4"/>
  <c r="FI199" i="4"/>
  <c r="FK199" i="4"/>
  <c r="FM199" i="4"/>
  <c r="EQ200" i="4"/>
  <c r="ES200" i="4"/>
  <c r="EU200" i="4"/>
  <c r="EW200" i="4"/>
  <c r="EY200" i="4"/>
  <c r="FA200" i="4"/>
  <c r="FC200" i="4"/>
  <c r="FE200" i="4"/>
  <c r="FG200" i="4"/>
  <c r="FI200" i="4"/>
  <c r="FK200" i="4"/>
  <c r="FM200" i="4"/>
  <c r="EQ201" i="4"/>
  <c r="ES201" i="4"/>
  <c r="EU201" i="4"/>
  <c r="EW201" i="4"/>
  <c r="EY201" i="4"/>
  <c r="FA201" i="4"/>
  <c r="FC201" i="4"/>
  <c r="FE201" i="4"/>
  <c r="FG201" i="4"/>
  <c r="FI201" i="4"/>
  <c r="FK201" i="4"/>
  <c r="FM201" i="4"/>
  <c r="EQ202" i="4"/>
  <c r="ES202" i="4"/>
  <c r="EU202" i="4"/>
  <c r="EW202" i="4"/>
  <c r="EY202" i="4"/>
  <c r="FA202" i="4"/>
  <c r="FC202" i="4"/>
  <c r="FE202" i="4"/>
  <c r="FG202" i="4"/>
  <c r="FI202" i="4"/>
  <c r="FK202" i="4"/>
  <c r="FM202" i="4"/>
  <c r="EQ203" i="4"/>
  <c r="ES203" i="4"/>
  <c r="EU203" i="4"/>
  <c r="EW203" i="4"/>
  <c r="EY203" i="4"/>
  <c r="FA203" i="4"/>
  <c r="FC203" i="4"/>
  <c r="FE203" i="4"/>
  <c r="FG203" i="4"/>
  <c r="FI203" i="4"/>
  <c r="FK203" i="4"/>
  <c r="FM203" i="4"/>
  <c r="FR100" i="4"/>
  <c r="FR99" i="4"/>
  <c r="FR98" i="4"/>
  <c r="FR97" i="4"/>
  <c r="FR96" i="4"/>
  <c r="BC105" i="4"/>
  <c r="BC209" i="4" s="1"/>
  <c r="BD209" i="4" s="1"/>
  <c r="BC106" i="4"/>
  <c r="BC210" i="4" s="1"/>
  <c r="BD210" i="4" s="1"/>
  <c r="BC107" i="4"/>
  <c r="BC211" i="4" s="1"/>
  <c r="BD211" i="4" s="1"/>
  <c r="BC108" i="4"/>
  <c r="BC212" i="4"/>
  <c r="BD212" i="4" s="1"/>
  <c r="BC109" i="4"/>
  <c r="BC213" i="4"/>
  <c r="BD213" i="4" s="1"/>
  <c r="GW7" i="4"/>
  <c r="FT7" i="4"/>
  <c r="F110" i="4"/>
  <c r="F114" i="4"/>
  <c r="F115" i="4"/>
  <c r="F116" i="4"/>
  <c r="F117" i="4"/>
  <c r="F118" i="4"/>
  <c r="F119" i="4"/>
  <c r="F120" i="4"/>
  <c r="F121" i="4"/>
  <c r="F122" i="4"/>
  <c r="F123" i="4"/>
  <c r="F209" i="4"/>
  <c r="F210" i="4"/>
  <c r="F211" i="4"/>
  <c r="F212" i="4"/>
  <c r="F213" i="4"/>
  <c r="H110" i="4"/>
  <c r="H114" i="4"/>
  <c r="H115" i="4"/>
  <c r="H116" i="4"/>
  <c r="H117" i="4"/>
  <c r="H118" i="4"/>
  <c r="H119" i="4"/>
  <c r="H120" i="4"/>
  <c r="H121" i="4"/>
  <c r="H122" i="4"/>
  <c r="H123" i="4"/>
  <c r="H209" i="4"/>
  <c r="H210" i="4"/>
  <c r="H211" i="4"/>
  <c r="H212" i="4"/>
  <c r="H213" i="4"/>
  <c r="J110" i="4"/>
  <c r="J114" i="4"/>
  <c r="J115" i="4"/>
  <c r="J116" i="4"/>
  <c r="J117" i="4"/>
  <c r="J118" i="4"/>
  <c r="J119" i="4"/>
  <c r="J120" i="4"/>
  <c r="J121" i="4"/>
  <c r="J122" i="4"/>
  <c r="J123" i="4"/>
  <c r="J209" i="4"/>
  <c r="J210" i="4"/>
  <c r="J211" i="4"/>
  <c r="J212" i="4"/>
  <c r="J213" i="4"/>
  <c r="L110" i="4"/>
  <c r="L114" i="4"/>
  <c r="L115" i="4"/>
  <c r="L116" i="4"/>
  <c r="L117" i="4"/>
  <c r="L118" i="4"/>
  <c r="L119" i="4"/>
  <c r="L120" i="4"/>
  <c r="L121" i="4"/>
  <c r="L122" i="4"/>
  <c r="L123" i="4"/>
  <c r="L209" i="4"/>
  <c r="L210" i="4"/>
  <c r="L211" i="4"/>
  <c r="L212" i="4"/>
  <c r="L213" i="4"/>
  <c r="N110" i="4"/>
  <c r="N114" i="4"/>
  <c r="N115" i="4"/>
  <c r="N116" i="4"/>
  <c r="N117" i="4"/>
  <c r="N118" i="4"/>
  <c r="N119" i="4"/>
  <c r="N120" i="4"/>
  <c r="N121" i="4"/>
  <c r="N122" i="4"/>
  <c r="N123" i="4"/>
  <c r="N209" i="4"/>
  <c r="N210" i="4"/>
  <c r="N211" i="4"/>
  <c r="N212" i="4"/>
  <c r="N213" i="4"/>
  <c r="P110" i="4"/>
  <c r="P114" i="4"/>
  <c r="P115" i="4"/>
  <c r="P116" i="4"/>
  <c r="P117" i="4"/>
  <c r="P118" i="4"/>
  <c r="P119" i="4"/>
  <c r="P120" i="4"/>
  <c r="P121" i="4"/>
  <c r="P122" i="4"/>
  <c r="P123" i="4"/>
  <c r="P209" i="4"/>
  <c r="P210" i="4"/>
  <c r="P211" i="4"/>
  <c r="P212" i="4"/>
  <c r="P213" i="4"/>
  <c r="R110" i="4"/>
  <c r="R114" i="4"/>
  <c r="R115" i="4"/>
  <c r="R116" i="4"/>
  <c r="R117" i="4"/>
  <c r="R118" i="4"/>
  <c r="R119" i="4"/>
  <c r="R120" i="4"/>
  <c r="R121" i="4"/>
  <c r="R122" i="4"/>
  <c r="R123" i="4"/>
  <c r="R209" i="4"/>
  <c r="R210" i="4"/>
  <c r="R211" i="4"/>
  <c r="R212" i="4"/>
  <c r="R213" i="4"/>
  <c r="T110" i="4"/>
  <c r="T114" i="4"/>
  <c r="T115" i="4"/>
  <c r="T116" i="4"/>
  <c r="T117" i="4"/>
  <c r="T118" i="4"/>
  <c r="T119" i="4"/>
  <c r="T120" i="4"/>
  <c r="T121" i="4"/>
  <c r="T122" i="4"/>
  <c r="T123" i="4"/>
  <c r="T209" i="4"/>
  <c r="T210" i="4"/>
  <c r="T211" i="4"/>
  <c r="T212" i="4"/>
  <c r="T213" i="4"/>
  <c r="V110" i="4"/>
  <c r="V114" i="4"/>
  <c r="V115" i="4"/>
  <c r="V116" i="4"/>
  <c r="V117" i="4"/>
  <c r="V118" i="4"/>
  <c r="V119" i="4"/>
  <c r="V120" i="4"/>
  <c r="V121" i="4"/>
  <c r="V122" i="4"/>
  <c r="V123" i="4"/>
  <c r="V209" i="4"/>
  <c r="V210" i="4"/>
  <c r="V211" i="4"/>
  <c r="V212" i="4"/>
  <c r="V213" i="4"/>
  <c r="X110" i="4"/>
  <c r="X114" i="4"/>
  <c r="X115" i="4"/>
  <c r="X116" i="4"/>
  <c r="X117" i="4"/>
  <c r="X118" i="4"/>
  <c r="X119" i="4"/>
  <c r="X120" i="4"/>
  <c r="X121" i="4"/>
  <c r="X122" i="4"/>
  <c r="X123" i="4"/>
  <c r="X209" i="4"/>
  <c r="X210" i="4"/>
  <c r="X211" i="4"/>
  <c r="X212" i="4"/>
  <c r="X213" i="4"/>
  <c r="Z10" i="4"/>
  <c r="Z11" i="4"/>
  <c r="Z115" i="4"/>
  <c r="AA115" i="4" s="1"/>
  <c r="Z12" i="4"/>
  <c r="Z116" i="4"/>
  <c r="AA116" i="4" s="1"/>
  <c r="Z13" i="4"/>
  <c r="Z117" i="4"/>
  <c r="AA117" i="4" s="1"/>
  <c r="Z14" i="4"/>
  <c r="Z118" i="4"/>
  <c r="AA118" i="4" s="1"/>
  <c r="Z15" i="4"/>
  <c r="Z119" i="4"/>
  <c r="AA119" i="4" s="1"/>
  <c r="AB15" i="4"/>
  <c r="Z16" i="4"/>
  <c r="Z120" i="4" s="1"/>
  <c r="AA120" i="4" s="1"/>
  <c r="Z17" i="4"/>
  <c r="Z121" i="4" s="1"/>
  <c r="AA121" i="4" s="1"/>
  <c r="Z18" i="4"/>
  <c r="Z122" i="4" s="1"/>
  <c r="AA122" i="4" s="1"/>
  <c r="Z19" i="4"/>
  <c r="Z123" i="4" s="1"/>
  <c r="AA123" i="4" s="1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101" i="4"/>
  <c r="Z102" i="4"/>
  <c r="Z103" i="4"/>
  <c r="Z104" i="4"/>
  <c r="Z105" i="4"/>
  <c r="Z209" i="4"/>
  <c r="AA209" i="4" s="1"/>
  <c r="AB105" i="4"/>
  <c r="Z106" i="4"/>
  <c r="Z210" i="4" s="1"/>
  <c r="AA210" i="4" s="1"/>
  <c r="Z107" i="4"/>
  <c r="Z211" i="4" s="1"/>
  <c r="AA211" i="4" s="1"/>
  <c r="Z108" i="4"/>
  <c r="Z212" i="4" s="1"/>
  <c r="AA212" i="4" s="1"/>
  <c r="Z109" i="4"/>
  <c r="Z213" i="4" s="1"/>
  <c r="AA213" i="4" s="1"/>
  <c r="HS213" i="4"/>
  <c r="HQ213" i="4"/>
  <c r="HO213" i="4"/>
  <c r="HM213" i="4"/>
  <c r="HK213" i="4"/>
  <c r="HI213" i="4"/>
  <c r="HG213" i="4"/>
  <c r="HE213" i="4"/>
  <c r="HC213" i="4"/>
  <c r="HA213" i="4"/>
  <c r="GY213" i="4"/>
  <c r="GW213" i="4"/>
  <c r="HS212" i="4"/>
  <c r="HQ212" i="4"/>
  <c r="HO212" i="4"/>
  <c r="HM212" i="4"/>
  <c r="HK212" i="4"/>
  <c r="HI212" i="4"/>
  <c r="HG212" i="4"/>
  <c r="HE212" i="4"/>
  <c r="HC212" i="4"/>
  <c r="HA212" i="4"/>
  <c r="GY212" i="4"/>
  <c r="GW212" i="4"/>
  <c r="HS211" i="4"/>
  <c r="HQ211" i="4"/>
  <c r="HO211" i="4"/>
  <c r="HM211" i="4"/>
  <c r="HK211" i="4"/>
  <c r="HI211" i="4"/>
  <c r="HG211" i="4"/>
  <c r="HE211" i="4"/>
  <c r="HC211" i="4"/>
  <c r="HA211" i="4"/>
  <c r="GY211" i="4"/>
  <c r="GW211" i="4"/>
  <c r="HS210" i="4"/>
  <c r="HQ210" i="4"/>
  <c r="HO210" i="4"/>
  <c r="HM210" i="4"/>
  <c r="HK210" i="4"/>
  <c r="HI210" i="4"/>
  <c r="HG210" i="4"/>
  <c r="HE210" i="4"/>
  <c r="HC210" i="4"/>
  <c r="HA210" i="4"/>
  <c r="GY210" i="4"/>
  <c r="GW210" i="4"/>
  <c r="HS209" i="4"/>
  <c r="HQ209" i="4"/>
  <c r="HO209" i="4"/>
  <c r="HM209" i="4"/>
  <c r="HK209" i="4"/>
  <c r="HI209" i="4"/>
  <c r="HG209" i="4"/>
  <c r="HE209" i="4"/>
  <c r="HC209" i="4"/>
  <c r="HA209" i="4"/>
  <c r="GY209" i="4"/>
  <c r="GW209" i="4"/>
  <c r="HS208" i="4"/>
  <c r="HQ208" i="4"/>
  <c r="HO208" i="4"/>
  <c r="HM208" i="4"/>
  <c r="HK208" i="4"/>
  <c r="HI208" i="4"/>
  <c r="HG208" i="4"/>
  <c r="HE208" i="4"/>
  <c r="HC208" i="4"/>
  <c r="HA208" i="4"/>
  <c r="GY208" i="4"/>
  <c r="GW208" i="4"/>
  <c r="HS207" i="4"/>
  <c r="HQ207" i="4"/>
  <c r="HO207" i="4"/>
  <c r="HM207" i="4"/>
  <c r="HK207" i="4"/>
  <c r="HI207" i="4"/>
  <c r="HG207" i="4"/>
  <c r="HE207" i="4"/>
  <c r="HC207" i="4"/>
  <c r="HA207" i="4"/>
  <c r="GY207" i="4"/>
  <c r="GW207" i="4"/>
  <c r="HS206" i="4"/>
  <c r="HQ206" i="4"/>
  <c r="HO206" i="4"/>
  <c r="HM206" i="4"/>
  <c r="HK206" i="4"/>
  <c r="HI206" i="4"/>
  <c r="HG206" i="4"/>
  <c r="HE206" i="4"/>
  <c r="HC206" i="4"/>
  <c r="HA206" i="4"/>
  <c r="GY206" i="4"/>
  <c r="GW206" i="4"/>
  <c r="HS205" i="4"/>
  <c r="HQ205" i="4"/>
  <c r="HO205" i="4"/>
  <c r="HM205" i="4"/>
  <c r="HK205" i="4"/>
  <c r="HI205" i="4"/>
  <c r="HG205" i="4"/>
  <c r="HE205" i="4"/>
  <c r="HC205" i="4"/>
  <c r="HA205" i="4"/>
  <c r="GY205" i="4"/>
  <c r="GW205" i="4"/>
  <c r="HS204" i="4"/>
  <c r="HQ204" i="4"/>
  <c r="HO204" i="4"/>
  <c r="HM204" i="4"/>
  <c r="HK204" i="4"/>
  <c r="HI204" i="4"/>
  <c r="HG204" i="4"/>
  <c r="HE204" i="4"/>
  <c r="HC204" i="4"/>
  <c r="HA204" i="4"/>
  <c r="GY204" i="4"/>
  <c r="GW204" i="4"/>
  <c r="HS203" i="4"/>
  <c r="HQ203" i="4"/>
  <c r="HO203" i="4"/>
  <c r="HM203" i="4"/>
  <c r="HK203" i="4"/>
  <c r="HI203" i="4"/>
  <c r="HG203" i="4"/>
  <c r="HE203" i="4"/>
  <c r="HC203" i="4"/>
  <c r="HA203" i="4"/>
  <c r="GY203" i="4"/>
  <c r="GW203" i="4"/>
  <c r="HS202" i="4"/>
  <c r="HQ202" i="4"/>
  <c r="HO202" i="4"/>
  <c r="HM202" i="4"/>
  <c r="HK202" i="4"/>
  <c r="HI202" i="4"/>
  <c r="HG202" i="4"/>
  <c r="HE202" i="4"/>
  <c r="HC202" i="4"/>
  <c r="HA202" i="4"/>
  <c r="GY202" i="4"/>
  <c r="GW202" i="4"/>
  <c r="HS201" i="4"/>
  <c r="HQ201" i="4"/>
  <c r="HO201" i="4"/>
  <c r="HM201" i="4"/>
  <c r="HK201" i="4"/>
  <c r="HI201" i="4"/>
  <c r="HG201" i="4"/>
  <c r="HE201" i="4"/>
  <c r="HC201" i="4"/>
  <c r="HA201" i="4"/>
  <c r="GY201" i="4"/>
  <c r="GW201" i="4"/>
  <c r="HS200" i="4"/>
  <c r="HQ200" i="4"/>
  <c r="HO200" i="4"/>
  <c r="HM200" i="4"/>
  <c r="HK200" i="4"/>
  <c r="HI200" i="4"/>
  <c r="HG200" i="4"/>
  <c r="HE200" i="4"/>
  <c r="HC200" i="4"/>
  <c r="HA200" i="4"/>
  <c r="GY200" i="4"/>
  <c r="GW200" i="4"/>
  <c r="HS199" i="4"/>
  <c r="HQ199" i="4"/>
  <c r="HO199" i="4"/>
  <c r="HM199" i="4"/>
  <c r="HK199" i="4"/>
  <c r="HI199" i="4"/>
  <c r="HG199" i="4"/>
  <c r="HE199" i="4"/>
  <c r="HC199" i="4"/>
  <c r="HA199" i="4"/>
  <c r="GY199" i="4"/>
  <c r="GW199" i="4"/>
  <c r="HS198" i="4"/>
  <c r="HQ198" i="4"/>
  <c r="HO198" i="4"/>
  <c r="HM198" i="4"/>
  <c r="HK198" i="4"/>
  <c r="HI198" i="4"/>
  <c r="HG198" i="4"/>
  <c r="HE198" i="4"/>
  <c r="HC198" i="4"/>
  <c r="HA198" i="4"/>
  <c r="GY198" i="4"/>
  <c r="GW198" i="4"/>
  <c r="HS197" i="4"/>
  <c r="HQ197" i="4"/>
  <c r="HO197" i="4"/>
  <c r="HM197" i="4"/>
  <c r="HK197" i="4"/>
  <c r="HI197" i="4"/>
  <c r="HG197" i="4"/>
  <c r="HE197" i="4"/>
  <c r="HC197" i="4"/>
  <c r="HA197" i="4"/>
  <c r="GY197" i="4"/>
  <c r="GW197" i="4"/>
  <c r="HS196" i="4"/>
  <c r="HQ196" i="4"/>
  <c r="HO196" i="4"/>
  <c r="HM196" i="4"/>
  <c r="HK196" i="4"/>
  <c r="HI196" i="4"/>
  <c r="HG196" i="4"/>
  <c r="HE196" i="4"/>
  <c r="HC196" i="4"/>
  <c r="HA196" i="4"/>
  <c r="GY196" i="4"/>
  <c r="GW196" i="4"/>
  <c r="HS195" i="4"/>
  <c r="HQ195" i="4"/>
  <c r="HO195" i="4"/>
  <c r="HM195" i="4"/>
  <c r="HK195" i="4"/>
  <c r="HI195" i="4"/>
  <c r="HG195" i="4"/>
  <c r="HE195" i="4"/>
  <c r="HC195" i="4"/>
  <c r="HA195" i="4"/>
  <c r="GY195" i="4"/>
  <c r="GW195" i="4"/>
  <c r="HS194" i="4"/>
  <c r="HQ194" i="4"/>
  <c r="HO194" i="4"/>
  <c r="HM194" i="4"/>
  <c r="HK194" i="4"/>
  <c r="HI194" i="4"/>
  <c r="HG194" i="4"/>
  <c r="HE194" i="4"/>
  <c r="HC194" i="4"/>
  <c r="HA194" i="4"/>
  <c r="GY194" i="4"/>
  <c r="GW194" i="4"/>
  <c r="HS193" i="4"/>
  <c r="HQ193" i="4"/>
  <c r="HO193" i="4"/>
  <c r="HM193" i="4"/>
  <c r="HK193" i="4"/>
  <c r="HI193" i="4"/>
  <c r="HG193" i="4"/>
  <c r="HE193" i="4"/>
  <c r="HC193" i="4"/>
  <c r="HA193" i="4"/>
  <c r="GY193" i="4"/>
  <c r="GW193" i="4"/>
  <c r="HS192" i="4"/>
  <c r="HQ192" i="4"/>
  <c r="HO192" i="4"/>
  <c r="HM192" i="4"/>
  <c r="HK192" i="4"/>
  <c r="HI192" i="4"/>
  <c r="HG192" i="4"/>
  <c r="HE192" i="4"/>
  <c r="HC192" i="4"/>
  <c r="HA192" i="4"/>
  <c r="GY192" i="4"/>
  <c r="GW192" i="4"/>
  <c r="HS191" i="4"/>
  <c r="HQ191" i="4"/>
  <c r="HO191" i="4"/>
  <c r="HM191" i="4"/>
  <c r="HK191" i="4"/>
  <c r="HI191" i="4"/>
  <c r="HG191" i="4"/>
  <c r="HE191" i="4"/>
  <c r="HC191" i="4"/>
  <c r="HA191" i="4"/>
  <c r="GY191" i="4"/>
  <c r="GW191" i="4"/>
  <c r="HS190" i="4"/>
  <c r="HQ190" i="4"/>
  <c r="HO190" i="4"/>
  <c r="HM190" i="4"/>
  <c r="HK190" i="4"/>
  <c r="HI190" i="4"/>
  <c r="HG190" i="4"/>
  <c r="HE190" i="4"/>
  <c r="HC190" i="4"/>
  <c r="HA190" i="4"/>
  <c r="GY190" i="4"/>
  <c r="GW190" i="4"/>
  <c r="HS189" i="4"/>
  <c r="HQ189" i="4"/>
  <c r="HO189" i="4"/>
  <c r="HM189" i="4"/>
  <c r="HK189" i="4"/>
  <c r="HI189" i="4"/>
  <c r="HG189" i="4"/>
  <c r="HE189" i="4"/>
  <c r="HC189" i="4"/>
  <c r="HA189" i="4"/>
  <c r="GY189" i="4"/>
  <c r="GW189" i="4"/>
  <c r="HS188" i="4"/>
  <c r="HQ188" i="4"/>
  <c r="HO188" i="4"/>
  <c r="HM188" i="4"/>
  <c r="HK188" i="4"/>
  <c r="HI188" i="4"/>
  <c r="HG188" i="4"/>
  <c r="HE188" i="4"/>
  <c r="HC188" i="4"/>
  <c r="HA188" i="4"/>
  <c r="GY188" i="4"/>
  <c r="GW188" i="4"/>
  <c r="HS187" i="4"/>
  <c r="HQ187" i="4"/>
  <c r="HO187" i="4"/>
  <c r="HM187" i="4"/>
  <c r="HK187" i="4"/>
  <c r="HI187" i="4"/>
  <c r="HG187" i="4"/>
  <c r="HE187" i="4"/>
  <c r="HC187" i="4"/>
  <c r="HA187" i="4"/>
  <c r="GY187" i="4"/>
  <c r="GW187" i="4"/>
  <c r="HS186" i="4"/>
  <c r="HQ186" i="4"/>
  <c r="HO186" i="4"/>
  <c r="HM186" i="4"/>
  <c r="HK186" i="4"/>
  <c r="HI186" i="4"/>
  <c r="HG186" i="4"/>
  <c r="HE186" i="4"/>
  <c r="HC186" i="4"/>
  <c r="HA186" i="4"/>
  <c r="GY186" i="4"/>
  <c r="GW186" i="4"/>
  <c r="HS185" i="4"/>
  <c r="HQ185" i="4"/>
  <c r="HO185" i="4"/>
  <c r="HM185" i="4"/>
  <c r="HK185" i="4"/>
  <c r="HI185" i="4"/>
  <c r="HG185" i="4"/>
  <c r="HE185" i="4"/>
  <c r="HC185" i="4"/>
  <c r="HA185" i="4"/>
  <c r="GY185" i="4"/>
  <c r="GW185" i="4"/>
  <c r="HS184" i="4"/>
  <c r="HQ184" i="4"/>
  <c r="HO184" i="4"/>
  <c r="HM184" i="4"/>
  <c r="HK184" i="4"/>
  <c r="HI184" i="4"/>
  <c r="HG184" i="4"/>
  <c r="HE184" i="4"/>
  <c r="HC184" i="4"/>
  <c r="HA184" i="4"/>
  <c r="GY184" i="4"/>
  <c r="GW184" i="4"/>
  <c r="HS183" i="4"/>
  <c r="HQ183" i="4"/>
  <c r="HO183" i="4"/>
  <c r="HM183" i="4"/>
  <c r="HK183" i="4"/>
  <c r="HI183" i="4"/>
  <c r="HG183" i="4"/>
  <c r="HE183" i="4"/>
  <c r="HC183" i="4"/>
  <c r="HA183" i="4"/>
  <c r="GY183" i="4"/>
  <c r="GW183" i="4"/>
  <c r="HS182" i="4"/>
  <c r="HQ182" i="4"/>
  <c r="HO182" i="4"/>
  <c r="HM182" i="4"/>
  <c r="HK182" i="4"/>
  <c r="HI182" i="4"/>
  <c r="HG182" i="4"/>
  <c r="HE182" i="4"/>
  <c r="HC182" i="4"/>
  <c r="HA182" i="4"/>
  <c r="GY182" i="4"/>
  <c r="GW182" i="4"/>
  <c r="HS181" i="4"/>
  <c r="HQ181" i="4"/>
  <c r="HO181" i="4"/>
  <c r="HM181" i="4"/>
  <c r="HK181" i="4"/>
  <c r="HI181" i="4"/>
  <c r="HG181" i="4"/>
  <c r="HE181" i="4"/>
  <c r="HC181" i="4"/>
  <c r="HA181" i="4"/>
  <c r="GY181" i="4"/>
  <c r="GW181" i="4"/>
  <c r="HS180" i="4"/>
  <c r="HQ180" i="4"/>
  <c r="HO180" i="4"/>
  <c r="HM180" i="4"/>
  <c r="HK180" i="4"/>
  <c r="HI180" i="4"/>
  <c r="HG180" i="4"/>
  <c r="HE180" i="4"/>
  <c r="HC180" i="4"/>
  <c r="HA180" i="4"/>
  <c r="GY180" i="4"/>
  <c r="GW180" i="4"/>
  <c r="HS179" i="4"/>
  <c r="HQ179" i="4"/>
  <c r="HO179" i="4"/>
  <c r="HM179" i="4"/>
  <c r="HK179" i="4"/>
  <c r="HI179" i="4"/>
  <c r="HG179" i="4"/>
  <c r="HE179" i="4"/>
  <c r="HC179" i="4"/>
  <c r="HA179" i="4"/>
  <c r="GY179" i="4"/>
  <c r="GW179" i="4"/>
  <c r="HS178" i="4"/>
  <c r="HQ178" i="4"/>
  <c r="HO178" i="4"/>
  <c r="HM178" i="4"/>
  <c r="HK178" i="4"/>
  <c r="HI178" i="4"/>
  <c r="HG178" i="4"/>
  <c r="HE178" i="4"/>
  <c r="HC178" i="4"/>
  <c r="HA178" i="4"/>
  <c r="GY178" i="4"/>
  <c r="GW178" i="4"/>
  <c r="HS177" i="4"/>
  <c r="HQ177" i="4"/>
  <c r="HO177" i="4"/>
  <c r="HM177" i="4"/>
  <c r="HK177" i="4"/>
  <c r="HI177" i="4"/>
  <c r="HG177" i="4"/>
  <c r="HE177" i="4"/>
  <c r="HC177" i="4"/>
  <c r="HA177" i="4"/>
  <c r="GY177" i="4"/>
  <c r="GW177" i="4"/>
  <c r="HS176" i="4"/>
  <c r="HQ176" i="4"/>
  <c r="HO176" i="4"/>
  <c r="HM176" i="4"/>
  <c r="HK176" i="4"/>
  <c r="HI176" i="4"/>
  <c r="HG176" i="4"/>
  <c r="HE176" i="4"/>
  <c r="HC176" i="4"/>
  <c r="HA176" i="4"/>
  <c r="GY176" i="4"/>
  <c r="GW176" i="4"/>
  <c r="HS175" i="4"/>
  <c r="HQ175" i="4"/>
  <c r="HO175" i="4"/>
  <c r="HM175" i="4"/>
  <c r="HK175" i="4"/>
  <c r="HI175" i="4"/>
  <c r="HG175" i="4"/>
  <c r="HE175" i="4"/>
  <c r="HC175" i="4"/>
  <c r="HA175" i="4"/>
  <c r="GY175" i="4"/>
  <c r="GW175" i="4"/>
  <c r="HS174" i="4"/>
  <c r="HQ174" i="4"/>
  <c r="HO174" i="4"/>
  <c r="HM174" i="4"/>
  <c r="HK174" i="4"/>
  <c r="HI174" i="4"/>
  <c r="HG174" i="4"/>
  <c r="HE174" i="4"/>
  <c r="HC174" i="4"/>
  <c r="HA174" i="4"/>
  <c r="GY174" i="4"/>
  <c r="GW174" i="4"/>
  <c r="HS173" i="4"/>
  <c r="HQ173" i="4"/>
  <c r="HO173" i="4"/>
  <c r="HM173" i="4"/>
  <c r="HK173" i="4"/>
  <c r="HI173" i="4"/>
  <c r="HG173" i="4"/>
  <c r="HE173" i="4"/>
  <c r="HC173" i="4"/>
  <c r="HA173" i="4"/>
  <c r="GY173" i="4"/>
  <c r="GW173" i="4"/>
  <c r="HS172" i="4"/>
  <c r="HQ172" i="4"/>
  <c r="HO172" i="4"/>
  <c r="HM172" i="4"/>
  <c r="HK172" i="4"/>
  <c r="HI172" i="4"/>
  <c r="HG172" i="4"/>
  <c r="HE172" i="4"/>
  <c r="HC172" i="4"/>
  <c r="HA172" i="4"/>
  <c r="GY172" i="4"/>
  <c r="GW172" i="4"/>
  <c r="HS171" i="4"/>
  <c r="HQ171" i="4"/>
  <c r="HO171" i="4"/>
  <c r="HM171" i="4"/>
  <c r="HK171" i="4"/>
  <c r="HI171" i="4"/>
  <c r="HG171" i="4"/>
  <c r="HE171" i="4"/>
  <c r="HC171" i="4"/>
  <c r="HA171" i="4"/>
  <c r="GY171" i="4"/>
  <c r="GW171" i="4"/>
  <c r="HS170" i="4"/>
  <c r="HQ170" i="4"/>
  <c r="HO170" i="4"/>
  <c r="HM170" i="4"/>
  <c r="HK170" i="4"/>
  <c r="HI170" i="4"/>
  <c r="HG170" i="4"/>
  <c r="HE170" i="4"/>
  <c r="HC170" i="4"/>
  <c r="HA170" i="4"/>
  <c r="GY170" i="4"/>
  <c r="GW170" i="4"/>
  <c r="HS169" i="4"/>
  <c r="HQ169" i="4"/>
  <c r="HO169" i="4"/>
  <c r="HM169" i="4"/>
  <c r="HK169" i="4"/>
  <c r="HI169" i="4"/>
  <c r="HG169" i="4"/>
  <c r="HE169" i="4"/>
  <c r="HC169" i="4"/>
  <c r="HA169" i="4"/>
  <c r="GY169" i="4"/>
  <c r="GW169" i="4"/>
  <c r="HS168" i="4"/>
  <c r="HQ168" i="4"/>
  <c r="HO168" i="4"/>
  <c r="HM168" i="4"/>
  <c r="HK168" i="4"/>
  <c r="HI168" i="4"/>
  <c r="HG168" i="4"/>
  <c r="HE168" i="4"/>
  <c r="HC168" i="4"/>
  <c r="HA168" i="4"/>
  <c r="GY168" i="4"/>
  <c r="GW168" i="4"/>
  <c r="HS167" i="4"/>
  <c r="HQ167" i="4"/>
  <c r="HO167" i="4"/>
  <c r="HM167" i="4"/>
  <c r="HK167" i="4"/>
  <c r="HI167" i="4"/>
  <c r="HG167" i="4"/>
  <c r="HE167" i="4"/>
  <c r="HC167" i="4"/>
  <c r="HA167" i="4"/>
  <c r="GY167" i="4"/>
  <c r="GW167" i="4"/>
  <c r="HS166" i="4"/>
  <c r="HQ166" i="4"/>
  <c r="HO166" i="4"/>
  <c r="HM166" i="4"/>
  <c r="HK166" i="4"/>
  <c r="HI166" i="4"/>
  <c r="HG166" i="4"/>
  <c r="HE166" i="4"/>
  <c r="HC166" i="4"/>
  <c r="HA166" i="4"/>
  <c r="GY166" i="4"/>
  <c r="GW166" i="4"/>
  <c r="HS165" i="4"/>
  <c r="HQ165" i="4"/>
  <c r="HO165" i="4"/>
  <c r="HM165" i="4"/>
  <c r="HK165" i="4"/>
  <c r="HI165" i="4"/>
  <c r="HG165" i="4"/>
  <c r="HE165" i="4"/>
  <c r="HC165" i="4"/>
  <c r="HA165" i="4"/>
  <c r="GY165" i="4"/>
  <c r="GW165" i="4"/>
  <c r="HS164" i="4"/>
  <c r="HQ164" i="4"/>
  <c r="HO164" i="4"/>
  <c r="HM164" i="4"/>
  <c r="HK164" i="4"/>
  <c r="HI164" i="4"/>
  <c r="HG164" i="4"/>
  <c r="HE164" i="4"/>
  <c r="HC164" i="4"/>
  <c r="HA164" i="4"/>
  <c r="GY164" i="4"/>
  <c r="GW164" i="4"/>
  <c r="HS163" i="4"/>
  <c r="HQ163" i="4"/>
  <c r="HO163" i="4"/>
  <c r="HM163" i="4"/>
  <c r="HK163" i="4"/>
  <c r="HI163" i="4"/>
  <c r="HG163" i="4"/>
  <c r="HE163" i="4"/>
  <c r="HC163" i="4"/>
  <c r="HA163" i="4"/>
  <c r="GY163" i="4"/>
  <c r="GW163" i="4"/>
  <c r="HS162" i="4"/>
  <c r="HQ162" i="4"/>
  <c r="HO162" i="4"/>
  <c r="HM162" i="4"/>
  <c r="HK162" i="4"/>
  <c r="HI162" i="4"/>
  <c r="HG162" i="4"/>
  <c r="HE162" i="4"/>
  <c r="HC162" i="4"/>
  <c r="HA162" i="4"/>
  <c r="GY162" i="4"/>
  <c r="GW162" i="4"/>
  <c r="HS161" i="4"/>
  <c r="HQ161" i="4"/>
  <c r="HO161" i="4"/>
  <c r="HM161" i="4"/>
  <c r="HK161" i="4"/>
  <c r="HI161" i="4"/>
  <c r="HG161" i="4"/>
  <c r="HE161" i="4"/>
  <c r="HC161" i="4"/>
  <c r="HA161" i="4"/>
  <c r="GY161" i="4"/>
  <c r="GW161" i="4"/>
  <c r="HS160" i="4"/>
  <c r="HQ160" i="4"/>
  <c r="HO160" i="4"/>
  <c r="HM160" i="4"/>
  <c r="HK160" i="4"/>
  <c r="HI160" i="4"/>
  <c r="HG160" i="4"/>
  <c r="HE160" i="4"/>
  <c r="HC160" i="4"/>
  <c r="HA160" i="4"/>
  <c r="GY160" i="4"/>
  <c r="GW160" i="4"/>
  <c r="HS159" i="4"/>
  <c r="HQ159" i="4"/>
  <c r="HO159" i="4"/>
  <c r="HM159" i="4"/>
  <c r="HK159" i="4"/>
  <c r="HI159" i="4"/>
  <c r="HG159" i="4"/>
  <c r="HE159" i="4"/>
  <c r="HC159" i="4"/>
  <c r="HA159" i="4"/>
  <c r="GY159" i="4"/>
  <c r="GW159" i="4"/>
  <c r="HS158" i="4"/>
  <c r="HQ158" i="4"/>
  <c r="HO158" i="4"/>
  <c r="HM158" i="4"/>
  <c r="HK158" i="4"/>
  <c r="HI158" i="4"/>
  <c r="HG158" i="4"/>
  <c r="HE158" i="4"/>
  <c r="HC158" i="4"/>
  <c r="HA158" i="4"/>
  <c r="GY158" i="4"/>
  <c r="GW158" i="4"/>
  <c r="HS157" i="4"/>
  <c r="HQ157" i="4"/>
  <c r="HO157" i="4"/>
  <c r="HM157" i="4"/>
  <c r="HK157" i="4"/>
  <c r="HI157" i="4"/>
  <c r="HG157" i="4"/>
  <c r="HE157" i="4"/>
  <c r="HC157" i="4"/>
  <c r="HA157" i="4"/>
  <c r="GY157" i="4"/>
  <c r="GW157" i="4"/>
  <c r="HS156" i="4"/>
  <c r="HQ156" i="4"/>
  <c r="HO156" i="4"/>
  <c r="HM156" i="4"/>
  <c r="HK156" i="4"/>
  <c r="HI156" i="4"/>
  <c r="HG156" i="4"/>
  <c r="HE156" i="4"/>
  <c r="HC156" i="4"/>
  <c r="HA156" i="4"/>
  <c r="GY156" i="4"/>
  <c r="GW156" i="4"/>
  <c r="HS155" i="4"/>
  <c r="HQ155" i="4"/>
  <c r="HO155" i="4"/>
  <c r="HM155" i="4"/>
  <c r="HK155" i="4"/>
  <c r="HI155" i="4"/>
  <c r="HG155" i="4"/>
  <c r="HE155" i="4"/>
  <c r="HC155" i="4"/>
  <c r="HA155" i="4"/>
  <c r="GY155" i="4"/>
  <c r="GW155" i="4"/>
  <c r="HS154" i="4"/>
  <c r="HQ154" i="4"/>
  <c r="HO154" i="4"/>
  <c r="HM154" i="4"/>
  <c r="HK154" i="4"/>
  <c r="HI154" i="4"/>
  <c r="HG154" i="4"/>
  <c r="HE154" i="4"/>
  <c r="HC154" i="4"/>
  <c r="HA154" i="4"/>
  <c r="GY154" i="4"/>
  <c r="GW154" i="4"/>
  <c r="HS153" i="4"/>
  <c r="HQ153" i="4"/>
  <c r="HO153" i="4"/>
  <c r="HM153" i="4"/>
  <c r="HK153" i="4"/>
  <c r="HI153" i="4"/>
  <c r="HG153" i="4"/>
  <c r="HE153" i="4"/>
  <c r="HC153" i="4"/>
  <c r="HA153" i="4"/>
  <c r="GY153" i="4"/>
  <c r="GW153" i="4"/>
  <c r="HS152" i="4"/>
  <c r="HQ152" i="4"/>
  <c r="HO152" i="4"/>
  <c r="HM152" i="4"/>
  <c r="HK152" i="4"/>
  <c r="HI152" i="4"/>
  <c r="HG152" i="4"/>
  <c r="HE152" i="4"/>
  <c r="HC152" i="4"/>
  <c r="HA152" i="4"/>
  <c r="GY152" i="4"/>
  <c r="GW152" i="4"/>
  <c r="HS151" i="4"/>
  <c r="HQ151" i="4"/>
  <c r="HO151" i="4"/>
  <c r="HM151" i="4"/>
  <c r="HK151" i="4"/>
  <c r="HI151" i="4"/>
  <c r="HG151" i="4"/>
  <c r="HE151" i="4"/>
  <c r="HC151" i="4"/>
  <c r="HA151" i="4"/>
  <c r="GY151" i="4"/>
  <c r="GW151" i="4"/>
  <c r="HS150" i="4"/>
  <c r="HQ150" i="4"/>
  <c r="HO150" i="4"/>
  <c r="HM150" i="4"/>
  <c r="HK150" i="4"/>
  <c r="HI150" i="4"/>
  <c r="HG150" i="4"/>
  <c r="HE150" i="4"/>
  <c r="HC150" i="4"/>
  <c r="HA150" i="4"/>
  <c r="GY150" i="4"/>
  <c r="GW150" i="4"/>
  <c r="HS149" i="4"/>
  <c r="HQ149" i="4"/>
  <c r="HO149" i="4"/>
  <c r="HM149" i="4"/>
  <c r="HK149" i="4"/>
  <c r="HI149" i="4"/>
  <c r="HG149" i="4"/>
  <c r="HE149" i="4"/>
  <c r="HC149" i="4"/>
  <c r="HA149" i="4"/>
  <c r="GY149" i="4"/>
  <c r="GW149" i="4"/>
  <c r="HS148" i="4"/>
  <c r="HQ148" i="4"/>
  <c r="HO148" i="4"/>
  <c r="HM148" i="4"/>
  <c r="HK148" i="4"/>
  <c r="HI148" i="4"/>
  <c r="HG148" i="4"/>
  <c r="HE148" i="4"/>
  <c r="HC148" i="4"/>
  <c r="HA148" i="4"/>
  <c r="GY148" i="4"/>
  <c r="GW148" i="4"/>
  <c r="HS147" i="4"/>
  <c r="HQ147" i="4"/>
  <c r="HO147" i="4"/>
  <c r="HM147" i="4"/>
  <c r="HK147" i="4"/>
  <c r="HI147" i="4"/>
  <c r="HG147" i="4"/>
  <c r="HE147" i="4"/>
  <c r="HC147" i="4"/>
  <c r="HA147" i="4"/>
  <c r="GY147" i="4"/>
  <c r="GW147" i="4"/>
  <c r="HS146" i="4"/>
  <c r="HQ146" i="4"/>
  <c r="HO146" i="4"/>
  <c r="HM146" i="4"/>
  <c r="HK146" i="4"/>
  <c r="HI146" i="4"/>
  <c r="HG146" i="4"/>
  <c r="HE146" i="4"/>
  <c r="HC146" i="4"/>
  <c r="HA146" i="4"/>
  <c r="GY146" i="4"/>
  <c r="GW146" i="4"/>
  <c r="HS145" i="4"/>
  <c r="HQ145" i="4"/>
  <c r="HO145" i="4"/>
  <c r="HM145" i="4"/>
  <c r="HK145" i="4"/>
  <c r="HI145" i="4"/>
  <c r="HG145" i="4"/>
  <c r="HE145" i="4"/>
  <c r="HC145" i="4"/>
  <c r="HA145" i="4"/>
  <c r="GY145" i="4"/>
  <c r="GW145" i="4"/>
  <c r="HS144" i="4"/>
  <c r="HQ144" i="4"/>
  <c r="HO144" i="4"/>
  <c r="HM144" i="4"/>
  <c r="HK144" i="4"/>
  <c r="HI144" i="4"/>
  <c r="HG144" i="4"/>
  <c r="HE144" i="4"/>
  <c r="HC144" i="4"/>
  <c r="HA144" i="4"/>
  <c r="GY144" i="4"/>
  <c r="GW144" i="4"/>
  <c r="HS143" i="4"/>
  <c r="HQ143" i="4"/>
  <c r="HO143" i="4"/>
  <c r="HM143" i="4"/>
  <c r="HK143" i="4"/>
  <c r="HI143" i="4"/>
  <c r="HG143" i="4"/>
  <c r="HE143" i="4"/>
  <c r="HC143" i="4"/>
  <c r="HA143" i="4"/>
  <c r="GY143" i="4"/>
  <c r="GW143" i="4"/>
  <c r="HS142" i="4"/>
  <c r="HQ142" i="4"/>
  <c r="HO142" i="4"/>
  <c r="HM142" i="4"/>
  <c r="HK142" i="4"/>
  <c r="HI142" i="4"/>
  <c r="HG142" i="4"/>
  <c r="HE142" i="4"/>
  <c r="HC142" i="4"/>
  <c r="HA142" i="4"/>
  <c r="GY142" i="4"/>
  <c r="GW142" i="4"/>
  <c r="HS141" i="4"/>
  <c r="HQ141" i="4"/>
  <c r="HO141" i="4"/>
  <c r="HM141" i="4"/>
  <c r="HK141" i="4"/>
  <c r="HI141" i="4"/>
  <c r="HG141" i="4"/>
  <c r="HE141" i="4"/>
  <c r="HC141" i="4"/>
  <c r="HA141" i="4"/>
  <c r="GY141" i="4"/>
  <c r="GW141" i="4"/>
  <c r="HS140" i="4"/>
  <c r="HQ140" i="4"/>
  <c r="HO140" i="4"/>
  <c r="HM140" i="4"/>
  <c r="HK140" i="4"/>
  <c r="HI140" i="4"/>
  <c r="HG140" i="4"/>
  <c r="HE140" i="4"/>
  <c r="HC140" i="4"/>
  <c r="HA140" i="4"/>
  <c r="GY140" i="4"/>
  <c r="GW140" i="4"/>
  <c r="HS139" i="4"/>
  <c r="HQ139" i="4"/>
  <c r="HO139" i="4"/>
  <c r="HM139" i="4"/>
  <c r="HK139" i="4"/>
  <c r="HI139" i="4"/>
  <c r="HG139" i="4"/>
  <c r="HE139" i="4"/>
  <c r="HC139" i="4"/>
  <c r="HA139" i="4"/>
  <c r="GY139" i="4"/>
  <c r="GW139" i="4"/>
  <c r="HS138" i="4"/>
  <c r="HQ138" i="4"/>
  <c r="HO138" i="4"/>
  <c r="HM138" i="4"/>
  <c r="HK138" i="4"/>
  <c r="HI138" i="4"/>
  <c r="HG138" i="4"/>
  <c r="HE138" i="4"/>
  <c r="HC138" i="4"/>
  <c r="HA138" i="4"/>
  <c r="GY138" i="4"/>
  <c r="GW138" i="4"/>
  <c r="HS137" i="4"/>
  <c r="HQ137" i="4"/>
  <c r="HO137" i="4"/>
  <c r="HM137" i="4"/>
  <c r="HK137" i="4"/>
  <c r="HI137" i="4"/>
  <c r="HG137" i="4"/>
  <c r="HE137" i="4"/>
  <c r="HC137" i="4"/>
  <c r="HA137" i="4"/>
  <c r="GY137" i="4"/>
  <c r="GW137" i="4"/>
  <c r="HS136" i="4"/>
  <c r="HQ136" i="4"/>
  <c r="HO136" i="4"/>
  <c r="HM136" i="4"/>
  <c r="HK136" i="4"/>
  <c r="HI136" i="4"/>
  <c r="HG136" i="4"/>
  <c r="HE136" i="4"/>
  <c r="HC136" i="4"/>
  <c r="HA136" i="4"/>
  <c r="GY136" i="4"/>
  <c r="GW136" i="4"/>
  <c r="HS135" i="4"/>
  <c r="HQ135" i="4"/>
  <c r="HO135" i="4"/>
  <c r="HM135" i="4"/>
  <c r="HK135" i="4"/>
  <c r="HI135" i="4"/>
  <c r="HG135" i="4"/>
  <c r="HE135" i="4"/>
  <c r="HC135" i="4"/>
  <c r="HA135" i="4"/>
  <c r="GY135" i="4"/>
  <c r="GW135" i="4"/>
  <c r="HS134" i="4"/>
  <c r="HQ134" i="4"/>
  <c r="HO134" i="4"/>
  <c r="HM134" i="4"/>
  <c r="HK134" i="4"/>
  <c r="HI134" i="4"/>
  <c r="HG134" i="4"/>
  <c r="HE134" i="4"/>
  <c r="HC134" i="4"/>
  <c r="HA134" i="4"/>
  <c r="GY134" i="4"/>
  <c r="GW134" i="4"/>
  <c r="HS133" i="4"/>
  <c r="HQ133" i="4"/>
  <c r="HO133" i="4"/>
  <c r="HM133" i="4"/>
  <c r="HK133" i="4"/>
  <c r="HI133" i="4"/>
  <c r="HG133" i="4"/>
  <c r="HE133" i="4"/>
  <c r="HC133" i="4"/>
  <c r="HA133" i="4"/>
  <c r="GY133" i="4"/>
  <c r="GW133" i="4"/>
  <c r="HS132" i="4"/>
  <c r="HQ132" i="4"/>
  <c r="HO132" i="4"/>
  <c r="HM132" i="4"/>
  <c r="HK132" i="4"/>
  <c r="HI132" i="4"/>
  <c r="HG132" i="4"/>
  <c r="HE132" i="4"/>
  <c r="HC132" i="4"/>
  <c r="HA132" i="4"/>
  <c r="GY132" i="4"/>
  <c r="GW132" i="4"/>
  <c r="HS131" i="4"/>
  <c r="HQ131" i="4"/>
  <c r="HO131" i="4"/>
  <c r="HM131" i="4"/>
  <c r="HK131" i="4"/>
  <c r="HI131" i="4"/>
  <c r="HG131" i="4"/>
  <c r="HE131" i="4"/>
  <c r="HC131" i="4"/>
  <c r="HA131" i="4"/>
  <c r="GY131" i="4"/>
  <c r="GW131" i="4"/>
  <c r="HS130" i="4"/>
  <c r="HQ130" i="4"/>
  <c r="HO130" i="4"/>
  <c r="HM130" i="4"/>
  <c r="HK130" i="4"/>
  <c r="HI130" i="4"/>
  <c r="HG130" i="4"/>
  <c r="HE130" i="4"/>
  <c r="HC130" i="4"/>
  <c r="HA130" i="4"/>
  <c r="GY130" i="4"/>
  <c r="GW130" i="4"/>
  <c r="HS129" i="4"/>
  <c r="HQ129" i="4"/>
  <c r="HO129" i="4"/>
  <c r="HM129" i="4"/>
  <c r="HK129" i="4"/>
  <c r="HI129" i="4"/>
  <c r="HG129" i="4"/>
  <c r="HE129" i="4"/>
  <c r="HC129" i="4"/>
  <c r="HA129" i="4"/>
  <c r="GY129" i="4"/>
  <c r="GW129" i="4"/>
  <c r="HS128" i="4"/>
  <c r="HQ128" i="4"/>
  <c r="HO128" i="4"/>
  <c r="HM128" i="4"/>
  <c r="HK128" i="4"/>
  <c r="HI128" i="4"/>
  <c r="HG128" i="4"/>
  <c r="HE128" i="4"/>
  <c r="HC128" i="4"/>
  <c r="HA128" i="4"/>
  <c r="GY128" i="4"/>
  <c r="GW128" i="4"/>
  <c r="HS127" i="4"/>
  <c r="HQ127" i="4"/>
  <c r="HO127" i="4"/>
  <c r="HM127" i="4"/>
  <c r="HK127" i="4"/>
  <c r="HI127" i="4"/>
  <c r="HG127" i="4"/>
  <c r="HE127" i="4"/>
  <c r="HC127" i="4"/>
  <c r="HA127" i="4"/>
  <c r="GY127" i="4"/>
  <c r="GW127" i="4"/>
  <c r="HS126" i="4"/>
  <c r="HQ126" i="4"/>
  <c r="HO126" i="4"/>
  <c r="HM126" i="4"/>
  <c r="HK126" i="4"/>
  <c r="HI126" i="4"/>
  <c r="HG126" i="4"/>
  <c r="HE126" i="4"/>
  <c r="HC126" i="4"/>
  <c r="HA126" i="4"/>
  <c r="GY126" i="4"/>
  <c r="GW126" i="4"/>
  <c r="HS125" i="4"/>
  <c r="HQ125" i="4"/>
  <c r="HO125" i="4"/>
  <c r="HM125" i="4"/>
  <c r="HK125" i="4"/>
  <c r="HI125" i="4"/>
  <c r="HG125" i="4"/>
  <c r="HE125" i="4"/>
  <c r="HC125" i="4"/>
  <c r="HA125" i="4"/>
  <c r="GY125" i="4"/>
  <c r="GW125" i="4"/>
  <c r="HS124" i="4"/>
  <c r="HQ124" i="4"/>
  <c r="HO124" i="4"/>
  <c r="HM124" i="4"/>
  <c r="HK124" i="4"/>
  <c r="HI124" i="4"/>
  <c r="HG124" i="4"/>
  <c r="HE124" i="4"/>
  <c r="HC124" i="4"/>
  <c r="HA124" i="4"/>
  <c r="GY124" i="4"/>
  <c r="GW124" i="4"/>
  <c r="HS123" i="4"/>
  <c r="HQ123" i="4"/>
  <c r="HO123" i="4"/>
  <c r="HM123" i="4"/>
  <c r="HK123" i="4"/>
  <c r="HI123" i="4"/>
  <c r="HG123" i="4"/>
  <c r="HE123" i="4"/>
  <c r="HC123" i="4"/>
  <c r="HA123" i="4"/>
  <c r="GY123" i="4"/>
  <c r="GW123" i="4"/>
  <c r="HS122" i="4"/>
  <c r="HQ122" i="4"/>
  <c r="HO122" i="4"/>
  <c r="HM122" i="4"/>
  <c r="HK122" i="4"/>
  <c r="HI122" i="4"/>
  <c r="HG122" i="4"/>
  <c r="HE122" i="4"/>
  <c r="HC122" i="4"/>
  <c r="HA122" i="4"/>
  <c r="GY122" i="4"/>
  <c r="GW122" i="4"/>
  <c r="HS121" i="4"/>
  <c r="HQ121" i="4"/>
  <c r="HO121" i="4"/>
  <c r="HM121" i="4"/>
  <c r="HK121" i="4"/>
  <c r="HI121" i="4"/>
  <c r="HG121" i="4"/>
  <c r="HE121" i="4"/>
  <c r="HC121" i="4"/>
  <c r="HA121" i="4"/>
  <c r="GY121" i="4"/>
  <c r="GW121" i="4"/>
  <c r="HS120" i="4"/>
  <c r="HQ120" i="4"/>
  <c r="HO120" i="4"/>
  <c r="HM120" i="4"/>
  <c r="HK120" i="4"/>
  <c r="HI120" i="4"/>
  <c r="HG120" i="4"/>
  <c r="HE120" i="4"/>
  <c r="HC120" i="4"/>
  <c r="HA120" i="4"/>
  <c r="GY120" i="4"/>
  <c r="GW120" i="4"/>
  <c r="HS119" i="4"/>
  <c r="HQ119" i="4"/>
  <c r="HO119" i="4"/>
  <c r="HM119" i="4"/>
  <c r="HK119" i="4"/>
  <c r="HI119" i="4"/>
  <c r="HG119" i="4"/>
  <c r="HE119" i="4"/>
  <c r="HC119" i="4"/>
  <c r="HA119" i="4"/>
  <c r="GY119" i="4"/>
  <c r="GW119" i="4"/>
  <c r="HS118" i="4"/>
  <c r="HQ118" i="4"/>
  <c r="HO118" i="4"/>
  <c r="HM118" i="4"/>
  <c r="HK118" i="4"/>
  <c r="HI118" i="4"/>
  <c r="HG118" i="4"/>
  <c r="HE118" i="4"/>
  <c r="HC118" i="4"/>
  <c r="HA118" i="4"/>
  <c r="GY118" i="4"/>
  <c r="GW118" i="4"/>
  <c r="HS117" i="4"/>
  <c r="HQ117" i="4"/>
  <c r="HO117" i="4"/>
  <c r="HM117" i="4"/>
  <c r="HK117" i="4"/>
  <c r="HI117" i="4"/>
  <c r="HG117" i="4"/>
  <c r="HE117" i="4"/>
  <c r="HC117" i="4"/>
  <c r="HA117" i="4"/>
  <c r="GY117" i="4"/>
  <c r="GW117" i="4"/>
  <c r="HS116" i="4"/>
  <c r="HQ116" i="4"/>
  <c r="HO116" i="4"/>
  <c r="HM116" i="4"/>
  <c r="HK116" i="4"/>
  <c r="HI116" i="4"/>
  <c r="HG116" i="4"/>
  <c r="HE116" i="4"/>
  <c r="HC116" i="4"/>
  <c r="HA116" i="4"/>
  <c r="GY116" i="4"/>
  <c r="GW116" i="4"/>
  <c r="HS115" i="4"/>
  <c r="HQ115" i="4"/>
  <c r="HO115" i="4"/>
  <c r="HM115" i="4"/>
  <c r="HK115" i="4"/>
  <c r="HI115" i="4"/>
  <c r="HG115" i="4"/>
  <c r="HE115" i="4"/>
  <c r="HC115" i="4"/>
  <c r="HA115" i="4"/>
  <c r="GY115" i="4"/>
  <c r="GW115" i="4"/>
  <c r="HS114" i="4"/>
  <c r="HQ114" i="4"/>
  <c r="HO114" i="4"/>
  <c r="HM114" i="4"/>
  <c r="HK114" i="4"/>
  <c r="HI114" i="4"/>
  <c r="HG114" i="4"/>
  <c r="HE114" i="4"/>
  <c r="HC114" i="4"/>
  <c r="HA114" i="4"/>
  <c r="GY114" i="4"/>
  <c r="GW114" i="4"/>
  <c r="GV114" i="4"/>
  <c r="HS110" i="4"/>
  <c r="HQ110" i="4"/>
  <c r="HO110" i="4"/>
  <c r="HM110" i="4"/>
  <c r="HK110" i="4"/>
  <c r="HI110" i="4"/>
  <c r="HG110" i="4"/>
  <c r="HE110" i="4"/>
  <c r="HC110" i="4"/>
  <c r="HA110" i="4"/>
  <c r="GY110" i="4"/>
  <c r="GW110" i="4"/>
  <c r="HU109" i="4"/>
  <c r="HV109" i="4"/>
  <c r="HU108" i="4"/>
  <c r="HU212" i="4"/>
  <c r="HV212" i="4" s="1"/>
  <c r="HU107" i="4"/>
  <c r="HV107" i="4" s="1"/>
  <c r="HU106" i="4"/>
  <c r="HU210" i="4" s="1"/>
  <c r="HV210" i="4" s="1"/>
  <c r="HU105" i="4"/>
  <c r="HV105" i="4"/>
  <c r="HU104" i="4"/>
  <c r="HU208" i="4"/>
  <c r="HV208" i="4" s="1"/>
  <c r="HU103" i="4"/>
  <c r="HV103" i="4" s="1"/>
  <c r="HU102" i="4"/>
  <c r="HU206" i="4" s="1"/>
  <c r="HV206" i="4" s="1"/>
  <c r="HU101" i="4"/>
  <c r="HV101" i="4"/>
  <c r="HU100" i="4"/>
  <c r="HU204" i="4"/>
  <c r="HV204" i="4" s="1"/>
  <c r="HU99" i="4"/>
  <c r="HV99" i="4" s="1"/>
  <c r="HU98" i="4"/>
  <c r="HU202" i="4" s="1"/>
  <c r="HV202" i="4" s="1"/>
  <c r="HU97" i="4"/>
  <c r="HV97" i="4"/>
  <c r="HU96" i="4"/>
  <c r="HU200" i="4"/>
  <c r="HV200" i="4" s="1"/>
  <c r="HU95" i="4"/>
  <c r="HV95" i="4" s="1"/>
  <c r="HU94" i="4"/>
  <c r="HU198" i="4" s="1"/>
  <c r="HV198" i="4" s="1"/>
  <c r="HU93" i="4"/>
  <c r="HV93" i="4"/>
  <c r="HU92" i="4"/>
  <c r="HU196" i="4"/>
  <c r="HV196" i="4" s="1"/>
  <c r="HU91" i="4"/>
  <c r="HV91" i="4" s="1"/>
  <c r="HU90" i="4"/>
  <c r="HU194" i="4" s="1"/>
  <c r="HV194" i="4" s="1"/>
  <c r="HU89" i="4"/>
  <c r="HV89" i="4"/>
  <c r="HU88" i="4"/>
  <c r="HU192" i="4"/>
  <c r="HV192" i="4" s="1"/>
  <c r="HU87" i="4"/>
  <c r="HV87" i="4" s="1"/>
  <c r="HU86" i="4"/>
  <c r="HU190" i="4" s="1"/>
  <c r="HV190" i="4" s="1"/>
  <c r="HU85" i="4"/>
  <c r="HV85" i="4"/>
  <c r="HU84" i="4"/>
  <c r="HU188" i="4"/>
  <c r="HV188" i="4" s="1"/>
  <c r="HU83" i="4"/>
  <c r="HV83" i="4" s="1"/>
  <c r="HU82" i="4"/>
  <c r="HU186" i="4" s="1"/>
  <c r="HV186" i="4" s="1"/>
  <c r="HU81" i="4"/>
  <c r="HV81" i="4"/>
  <c r="HU80" i="4"/>
  <c r="HU184" i="4"/>
  <c r="HV184" i="4" s="1"/>
  <c r="HU79" i="4"/>
  <c r="HV79" i="4" s="1"/>
  <c r="HU78" i="4"/>
  <c r="HU182" i="4" s="1"/>
  <c r="HV182" i="4" s="1"/>
  <c r="HU77" i="4"/>
  <c r="HV77" i="4"/>
  <c r="HU76" i="4"/>
  <c r="HU180" i="4"/>
  <c r="HV180" i="4" s="1"/>
  <c r="HU75" i="4"/>
  <c r="HV75" i="4" s="1"/>
  <c r="HU74" i="4"/>
  <c r="HU178" i="4" s="1"/>
  <c r="HV178" i="4" s="1"/>
  <c r="HU73" i="4"/>
  <c r="HV73" i="4"/>
  <c r="HU72" i="4"/>
  <c r="HU176" i="4"/>
  <c r="HV176" i="4" s="1"/>
  <c r="HU71" i="4"/>
  <c r="HV71" i="4" s="1"/>
  <c r="HU70" i="4"/>
  <c r="HU174" i="4" s="1"/>
  <c r="HV174" i="4" s="1"/>
  <c r="HU69" i="4"/>
  <c r="HV69" i="4"/>
  <c r="HU68" i="4"/>
  <c r="HU172" i="4"/>
  <c r="HV172" i="4" s="1"/>
  <c r="HU67" i="4"/>
  <c r="HV67" i="4" s="1"/>
  <c r="HU66" i="4"/>
  <c r="HU170" i="4" s="1"/>
  <c r="HV170" i="4" s="1"/>
  <c r="HU65" i="4"/>
  <c r="HV65" i="4"/>
  <c r="HU64" i="4"/>
  <c r="HU168" i="4"/>
  <c r="HV168" i="4" s="1"/>
  <c r="HU63" i="4"/>
  <c r="HV63" i="4" s="1"/>
  <c r="HU62" i="4"/>
  <c r="HU166" i="4" s="1"/>
  <c r="HV166" i="4"/>
  <c r="HU61" i="4"/>
  <c r="HU165" i="4"/>
  <c r="HV165" i="4" s="1"/>
  <c r="HU60" i="4"/>
  <c r="HU164" i="4" s="1"/>
  <c r="HV164" i="4"/>
  <c r="HU59" i="4"/>
  <c r="HU163" i="4"/>
  <c r="HV163" i="4" s="1"/>
  <c r="HU58" i="4"/>
  <c r="HU162" i="4" s="1"/>
  <c r="HV162" i="4"/>
  <c r="HU57" i="4"/>
  <c r="HU161" i="4"/>
  <c r="HV161" i="4" s="1"/>
  <c r="HU56" i="4"/>
  <c r="HU160" i="4" s="1"/>
  <c r="HV160" i="4"/>
  <c r="HU55" i="4"/>
  <c r="HU159" i="4"/>
  <c r="HV159" i="4" s="1"/>
  <c r="HU54" i="4"/>
  <c r="HU158" i="4" s="1"/>
  <c r="HV158" i="4"/>
  <c r="HU53" i="4"/>
  <c r="HU157" i="4"/>
  <c r="HV157" i="4" s="1"/>
  <c r="HU52" i="4"/>
  <c r="HU156" i="4" s="1"/>
  <c r="HV156" i="4"/>
  <c r="HU51" i="4"/>
  <c r="HU155" i="4"/>
  <c r="HV155" i="4" s="1"/>
  <c r="HU50" i="4"/>
  <c r="HU154" i="4" s="1"/>
  <c r="HV154" i="4"/>
  <c r="HU49" i="4"/>
  <c r="HU153" i="4"/>
  <c r="HV153" i="4" s="1"/>
  <c r="HU48" i="4"/>
  <c r="HU152" i="4" s="1"/>
  <c r="HV152" i="4"/>
  <c r="HU47" i="4"/>
  <c r="HU151" i="4"/>
  <c r="HV151" i="4" s="1"/>
  <c r="HU46" i="4"/>
  <c r="HU150" i="4" s="1"/>
  <c r="HV150" i="4"/>
  <c r="HU45" i="4"/>
  <c r="HU149" i="4"/>
  <c r="HV149" i="4" s="1"/>
  <c r="HU44" i="4"/>
  <c r="HU148" i="4" s="1"/>
  <c r="HV148" i="4"/>
  <c r="HU43" i="4"/>
  <c r="HU147" i="4"/>
  <c r="HV147" i="4" s="1"/>
  <c r="HU42" i="4"/>
  <c r="HU146" i="4" s="1"/>
  <c r="HV146" i="4"/>
  <c r="HU41" i="4"/>
  <c r="HU145" i="4"/>
  <c r="HV145" i="4" s="1"/>
  <c r="HU40" i="4"/>
  <c r="HU144" i="4" s="1"/>
  <c r="HV144" i="4"/>
  <c r="HU39" i="4"/>
  <c r="HU143" i="4"/>
  <c r="HV143" i="4" s="1"/>
  <c r="HU38" i="4"/>
  <c r="HU142" i="4" s="1"/>
  <c r="HV142" i="4"/>
  <c r="HU37" i="4"/>
  <c r="HU141" i="4"/>
  <c r="HV141" i="4" s="1"/>
  <c r="HU36" i="4"/>
  <c r="HU140" i="4"/>
  <c r="HV140" i="4" s="1"/>
  <c r="HU35" i="4"/>
  <c r="HU139" i="4" s="1"/>
  <c r="HV139" i="4" s="1"/>
  <c r="HU34" i="4"/>
  <c r="HU138" i="4"/>
  <c r="HV138" i="4" s="1"/>
  <c r="HU33" i="4"/>
  <c r="HU137" i="4" s="1"/>
  <c r="HV137" i="4" s="1"/>
  <c r="HU32" i="4"/>
  <c r="HU136" i="4"/>
  <c r="HV136" i="4" s="1"/>
  <c r="HU31" i="4"/>
  <c r="HU135" i="4" s="1"/>
  <c r="HV135" i="4" s="1"/>
  <c r="HU30" i="4"/>
  <c r="HU134" i="4"/>
  <c r="HV134" i="4" s="1"/>
  <c r="HU29" i="4"/>
  <c r="HU133" i="4" s="1"/>
  <c r="HV133" i="4" s="1"/>
  <c r="HU28" i="4"/>
  <c r="HU132" i="4"/>
  <c r="HV132" i="4" s="1"/>
  <c r="HU27" i="4"/>
  <c r="HU131" i="4" s="1"/>
  <c r="HV131" i="4" s="1"/>
  <c r="HU26" i="4"/>
  <c r="HU130" i="4"/>
  <c r="HV130" i="4" s="1"/>
  <c r="HU25" i="4"/>
  <c r="HU129" i="4" s="1"/>
  <c r="HV129" i="4" s="1"/>
  <c r="HU24" i="4"/>
  <c r="HU128" i="4"/>
  <c r="HV128" i="4" s="1"/>
  <c r="HU23" i="4"/>
  <c r="HU127" i="4" s="1"/>
  <c r="HV127" i="4" s="1"/>
  <c r="HU22" i="4"/>
  <c r="HU126" i="4"/>
  <c r="HV126" i="4" s="1"/>
  <c r="HU21" i="4"/>
  <c r="HU125" i="4" s="1"/>
  <c r="HV125" i="4" s="1"/>
  <c r="HU20" i="4"/>
  <c r="HU124" i="4"/>
  <c r="HV124" i="4" s="1"/>
  <c r="HU19" i="4"/>
  <c r="HU123" i="4" s="1"/>
  <c r="HV123" i="4" s="1"/>
  <c r="HU18" i="4"/>
  <c r="HU122" i="4"/>
  <c r="HV122" i="4" s="1"/>
  <c r="HU17" i="4"/>
  <c r="HU121" i="4" s="1"/>
  <c r="HV121" i="4" s="1"/>
  <c r="HU16" i="4"/>
  <c r="HU120" i="4"/>
  <c r="HV120" i="4" s="1"/>
  <c r="HU15" i="4"/>
  <c r="HU119" i="4" s="1"/>
  <c r="HV119" i="4" s="1"/>
  <c r="HU14" i="4"/>
  <c r="HU118" i="4"/>
  <c r="HV118" i="4" s="1"/>
  <c r="HU13" i="4"/>
  <c r="HU117" i="4" s="1"/>
  <c r="HV117" i="4" s="1"/>
  <c r="HU12" i="4"/>
  <c r="HU116" i="4"/>
  <c r="HV116" i="4" s="1"/>
  <c r="HU11" i="4"/>
  <c r="HU115" i="4" s="1"/>
  <c r="GV11" i="4"/>
  <c r="GV115" i="4" s="1"/>
  <c r="HU10" i="4"/>
  <c r="HU114" i="4" s="1"/>
  <c r="GP213" i="4"/>
  <c r="GN213" i="4"/>
  <c r="GL213" i="4"/>
  <c r="GJ213" i="4"/>
  <c r="GH213" i="4"/>
  <c r="GF213" i="4"/>
  <c r="GD213" i="4"/>
  <c r="GB213" i="4"/>
  <c r="FZ213" i="4"/>
  <c r="FX213" i="4"/>
  <c r="FV213" i="4"/>
  <c r="FT213" i="4"/>
  <c r="GP212" i="4"/>
  <c r="GN212" i="4"/>
  <c r="GL212" i="4"/>
  <c r="GJ212" i="4"/>
  <c r="GH212" i="4"/>
  <c r="GF212" i="4"/>
  <c r="GD212" i="4"/>
  <c r="GB212" i="4"/>
  <c r="FZ212" i="4"/>
  <c r="FX212" i="4"/>
  <c r="FV212" i="4"/>
  <c r="FT212" i="4"/>
  <c r="GP211" i="4"/>
  <c r="GN211" i="4"/>
  <c r="GL211" i="4"/>
  <c r="GJ211" i="4"/>
  <c r="GH211" i="4"/>
  <c r="GF211" i="4"/>
  <c r="GD211" i="4"/>
  <c r="GB211" i="4"/>
  <c r="FZ211" i="4"/>
  <c r="FX211" i="4"/>
  <c r="FV211" i="4"/>
  <c r="FT211" i="4"/>
  <c r="GP210" i="4"/>
  <c r="GN210" i="4"/>
  <c r="GL210" i="4"/>
  <c r="GJ210" i="4"/>
  <c r="GH210" i="4"/>
  <c r="GF210" i="4"/>
  <c r="GD210" i="4"/>
  <c r="GB210" i="4"/>
  <c r="FZ210" i="4"/>
  <c r="FX210" i="4"/>
  <c r="FV210" i="4"/>
  <c r="FT210" i="4"/>
  <c r="GP209" i="4"/>
  <c r="GN209" i="4"/>
  <c r="GL209" i="4"/>
  <c r="GJ209" i="4"/>
  <c r="GH209" i="4"/>
  <c r="GF209" i="4"/>
  <c r="GD209" i="4"/>
  <c r="GB209" i="4"/>
  <c r="FZ209" i="4"/>
  <c r="FX209" i="4"/>
  <c r="FV209" i="4"/>
  <c r="FT209" i="4"/>
  <c r="GP208" i="4"/>
  <c r="GN208" i="4"/>
  <c r="GL208" i="4"/>
  <c r="GJ208" i="4"/>
  <c r="GH208" i="4"/>
  <c r="GF208" i="4"/>
  <c r="GD208" i="4"/>
  <c r="GB208" i="4"/>
  <c r="FZ208" i="4"/>
  <c r="FX208" i="4"/>
  <c r="FV208" i="4"/>
  <c r="FT208" i="4"/>
  <c r="GP207" i="4"/>
  <c r="GN207" i="4"/>
  <c r="GL207" i="4"/>
  <c r="GJ207" i="4"/>
  <c r="GH207" i="4"/>
  <c r="GF207" i="4"/>
  <c r="GD207" i="4"/>
  <c r="GB207" i="4"/>
  <c r="FZ207" i="4"/>
  <c r="FX207" i="4"/>
  <c r="FV207" i="4"/>
  <c r="FT207" i="4"/>
  <c r="GP206" i="4"/>
  <c r="GN206" i="4"/>
  <c r="GL206" i="4"/>
  <c r="GJ206" i="4"/>
  <c r="GH206" i="4"/>
  <c r="GF206" i="4"/>
  <c r="GD206" i="4"/>
  <c r="GB206" i="4"/>
  <c r="FZ206" i="4"/>
  <c r="FX206" i="4"/>
  <c r="FV206" i="4"/>
  <c r="FT206" i="4"/>
  <c r="GP205" i="4"/>
  <c r="GN205" i="4"/>
  <c r="GL205" i="4"/>
  <c r="GJ205" i="4"/>
  <c r="GH205" i="4"/>
  <c r="GF205" i="4"/>
  <c r="GD205" i="4"/>
  <c r="GB205" i="4"/>
  <c r="FZ205" i="4"/>
  <c r="FX205" i="4"/>
  <c r="FV205" i="4"/>
  <c r="FT205" i="4"/>
  <c r="GP204" i="4"/>
  <c r="GN204" i="4"/>
  <c r="GL204" i="4"/>
  <c r="GJ204" i="4"/>
  <c r="GH204" i="4"/>
  <c r="GF204" i="4"/>
  <c r="GD204" i="4"/>
  <c r="GB204" i="4"/>
  <c r="FZ204" i="4"/>
  <c r="FX204" i="4"/>
  <c r="FV204" i="4"/>
  <c r="FT204" i="4"/>
  <c r="GP203" i="4"/>
  <c r="GN203" i="4"/>
  <c r="GL203" i="4"/>
  <c r="GJ203" i="4"/>
  <c r="GH203" i="4"/>
  <c r="GF203" i="4"/>
  <c r="GD203" i="4"/>
  <c r="GB203" i="4"/>
  <c r="FZ203" i="4"/>
  <c r="FX203" i="4"/>
  <c r="FV203" i="4"/>
  <c r="FT203" i="4"/>
  <c r="GP202" i="4"/>
  <c r="GN202" i="4"/>
  <c r="GL202" i="4"/>
  <c r="GJ202" i="4"/>
  <c r="GH202" i="4"/>
  <c r="GF202" i="4"/>
  <c r="GD202" i="4"/>
  <c r="GB202" i="4"/>
  <c r="FZ202" i="4"/>
  <c r="FX202" i="4"/>
  <c r="FV202" i="4"/>
  <c r="FT202" i="4"/>
  <c r="GP201" i="4"/>
  <c r="GN201" i="4"/>
  <c r="GL201" i="4"/>
  <c r="GJ201" i="4"/>
  <c r="GH201" i="4"/>
  <c r="GF201" i="4"/>
  <c r="GD201" i="4"/>
  <c r="GB201" i="4"/>
  <c r="FZ201" i="4"/>
  <c r="FX201" i="4"/>
  <c r="FV201" i="4"/>
  <c r="FT201" i="4"/>
  <c r="GP200" i="4"/>
  <c r="GN200" i="4"/>
  <c r="GL200" i="4"/>
  <c r="GJ200" i="4"/>
  <c r="GH200" i="4"/>
  <c r="GF200" i="4"/>
  <c r="GD200" i="4"/>
  <c r="GB200" i="4"/>
  <c r="FZ200" i="4"/>
  <c r="FX200" i="4"/>
  <c r="FV200" i="4"/>
  <c r="FT200" i="4"/>
  <c r="GP199" i="4"/>
  <c r="GN199" i="4"/>
  <c r="GL199" i="4"/>
  <c r="GJ199" i="4"/>
  <c r="GH199" i="4"/>
  <c r="GF199" i="4"/>
  <c r="GD199" i="4"/>
  <c r="GB199" i="4"/>
  <c r="FZ199" i="4"/>
  <c r="FX199" i="4"/>
  <c r="FV199" i="4"/>
  <c r="FT199" i="4"/>
  <c r="GP198" i="4"/>
  <c r="GN198" i="4"/>
  <c r="GL198" i="4"/>
  <c r="GJ198" i="4"/>
  <c r="GH198" i="4"/>
  <c r="GF198" i="4"/>
  <c r="GD198" i="4"/>
  <c r="GB198" i="4"/>
  <c r="FZ198" i="4"/>
  <c r="FX198" i="4"/>
  <c r="FV198" i="4"/>
  <c r="FT198" i="4"/>
  <c r="GP197" i="4"/>
  <c r="GN197" i="4"/>
  <c r="GL197" i="4"/>
  <c r="GJ197" i="4"/>
  <c r="GH197" i="4"/>
  <c r="GF197" i="4"/>
  <c r="GD197" i="4"/>
  <c r="GB197" i="4"/>
  <c r="FZ197" i="4"/>
  <c r="FX197" i="4"/>
  <c r="FV197" i="4"/>
  <c r="FT197" i="4"/>
  <c r="GP196" i="4"/>
  <c r="GN196" i="4"/>
  <c r="GL196" i="4"/>
  <c r="GJ196" i="4"/>
  <c r="GH196" i="4"/>
  <c r="GF196" i="4"/>
  <c r="GD196" i="4"/>
  <c r="GB196" i="4"/>
  <c r="FZ196" i="4"/>
  <c r="FX196" i="4"/>
  <c r="FV196" i="4"/>
  <c r="FT196" i="4"/>
  <c r="GP195" i="4"/>
  <c r="GN195" i="4"/>
  <c r="GL195" i="4"/>
  <c r="GJ195" i="4"/>
  <c r="GH195" i="4"/>
  <c r="GF195" i="4"/>
  <c r="GD195" i="4"/>
  <c r="GB195" i="4"/>
  <c r="FZ195" i="4"/>
  <c r="FX195" i="4"/>
  <c r="FV195" i="4"/>
  <c r="FT195" i="4"/>
  <c r="GP194" i="4"/>
  <c r="GN194" i="4"/>
  <c r="GL194" i="4"/>
  <c r="GJ194" i="4"/>
  <c r="GH194" i="4"/>
  <c r="GF194" i="4"/>
  <c r="GD194" i="4"/>
  <c r="GB194" i="4"/>
  <c r="FZ194" i="4"/>
  <c r="FX194" i="4"/>
  <c r="FV194" i="4"/>
  <c r="FT194" i="4"/>
  <c r="GP193" i="4"/>
  <c r="GN193" i="4"/>
  <c r="GL193" i="4"/>
  <c r="GJ193" i="4"/>
  <c r="GH193" i="4"/>
  <c r="GF193" i="4"/>
  <c r="GD193" i="4"/>
  <c r="GB193" i="4"/>
  <c r="FZ193" i="4"/>
  <c r="FX193" i="4"/>
  <c r="FV193" i="4"/>
  <c r="FT193" i="4"/>
  <c r="GP192" i="4"/>
  <c r="GN192" i="4"/>
  <c r="GL192" i="4"/>
  <c r="GJ192" i="4"/>
  <c r="GH192" i="4"/>
  <c r="GF192" i="4"/>
  <c r="GD192" i="4"/>
  <c r="GB192" i="4"/>
  <c r="FZ192" i="4"/>
  <c r="FX192" i="4"/>
  <c r="FV192" i="4"/>
  <c r="FT192" i="4"/>
  <c r="GP191" i="4"/>
  <c r="GN191" i="4"/>
  <c r="GL191" i="4"/>
  <c r="GJ191" i="4"/>
  <c r="GH191" i="4"/>
  <c r="GF191" i="4"/>
  <c r="GD191" i="4"/>
  <c r="GB191" i="4"/>
  <c r="FZ191" i="4"/>
  <c r="FX191" i="4"/>
  <c r="FV191" i="4"/>
  <c r="FT191" i="4"/>
  <c r="GP190" i="4"/>
  <c r="GN190" i="4"/>
  <c r="GL190" i="4"/>
  <c r="GJ190" i="4"/>
  <c r="GH190" i="4"/>
  <c r="GF190" i="4"/>
  <c r="GD190" i="4"/>
  <c r="GB190" i="4"/>
  <c r="FZ190" i="4"/>
  <c r="FX190" i="4"/>
  <c r="FV190" i="4"/>
  <c r="FT190" i="4"/>
  <c r="GP189" i="4"/>
  <c r="GN189" i="4"/>
  <c r="GL189" i="4"/>
  <c r="GJ189" i="4"/>
  <c r="GH189" i="4"/>
  <c r="GF189" i="4"/>
  <c r="GD189" i="4"/>
  <c r="GB189" i="4"/>
  <c r="FZ189" i="4"/>
  <c r="FX189" i="4"/>
  <c r="FV189" i="4"/>
  <c r="FT189" i="4"/>
  <c r="GP188" i="4"/>
  <c r="GN188" i="4"/>
  <c r="GL188" i="4"/>
  <c r="GJ188" i="4"/>
  <c r="GH188" i="4"/>
  <c r="GF188" i="4"/>
  <c r="GD188" i="4"/>
  <c r="GB188" i="4"/>
  <c r="FZ188" i="4"/>
  <c r="FX188" i="4"/>
  <c r="FV188" i="4"/>
  <c r="FT188" i="4"/>
  <c r="GP187" i="4"/>
  <c r="GN187" i="4"/>
  <c r="GL187" i="4"/>
  <c r="GJ187" i="4"/>
  <c r="GH187" i="4"/>
  <c r="GF187" i="4"/>
  <c r="GD187" i="4"/>
  <c r="GB187" i="4"/>
  <c r="FZ187" i="4"/>
  <c r="FX187" i="4"/>
  <c r="FV187" i="4"/>
  <c r="FT187" i="4"/>
  <c r="GP186" i="4"/>
  <c r="GN186" i="4"/>
  <c r="GL186" i="4"/>
  <c r="GJ186" i="4"/>
  <c r="GH186" i="4"/>
  <c r="GF186" i="4"/>
  <c r="GD186" i="4"/>
  <c r="GB186" i="4"/>
  <c r="FZ186" i="4"/>
  <c r="FX186" i="4"/>
  <c r="FV186" i="4"/>
  <c r="FT186" i="4"/>
  <c r="GP185" i="4"/>
  <c r="GN185" i="4"/>
  <c r="GL185" i="4"/>
  <c r="GJ185" i="4"/>
  <c r="GH185" i="4"/>
  <c r="GF185" i="4"/>
  <c r="GD185" i="4"/>
  <c r="GB185" i="4"/>
  <c r="FZ185" i="4"/>
  <c r="FX185" i="4"/>
  <c r="FV185" i="4"/>
  <c r="FT185" i="4"/>
  <c r="GP184" i="4"/>
  <c r="GN184" i="4"/>
  <c r="GL184" i="4"/>
  <c r="GJ184" i="4"/>
  <c r="GH184" i="4"/>
  <c r="GF184" i="4"/>
  <c r="GD184" i="4"/>
  <c r="GB184" i="4"/>
  <c r="FZ184" i="4"/>
  <c r="FX184" i="4"/>
  <c r="FV184" i="4"/>
  <c r="FT184" i="4"/>
  <c r="GP183" i="4"/>
  <c r="GN183" i="4"/>
  <c r="GL183" i="4"/>
  <c r="GJ183" i="4"/>
  <c r="GH183" i="4"/>
  <c r="GF183" i="4"/>
  <c r="GD183" i="4"/>
  <c r="GB183" i="4"/>
  <c r="FZ183" i="4"/>
  <c r="FX183" i="4"/>
  <c r="FV183" i="4"/>
  <c r="FT183" i="4"/>
  <c r="GP182" i="4"/>
  <c r="GN182" i="4"/>
  <c r="GL182" i="4"/>
  <c r="GJ182" i="4"/>
  <c r="GH182" i="4"/>
  <c r="GF182" i="4"/>
  <c r="GD182" i="4"/>
  <c r="GB182" i="4"/>
  <c r="FZ182" i="4"/>
  <c r="FX182" i="4"/>
  <c r="FV182" i="4"/>
  <c r="FT182" i="4"/>
  <c r="GP181" i="4"/>
  <c r="GN181" i="4"/>
  <c r="GL181" i="4"/>
  <c r="GJ181" i="4"/>
  <c r="GH181" i="4"/>
  <c r="GF181" i="4"/>
  <c r="GD181" i="4"/>
  <c r="GB181" i="4"/>
  <c r="FZ181" i="4"/>
  <c r="FX181" i="4"/>
  <c r="FV181" i="4"/>
  <c r="FT181" i="4"/>
  <c r="GP180" i="4"/>
  <c r="GN180" i="4"/>
  <c r="GL180" i="4"/>
  <c r="GJ180" i="4"/>
  <c r="GH180" i="4"/>
  <c r="GF180" i="4"/>
  <c r="GD180" i="4"/>
  <c r="GB180" i="4"/>
  <c r="FZ180" i="4"/>
  <c r="FX180" i="4"/>
  <c r="FV180" i="4"/>
  <c r="FT180" i="4"/>
  <c r="GP179" i="4"/>
  <c r="GN179" i="4"/>
  <c r="GL179" i="4"/>
  <c r="GJ179" i="4"/>
  <c r="GH179" i="4"/>
  <c r="GF179" i="4"/>
  <c r="GD179" i="4"/>
  <c r="GB179" i="4"/>
  <c r="FZ179" i="4"/>
  <c r="FX179" i="4"/>
  <c r="FV179" i="4"/>
  <c r="FT179" i="4"/>
  <c r="GP178" i="4"/>
  <c r="GN178" i="4"/>
  <c r="GL178" i="4"/>
  <c r="GJ178" i="4"/>
  <c r="GH178" i="4"/>
  <c r="GF178" i="4"/>
  <c r="GD178" i="4"/>
  <c r="GB178" i="4"/>
  <c r="FZ178" i="4"/>
  <c r="FX178" i="4"/>
  <c r="FV178" i="4"/>
  <c r="FT178" i="4"/>
  <c r="GP177" i="4"/>
  <c r="GN177" i="4"/>
  <c r="GL177" i="4"/>
  <c r="GJ177" i="4"/>
  <c r="GH177" i="4"/>
  <c r="GF177" i="4"/>
  <c r="GD177" i="4"/>
  <c r="GB177" i="4"/>
  <c r="FZ177" i="4"/>
  <c r="FX177" i="4"/>
  <c r="FV177" i="4"/>
  <c r="FT177" i="4"/>
  <c r="GP176" i="4"/>
  <c r="GN176" i="4"/>
  <c r="GL176" i="4"/>
  <c r="GJ176" i="4"/>
  <c r="GH176" i="4"/>
  <c r="GF176" i="4"/>
  <c r="GD176" i="4"/>
  <c r="GB176" i="4"/>
  <c r="FZ176" i="4"/>
  <c r="FX176" i="4"/>
  <c r="FV176" i="4"/>
  <c r="FT176" i="4"/>
  <c r="GP175" i="4"/>
  <c r="GN175" i="4"/>
  <c r="GL175" i="4"/>
  <c r="GJ175" i="4"/>
  <c r="GH175" i="4"/>
  <c r="GF175" i="4"/>
  <c r="GD175" i="4"/>
  <c r="GB175" i="4"/>
  <c r="FZ175" i="4"/>
  <c r="FX175" i="4"/>
  <c r="FV175" i="4"/>
  <c r="FT175" i="4"/>
  <c r="GP174" i="4"/>
  <c r="GN174" i="4"/>
  <c r="GL174" i="4"/>
  <c r="GJ174" i="4"/>
  <c r="GH174" i="4"/>
  <c r="GF174" i="4"/>
  <c r="GD174" i="4"/>
  <c r="GB174" i="4"/>
  <c r="FZ174" i="4"/>
  <c r="FX174" i="4"/>
  <c r="FV174" i="4"/>
  <c r="FT174" i="4"/>
  <c r="GP173" i="4"/>
  <c r="GN173" i="4"/>
  <c r="GL173" i="4"/>
  <c r="GJ173" i="4"/>
  <c r="GH173" i="4"/>
  <c r="GF173" i="4"/>
  <c r="GD173" i="4"/>
  <c r="GB173" i="4"/>
  <c r="FZ173" i="4"/>
  <c r="FX173" i="4"/>
  <c r="FV173" i="4"/>
  <c r="FT173" i="4"/>
  <c r="GP172" i="4"/>
  <c r="GN172" i="4"/>
  <c r="GL172" i="4"/>
  <c r="GJ172" i="4"/>
  <c r="GH172" i="4"/>
  <c r="GF172" i="4"/>
  <c r="GD172" i="4"/>
  <c r="GB172" i="4"/>
  <c r="FZ172" i="4"/>
  <c r="FX172" i="4"/>
  <c r="FV172" i="4"/>
  <c r="FT172" i="4"/>
  <c r="GP171" i="4"/>
  <c r="GN171" i="4"/>
  <c r="GL171" i="4"/>
  <c r="GJ171" i="4"/>
  <c r="GH171" i="4"/>
  <c r="GF171" i="4"/>
  <c r="GD171" i="4"/>
  <c r="GB171" i="4"/>
  <c r="FZ171" i="4"/>
  <c r="FX171" i="4"/>
  <c r="FV171" i="4"/>
  <c r="FT171" i="4"/>
  <c r="GP170" i="4"/>
  <c r="GN170" i="4"/>
  <c r="GL170" i="4"/>
  <c r="GJ170" i="4"/>
  <c r="GH170" i="4"/>
  <c r="GF170" i="4"/>
  <c r="GD170" i="4"/>
  <c r="GB170" i="4"/>
  <c r="FZ170" i="4"/>
  <c r="FX170" i="4"/>
  <c r="FV170" i="4"/>
  <c r="FT170" i="4"/>
  <c r="GP169" i="4"/>
  <c r="GN169" i="4"/>
  <c r="GL169" i="4"/>
  <c r="GJ169" i="4"/>
  <c r="GH169" i="4"/>
  <c r="GF169" i="4"/>
  <c r="GD169" i="4"/>
  <c r="GB169" i="4"/>
  <c r="FZ169" i="4"/>
  <c r="FX169" i="4"/>
  <c r="FV169" i="4"/>
  <c r="FT169" i="4"/>
  <c r="GP168" i="4"/>
  <c r="GN168" i="4"/>
  <c r="GL168" i="4"/>
  <c r="GJ168" i="4"/>
  <c r="GH168" i="4"/>
  <c r="GF168" i="4"/>
  <c r="GD168" i="4"/>
  <c r="GB168" i="4"/>
  <c r="FZ168" i="4"/>
  <c r="FX168" i="4"/>
  <c r="FV168" i="4"/>
  <c r="FT168" i="4"/>
  <c r="GP167" i="4"/>
  <c r="GN167" i="4"/>
  <c r="GL167" i="4"/>
  <c r="GJ167" i="4"/>
  <c r="GH167" i="4"/>
  <c r="GF167" i="4"/>
  <c r="GD167" i="4"/>
  <c r="GB167" i="4"/>
  <c r="FZ167" i="4"/>
  <c r="FX167" i="4"/>
  <c r="FV167" i="4"/>
  <c r="FT167" i="4"/>
  <c r="GP166" i="4"/>
  <c r="GN166" i="4"/>
  <c r="GL166" i="4"/>
  <c r="GJ166" i="4"/>
  <c r="GH166" i="4"/>
  <c r="GF166" i="4"/>
  <c r="GD166" i="4"/>
  <c r="GB166" i="4"/>
  <c r="FZ166" i="4"/>
  <c r="FX166" i="4"/>
  <c r="FV166" i="4"/>
  <c r="FT166" i="4"/>
  <c r="GP165" i="4"/>
  <c r="GN165" i="4"/>
  <c r="GL165" i="4"/>
  <c r="GJ165" i="4"/>
  <c r="GH165" i="4"/>
  <c r="GF165" i="4"/>
  <c r="GD165" i="4"/>
  <c r="GB165" i="4"/>
  <c r="FZ165" i="4"/>
  <c r="FX165" i="4"/>
  <c r="FV165" i="4"/>
  <c r="FT165" i="4"/>
  <c r="GP164" i="4"/>
  <c r="GN164" i="4"/>
  <c r="GL164" i="4"/>
  <c r="GJ164" i="4"/>
  <c r="GH164" i="4"/>
  <c r="GF164" i="4"/>
  <c r="GD164" i="4"/>
  <c r="GB164" i="4"/>
  <c r="FZ164" i="4"/>
  <c r="FX164" i="4"/>
  <c r="FV164" i="4"/>
  <c r="FT164" i="4"/>
  <c r="GP163" i="4"/>
  <c r="GN163" i="4"/>
  <c r="GL163" i="4"/>
  <c r="GJ163" i="4"/>
  <c r="GH163" i="4"/>
  <c r="GF163" i="4"/>
  <c r="GD163" i="4"/>
  <c r="GB163" i="4"/>
  <c r="FZ163" i="4"/>
  <c r="FX163" i="4"/>
  <c r="FV163" i="4"/>
  <c r="FT163" i="4"/>
  <c r="GP162" i="4"/>
  <c r="GN162" i="4"/>
  <c r="GL162" i="4"/>
  <c r="GJ162" i="4"/>
  <c r="GH162" i="4"/>
  <c r="GF162" i="4"/>
  <c r="GD162" i="4"/>
  <c r="GB162" i="4"/>
  <c r="FZ162" i="4"/>
  <c r="FX162" i="4"/>
  <c r="FV162" i="4"/>
  <c r="FT162" i="4"/>
  <c r="GP161" i="4"/>
  <c r="GN161" i="4"/>
  <c r="GL161" i="4"/>
  <c r="GJ161" i="4"/>
  <c r="GH161" i="4"/>
  <c r="GF161" i="4"/>
  <c r="GD161" i="4"/>
  <c r="GB161" i="4"/>
  <c r="FZ161" i="4"/>
  <c r="FX161" i="4"/>
  <c r="FV161" i="4"/>
  <c r="FT161" i="4"/>
  <c r="GP160" i="4"/>
  <c r="GN160" i="4"/>
  <c r="GL160" i="4"/>
  <c r="GJ160" i="4"/>
  <c r="GH160" i="4"/>
  <c r="GF160" i="4"/>
  <c r="GD160" i="4"/>
  <c r="GB160" i="4"/>
  <c r="FZ160" i="4"/>
  <c r="FX160" i="4"/>
  <c r="FV160" i="4"/>
  <c r="FT160" i="4"/>
  <c r="GP159" i="4"/>
  <c r="GN159" i="4"/>
  <c r="GL159" i="4"/>
  <c r="GJ159" i="4"/>
  <c r="GH159" i="4"/>
  <c r="GF159" i="4"/>
  <c r="GD159" i="4"/>
  <c r="GB159" i="4"/>
  <c r="FZ159" i="4"/>
  <c r="FX159" i="4"/>
  <c r="FV159" i="4"/>
  <c r="FT159" i="4"/>
  <c r="GP158" i="4"/>
  <c r="GN158" i="4"/>
  <c r="GL158" i="4"/>
  <c r="GJ158" i="4"/>
  <c r="GH158" i="4"/>
  <c r="GF158" i="4"/>
  <c r="GD158" i="4"/>
  <c r="GB158" i="4"/>
  <c r="FZ158" i="4"/>
  <c r="FX158" i="4"/>
  <c r="FV158" i="4"/>
  <c r="FT158" i="4"/>
  <c r="GP157" i="4"/>
  <c r="GN157" i="4"/>
  <c r="GL157" i="4"/>
  <c r="GJ157" i="4"/>
  <c r="GH157" i="4"/>
  <c r="GF157" i="4"/>
  <c r="GD157" i="4"/>
  <c r="GB157" i="4"/>
  <c r="FZ157" i="4"/>
  <c r="FX157" i="4"/>
  <c r="FV157" i="4"/>
  <c r="FT157" i="4"/>
  <c r="GP156" i="4"/>
  <c r="GN156" i="4"/>
  <c r="GL156" i="4"/>
  <c r="GJ156" i="4"/>
  <c r="GH156" i="4"/>
  <c r="GF156" i="4"/>
  <c r="GD156" i="4"/>
  <c r="GB156" i="4"/>
  <c r="FZ156" i="4"/>
  <c r="FX156" i="4"/>
  <c r="FV156" i="4"/>
  <c r="FT156" i="4"/>
  <c r="GP155" i="4"/>
  <c r="GN155" i="4"/>
  <c r="GL155" i="4"/>
  <c r="GJ155" i="4"/>
  <c r="GH155" i="4"/>
  <c r="GF155" i="4"/>
  <c r="GD155" i="4"/>
  <c r="GB155" i="4"/>
  <c r="FZ155" i="4"/>
  <c r="FX155" i="4"/>
  <c r="FV155" i="4"/>
  <c r="FT155" i="4"/>
  <c r="GP154" i="4"/>
  <c r="GN154" i="4"/>
  <c r="GL154" i="4"/>
  <c r="GJ154" i="4"/>
  <c r="GH154" i="4"/>
  <c r="GF154" i="4"/>
  <c r="GD154" i="4"/>
  <c r="GB154" i="4"/>
  <c r="FZ154" i="4"/>
  <c r="FX154" i="4"/>
  <c r="FV154" i="4"/>
  <c r="FT154" i="4"/>
  <c r="GP153" i="4"/>
  <c r="GN153" i="4"/>
  <c r="GL153" i="4"/>
  <c r="GJ153" i="4"/>
  <c r="GH153" i="4"/>
  <c r="GF153" i="4"/>
  <c r="GD153" i="4"/>
  <c r="GB153" i="4"/>
  <c r="FZ153" i="4"/>
  <c r="FX153" i="4"/>
  <c r="FV153" i="4"/>
  <c r="FT153" i="4"/>
  <c r="GP152" i="4"/>
  <c r="GN152" i="4"/>
  <c r="GL152" i="4"/>
  <c r="GJ152" i="4"/>
  <c r="GH152" i="4"/>
  <c r="GF152" i="4"/>
  <c r="GD152" i="4"/>
  <c r="GB152" i="4"/>
  <c r="FZ152" i="4"/>
  <c r="FX152" i="4"/>
  <c r="FV152" i="4"/>
  <c r="FT152" i="4"/>
  <c r="GP151" i="4"/>
  <c r="GN151" i="4"/>
  <c r="GL151" i="4"/>
  <c r="GJ151" i="4"/>
  <c r="GH151" i="4"/>
  <c r="GF151" i="4"/>
  <c r="GD151" i="4"/>
  <c r="GB151" i="4"/>
  <c r="FZ151" i="4"/>
  <c r="FX151" i="4"/>
  <c r="FV151" i="4"/>
  <c r="FT151" i="4"/>
  <c r="GP150" i="4"/>
  <c r="GN150" i="4"/>
  <c r="GL150" i="4"/>
  <c r="GJ150" i="4"/>
  <c r="GH150" i="4"/>
  <c r="GF150" i="4"/>
  <c r="GD150" i="4"/>
  <c r="GB150" i="4"/>
  <c r="FZ150" i="4"/>
  <c r="FX150" i="4"/>
  <c r="FV150" i="4"/>
  <c r="FT150" i="4"/>
  <c r="GP149" i="4"/>
  <c r="GN149" i="4"/>
  <c r="GL149" i="4"/>
  <c r="GJ149" i="4"/>
  <c r="GH149" i="4"/>
  <c r="GF149" i="4"/>
  <c r="GD149" i="4"/>
  <c r="GB149" i="4"/>
  <c r="FZ149" i="4"/>
  <c r="FX149" i="4"/>
  <c r="FV149" i="4"/>
  <c r="FT149" i="4"/>
  <c r="GP148" i="4"/>
  <c r="GN148" i="4"/>
  <c r="GL148" i="4"/>
  <c r="GJ148" i="4"/>
  <c r="GH148" i="4"/>
  <c r="GF148" i="4"/>
  <c r="GD148" i="4"/>
  <c r="GB148" i="4"/>
  <c r="FZ148" i="4"/>
  <c r="FX148" i="4"/>
  <c r="FV148" i="4"/>
  <c r="FT148" i="4"/>
  <c r="GP147" i="4"/>
  <c r="GN147" i="4"/>
  <c r="GL147" i="4"/>
  <c r="GJ147" i="4"/>
  <c r="GH147" i="4"/>
  <c r="GF147" i="4"/>
  <c r="GD147" i="4"/>
  <c r="GB147" i="4"/>
  <c r="FZ147" i="4"/>
  <c r="FX147" i="4"/>
  <c r="FV147" i="4"/>
  <c r="FT147" i="4"/>
  <c r="GP146" i="4"/>
  <c r="GN146" i="4"/>
  <c r="GL146" i="4"/>
  <c r="GJ146" i="4"/>
  <c r="GH146" i="4"/>
  <c r="GF146" i="4"/>
  <c r="GD146" i="4"/>
  <c r="GB146" i="4"/>
  <c r="FZ146" i="4"/>
  <c r="FX146" i="4"/>
  <c r="FV146" i="4"/>
  <c r="FT146" i="4"/>
  <c r="GP145" i="4"/>
  <c r="GN145" i="4"/>
  <c r="GL145" i="4"/>
  <c r="GJ145" i="4"/>
  <c r="GH145" i="4"/>
  <c r="GF145" i="4"/>
  <c r="GD145" i="4"/>
  <c r="GB145" i="4"/>
  <c r="FZ145" i="4"/>
  <c r="FX145" i="4"/>
  <c r="FV145" i="4"/>
  <c r="FT145" i="4"/>
  <c r="GP144" i="4"/>
  <c r="GN144" i="4"/>
  <c r="GL144" i="4"/>
  <c r="GJ144" i="4"/>
  <c r="GH144" i="4"/>
  <c r="GF144" i="4"/>
  <c r="GD144" i="4"/>
  <c r="GB144" i="4"/>
  <c r="FZ144" i="4"/>
  <c r="FX144" i="4"/>
  <c r="FV144" i="4"/>
  <c r="FT144" i="4"/>
  <c r="GP143" i="4"/>
  <c r="GN143" i="4"/>
  <c r="GL143" i="4"/>
  <c r="GJ143" i="4"/>
  <c r="GH143" i="4"/>
  <c r="GF143" i="4"/>
  <c r="GD143" i="4"/>
  <c r="GB143" i="4"/>
  <c r="FZ143" i="4"/>
  <c r="FX143" i="4"/>
  <c r="FV143" i="4"/>
  <c r="FT143" i="4"/>
  <c r="GP142" i="4"/>
  <c r="GN142" i="4"/>
  <c r="GL142" i="4"/>
  <c r="GJ142" i="4"/>
  <c r="GH142" i="4"/>
  <c r="GF142" i="4"/>
  <c r="GD142" i="4"/>
  <c r="GB142" i="4"/>
  <c r="FZ142" i="4"/>
  <c r="FX142" i="4"/>
  <c r="FV142" i="4"/>
  <c r="FT142" i="4"/>
  <c r="GP141" i="4"/>
  <c r="GN141" i="4"/>
  <c r="GL141" i="4"/>
  <c r="GJ141" i="4"/>
  <c r="GH141" i="4"/>
  <c r="GF141" i="4"/>
  <c r="GD141" i="4"/>
  <c r="GB141" i="4"/>
  <c r="FZ141" i="4"/>
  <c r="FX141" i="4"/>
  <c r="FV141" i="4"/>
  <c r="FT141" i="4"/>
  <c r="GP140" i="4"/>
  <c r="GN140" i="4"/>
  <c r="GL140" i="4"/>
  <c r="GJ140" i="4"/>
  <c r="GH140" i="4"/>
  <c r="GF140" i="4"/>
  <c r="GD140" i="4"/>
  <c r="GB140" i="4"/>
  <c r="FZ140" i="4"/>
  <c r="FX140" i="4"/>
  <c r="FV140" i="4"/>
  <c r="FT140" i="4"/>
  <c r="GP139" i="4"/>
  <c r="GN139" i="4"/>
  <c r="GL139" i="4"/>
  <c r="GJ139" i="4"/>
  <c r="GH139" i="4"/>
  <c r="GF139" i="4"/>
  <c r="GD139" i="4"/>
  <c r="GB139" i="4"/>
  <c r="FZ139" i="4"/>
  <c r="FX139" i="4"/>
  <c r="FV139" i="4"/>
  <c r="FT139" i="4"/>
  <c r="GP138" i="4"/>
  <c r="GN138" i="4"/>
  <c r="GL138" i="4"/>
  <c r="GJ138" i="4"/>
  <c r="GH138" i="4"/>
  <c r="GF138" i="4"/>
  <c r="GD138" i="4"/>
  <c r="GB138" i="4"/>
  <c r="FZ138" i="4"/>
  <c r="FX138" i="4"/>
  <c r="FV138" i="4"/>
  <c r="FT138" i="4"/>
  <c r="GP137" i="4"/>
  <c r="GN137" i="4"/>
  <c r="GL137" i="4"/>
  <c r="GJ137" i="4"/>
  <c r="GH137" i="4"/>
  <c r="GF137" i="4"/>
  <c r="GD137" i="4"/>
  <c r="GB137" i="4"/>
  <c r="FZ137" i="4"/>
  <c r="FX137" i="4"/>
  <c r="FV137" i="4"/>
  <c r="FT137" i="4"/>
  <c r="GP136" i="4"/>
  <c r="GN136" i="4"/>
  <c r="GL136" i="4"/>
  <c r="GJ136" i="4"/>
  <c r="GH136" i="4"/>
  <c r="GF136" i="4"/>
  <c r="GD136" i="4"/>
  <c r="GB136" i="4"/>
  <c r="FZ136" i="4"/>
  <c r="FX136" i="4"/>
  <c r="FV136" i="4"/>
  <c r="FT136" i="4"/>
  <c r="GP135" i="4"/>
  <c r="GN135" i="4"/>
  <c r="GL135" i="4"/>
  <c r="GJ135" i="4"/>
  <c r="GH135" i="4"/>
  <c r="GF135" i="4"/>
  <c r="GD135" i="4"/>
  <c r="GB135" i="4"/>
  <c r="FZ135" i="4"/>
  <c r="FX135" i="4"/>
  <c r="FV135" i="4"/>
  <c r="FT135" i="4"/>
  <c r="GP134" i="4"/>
  <c r="GN134" i="4"/>
  <c r="GL134" i="4"/>
  <c r="GJ134" i="4"/>
  <c r="GH134" i="4"/>
  <c r="GF134" i="4"/>
  <c r="GD134" i="4"/>
  <c r="GB134" i="4"/>
  <c r="FZ134" i="4"/>
  <c r="FX134" i="4"/>
  <c r="FV134" i="4"/>
  <c r="FT134" i="4"/>
  <c r="GP133" i="4"/>
  <c r="GN133" i="4"/>
  <c r="GL133" i="4"/>
  <c r="GJ133" i="4"/>
  <c r="GH133" i="4"/>
  <c r="GF133" i="4"/>
  <c r="GD133" i="4"/>
  <c r="GB133" i="4"/>
  <c r="FZ133" i="4"/>
  <c r="FX133" i="4"/>
  <c r="FV133" i="4"/>
  <c r="FT133" i="4"/>
  <c r="GP132" i="4"/>
  <c r="GN132" i="4"/>
  <c r="GL132" i="4"/>
  <c r="GJ132" i="4"/>
  <c r="GH132" i="4"/>
  <c r="GF132" i="4"/>
  <c r="GD132" i="4"/>
  <c r="GB132" i="4"/>
  <c r="FZ132" i="4"/>
  <c r="FX132" i="4"/>
  <c r="FV132" i="4"/>
  <c r="FT132" i="4"/>
  <c r="GP131" i="4"/>
  <c r="GN131" i="4"/>
  <c r="GL131" i="4"/>
  <c r="GJ131" i="4"/>
  <c r="GH131" i="4"/>
  <c r="GF131" i="4"/>
  <c r="GD131" i="4"/>
  <c r="GB131" i="4"/>
  <c r="FZ131" i="4"/>
  <c r="FX131" i="4"/>
  <c r="FV131" i="4"/>
  <c r="FT131" i="4"/>
  <c r="GP130" i="4"/>
  <c r="GN130" i="4"/>
  <c r="GL130" i="4"/>
  <c r="GJ130" i="4"/>
  <c r="GH130" i="4"/>
  <c r="GF130" i="4"/>
  <c r="GD130" i="4"/>
  <c r="GB130" i="4"/>
  <c r="FZ130" i="4"/>
  <c r="FX130" i="4"/>
  <c r="FV130" i="4"/>
  <c r="FT130" i="4"/>
  <c r="GP129" i="4"/>
  <c r="GN129" i="4"/>
  <c r="GL129" i="4"/>
  <c r="GJ129" i="4"/>
  <c r="GH129" i="4"/>
  <c r="GF129" i="4"/>
  <c r="GD129" i="4"/>
  <c r="GB129" i="4"/>
  <c r="FZ129" i="4"/>
  <c r="FX129" i="4"/>
  <c r="FV129" i="4"/>
  <c r="FT129" i="4"/>
  <c r="GP128" i="4"/>
  <c r="GN128" i="4"/>
  <c r="GL128" i="4"/>
  <c r="GJ128" i="4"/>
  <c r="GH128" i="4"/>
  <c r="GF128" i="4"/>
  <c r="GD128" i="4"/>
  <c r="GB128" i="4"/>
  <c r="FZ128" i="4"/>
  <c r="FX128" i="4"/>
  <c r="FV128" i="4"/>
  <c r="FT128" i="4"/>
  <c r="GP127" i="4"/>
  <c r="GN127" i="4"/>
  <c r="GL127" i="4"/>
  <c r="GJ127" i="4"/>
  <c r="GH127" i="4"/>
  <c r="GF127" i="4"/>
  <c r="GD127" i="4"/>
  <c r="GB127" i="4"/>
  <c r="FZ127" i="4"/>
  <c r="FX127" i="4"/>
  <c r="FV127" i="4"/>
  <c r="FT127" i="4"/>
  <c r="GP126" i="4"/>
  <c r="GN126" i="4"/>
  <c r="GL126" i="4"/>
  <c r="GJ126" i="4"/>
  <c r="GH126" i="4"/>
  <c r="GF126" i="4"/>
  <c r="GD126" i="4"/>
  <c r="GB126" i="4"/>
  <c r="FZ126" i="4"/>
  <c r="FX126" i="4"/>
  <c r="FV126" i="4"/>
  <c r="FT126" i="4"/>
  <c r="GP125" i="4"/>
  <c r="GN125" i="4"/>
  <c r="GL125" i="4"/>
  <c r="GJ125" i="4"/>
  <c r="GH125" i="4"/>
  <c r="GF125" i="4"/>
  <c r="GD125" i="4"/>
  <c r="GB125" i="4"/>
  <c r="FZ125" i="4"/>
  <c r="FX125" i="4"/>
  <c r="FV125" i="4"/>
  <c r="FT125" i="4"/>
  <c r="GP124" i="4"/>
  <c r="GN124" i="4"/>
  <c r="GL124" i="4"/>
  <c r="GJ124" i="4"/>
  <c r="GH124" i="4"/>
  <c r="GF124" i="4"/>
  <c r="GD124" i="4"/>
  <c r="GB124" i="4"/>
  <c r="FZ124" i="4"/>
  <c r="FX124" i="4"/>
  <c r="FV124" i="4"/>
  <c r="FT124" i="4"/>
  <c r="GP123" i="4"/>
  <c r="GN123" i="4"/>
  <c r="GL123" i="4"/>
  <c r="GJ123" i="4"/>
  <c r="GH123" i="4"/>
  <c r="GF123" i="4"/>
  <c r="GD123" i="4"/>
  <c r="GB123" i="4"/>
  <c r="FZ123" i="4"/>
  <c r="FX123" i="4"/>
  <c r="FV123" i="4"/>
  <c r="FT123" i="4"/>
  <c r="GP122" i="4"/>
  <c r="GN122" i="4"/>
  <c r="GL122" i="4"/>
  <c r="GJ122" i="4"/>
  <c r="GH122" i="4"/>
  <c r="GF122" i="4"/>
  <c r="GD122" i="4"/>
  <c r="GB122" i="4"/>
  <c r="FZ122" i="4"/>
  <c r="FX122" i="4"/>
  <c r="FV122" i="4"/>
  <c r="FT122" i="4"/>
  <c r="GP121" i="4"/>
  <c r="GN121" i="4"/>
  <c r="GL121" i="4"/>
  <c r="GJ121" i="4"/>
  <c r="GH121" i="4"/>
  <c r="GF121" i="4"/>
  <c r="GD121" i="4"/>
  <c r="GB121" i="4"/>
  <c r="FZ121" i="4"/>
  <c r="FX121" i="4"/>
  <c r="FV121" i="4"/>
  <c r="FT121" i="4"/>
  <c r="GP120" i="4"/>
  <c r="GN120" i="4"/>
  <c r="GL120" i="4"/>
  <c r="GJ120" i="4"/>
  <c r="GH120" i="4"/>
  <c r="GF120" i="4"/>
  <c r="GD120" i="4"/>
  <c r="GB120" i="4"/>
  <c r="FZ120" i="4"/>
  <c r="FX120" i="4"/>
  <c r="FV120" i="4"/>
  <c r="FT120" i="4"/>
  <c r="GP119" i="4"/>
  <c r="GN119" i="4"/>
  <c r="GL119" i="4"/>
  <c r="GJ119" i="4"/>
  <c r="GH119" i="4"/>
  <c r="GF119" i="4"/>
  <c r="GD119" i="4"/>
  <c r="GB119" i="4"/>
  <c r="FZ119" i="4"/>
  <c r="FX119" i="4"/>
  <c r="FV119" i="4"/>
  <c r="FT119" i="4"/>
  <c r="GP118" i="4"/>
  <c r="GN118" i="4"/>
  <c r="GL118" i="4"/>
  <c r="GJ118" i="4"/>
  <c r="GH118" i="4"/>
  <c r="GF118" i="4"/>
  <c r="GD118" i="4"/>
  <c r="GB118" i="4"/>
  <c r="FZ118" i="4"/>
  <c r="FX118" i="4"/>
  <c r="FV118" i="4"/>
  <c r="FT118" i="4"/>
  <c r="GP117" i="4"/>
  <c r="GN117" i="4"/>
  <c r="GL117" i="4"/>
  <c r="GJ117" i="4"/>
  <c r="GH117" i="4"/>
  <c r="GF117" i="4"/>
  <c r="GD117" i="4"/>
  <c r="GB117" i="4"/>
  <c r="FZ117" i="4"/>
  <c r="FX117" i="4"/>
  <c r="FV117" i="4"/>
  <c r="FT117" i="4"/>
  <c r="GP116" i="4"/>
  <c r="GN116" i="4"/>
  <c r="GL116" i="4"/>
  <c r="GJ116" i="4"/>
  <c r="GH116" i="4"/>
  <c r="GF116" i="4"/>
  <c r="GD116" i="4"/>
  <c r="GB116" i="4"/>
  <c r="FZ116" i="4"/>
  <c r="FX116" i="4"/>
  <c r="FV116" i="4"/>
  <c r="FT116" i="4"/>
  <c r="GP115" i="4"/>
  <c r="GN115" i="4"/>
  <c r="GL115" i="4"/>
  <c r="GJ115" i="4"/>
  <c r="GH115" i="4"/>
  <c r="GF115" i="4"/>
  <c r="GD115" i="4"/>
  <c r="GB115" i="4"/>
  <c r="FZ115" i="4"/>
  <c r="FX115" i="4"/>
  <c r="FV115" i="4"/>
  <c r="FT115" i="4"/>
  <c r="GP114" i="4"/>
  <c r="GN114" i="4"/>
  <c r="GL114" i="4"/>
  <c r="GJ114" i="4"/>
  <c r="GH114" i="4"/>
  <c r="GF114" i="4"/>
  <c r="GD114" i="4"/>
  <c r="GB114" i="4"/>
  <c r="FZ114" i="4"/>
  <c r="FX114" i="4"/>
  <c r="FV114" i="4"/>
  <c r="FT114" i="4"/>
  <c r="FS114" i="4"/>
  <c r="GP110" i="4"/>
  <c r="GN110" i="4"/>
  <c r="GL110" i="4"/>
  <c r="GJ110" i="4"/>
  <c r="GH110" i="4"/>
  <c r="GF110" i="4"/>
  <c r="GD110" i="4"/>
  <c r="GB110" i="4"/>
  <c r="FZ110" i="4"/>
  <c r="FX110" i="4"/>
  <c r="FV110" i="4"/>
  <c r="FT110" i="4"/>
  <c r="GR109" i="4"/>
  <c r="GT109" i="4"/>
  <c r="GR108" i="4"/>
  <c r="GR212" i="4"/>
  <c r="GS212" i="4" s="1"/>
  <c r="GR107" i="4"/>
  <c r="GT107" i="4" s="1"/>
  <c r="GR106" i="4"/>
  <c r="GR210" i="4" s="1"/>
  <c r="GS210" i="4" s="1"/>
  <c r="GR105" i="4"/>
  <c r="GT105" i="4"/>
  <c r="GR104" i="4"/>
  <c r="GR208" i="4"/>
  <c r="GS208" i="4" s="1"/>
  <c r="GR103" i="4"/>
  <c r="GR102" i="4"/>
  <c r="GR206" i="4"/>
  <c r="GS206" i="4" s="1"/>
  <c r="GR101" i="4"/>
  <c r="GS101" i="4" s="1"/>
  <c r="GR100" i="4"/>
  <c r="GR204" i="4" s="1"/>
  <c r="GS204" i="4" s="1"/>
  <c r="GR99" i="4"/>
  <c r="GS99" i="4"/>
  <c r="GR98" i="4"/>
  <c r="GR202" i="4"/>
  <c r="GS202" i="4" s="1"/>
  <c r="GR97" i="4"/>
  <c r="GS97" i="4" s="1"/>
  <c r="GR96" i="4"/>
  <c r="GR200" i="4" s="1"/>
  <c r="GS200" i="4" s="1"/>
  <c r="GR95" i="4"/>
  <c r="GS95" i="4"/>
  <c r="GR94" i="4"/>
  <c r="GR198" i="4"/>
  <c r="GS198" i="4" s="1"/>
  <c r="GR93" i="4"/>
  <c r="GS93" i="4" s="1"/>
  <c r="GR92" i="4"/>
  <c r="GR196" i="4" s="1"/>
  <c r="GS196" i="4" s="1"/>
  <c r="GR91" i="4"/>
  <c r="GS91" i="4"/>
  <c r="GR90" i="4"/>
  <c r="GR194" i="4"/>
  <c r="GS194" i="4" s="1"/>
  <c r="GR89" i="4"/>
  <c r="GS89" i="4" s="1"/>
  <c r="GR88" i="4"/>
  <c r="GR192" i="4" s="1"/>
  <c r="GS192" i="4" s="1"/>
  <c r="GR87" i="4"/>
  <c r="GS87" i="4"/>
  <c r="GR86" i="4"/>
  <c r="GR190" i="4"/>
  <c r="GS190" i="4" s="1"/>
  <c r="GR85" i="4"/>
  <c r="GS85" i="4" s="1"/>
  <c r="GR84" i="4"/>
  <c r="GR188" i="4" s="1"/>
  <c r="GS188" i="4" s="1"/>
  <c r="GR83" i="4"/>
  <c r="GS83" i="4"/>
  <c r="GR82" i="4"/>
  <c r="GR186" i="4"/>
  <c r="GS186" i="4" s="1"/>
  <c r="GR81" i="4"/>
  <c r="GS81" i="4" s="1"/>
  <c r="GR80" i="4"/>
  <c r="GR184" i="4" s="1"/>
  <c r="GS184" i="4" s="1"/>
  <c r="GR79" i="4"/>
  <c r="GS79" i="4"/>
  <c r="GR78" i="4"/>
  <c r="GR182" i="4"/>
  <c r="GS182" i="4" s="1"/>
  <c r="GR77" i="4"/>
  <c r="GS77" i="4" s="1"/>
  <c r="GR76" i="4"/>
  <c r="GR180" i="4" s="1"/>
  <c r="GS180" i="4" s="1"/>
  <c r="GR75" i="4"/>
  <c r="GS75" i="4"/>
  <c r="GR74" i="4"/>
  <c r="GR178" i="4"/>
  <c r="GS178" i="4" s="1"/>
  <c r="GR73" i="4"/>
  <c r="GS73" i="4" s="1"/>
  <c r="GR72" i="4"/>
  <c r="GR176" i="4" s="1"/>
  <c r="GS176" i="4" s="1"/>
  <c r="GR71" i="4"/>
  <c r="GS71" i="4"/>
  <c r="GR70" i="4"/>
  <c r="GR174" i="4"/>
  <c r="GS174" i="4" s="1"/>
  <c r="GR69" i="4"/>
  <c r="GS69" i="4" s="1"/>
  <c r="GR68" i="4"/>
  <c r="GR172" i="4" s="1"/>
  <c r="GS172" i="4" s="1"/>
  <c r="GR67" i="4"/>
  <c r="GS67" i="4"/>
  <c r="GR66" i="4"/>
  <c r="GR170" i="4"/>
  <c r="GS170" i="4" s="1"/>
  <c r="GR65" i="4"/>
  <c r="GS65" i="4" s="1"/>
  <c r="GR64" i="4"/>
  <c r="GR168" i="4" s="1"/>
  <c r="GS168" i="4" s="1"/>
  <c r="GR63" i="4"/>
  <c r="GS63" i="4"/>
  <c r="GR62" i="4"/>
  <c r="GR166" i="4"/>
  <c r="GS166" i="4" s="1"/>
  <c r="GR61" i="4"/>
  <c r="GS61" i="4" s="1"/>
  <c r="GR60" i="4"/>
  <c r="GR164" i="4" s="1"/>
  <c r="GS164" i="4" s="1"/>
  <c r="GR59" i="4"/>
  <c r="GS59" i="4"/>
  <c r="GR58" i="4"/>
  <c r="GR162" i="4"/>
  <c r="GS162" i="4" s="1"/>
  <c r="GR57" i="4"/>
  <c r="GS57" i="4" s="1"/>
  <c r="GR56" i="4"/>
  <c r="GR160" i="4" s="1"/>
  <c r="GS160" i="4" s="1"/>
  <c r="GR55" i="4"/>
  <c r="GS55" i="4"/>
  <c r="GR54" i="4"/>
  <c r="GR158" i="4"/>
  <c r="GS158" i="4" s="1"/>
  <c r="GR53" i="4"/>
  <c r="GS53" i="4" s="1"/>
  <c r="GR52" i="4"/>
  <c r="GR156" i="4" s="1"/>
  <c r="GS156" i="4" s="1"/>
  <c r="GR51" i="4"/>
  <c r="GS51" i="4"/>
  <c r="GR50" i="4"/>
  <c r="GU50" i="4"/>
  <c r="GR49" i="4"/>
  <c r="GS49" i="4"/>
  <c r="GR48" i="4"/>
  <c r="GU48" i="4"/>
  <c r="GR152" i="4"/>
  <c r="GS152" i="4"/>
  <c r="GR47" i="4"/>
  <c r="GS47" i="4"/>
  <c r="GR46" i="4"/>
  <c r="GU46" i="4"/>
  <c r="GR45" i="4"/>
  <c r="GU45" i="4"/>
  <c r="GS45" i="4"/>
  <c r="GR44" i="4"/>
  <c r="GU44" i="4" s="1"/>
  <c r="GR43" i="4"/>
  <c r="GU43" i="4" s="1"/>
  <c r="GS42" i="4"/>
  <c r="GR42" i="4"/>
  <c r="GU42" i="4"/>
  <c r="GR146" i="4"/>
  <c r="GS146" i="4"/>
  <c r="GR41" i="4"/>
  <c r="GU41" i="4"/>
  <c r="GR40" i="4"/>
  <c r="GU40" i="4"/>
  <c r="GR39" i="4"/>
  <c r="GU39" i="4"/>
  <c r="GS39" i="4"/>
  <c r="GR38" i="4"/>
  <c r="GU38" i="4" s="1"/>
  <c r="GR142" i="4"/>
  <c r="GS142" i="4" s="1"/>
  <c r="GR37" i="4"/>
  <c r="GU37" i="4" s="1"/>
  <c r="GR36" i="4"/>
  <c r="GU36" i="4" s="1"/>
  <c r="GR35" i="4"/>
  <c r="GU35" i="4" s="1"/>
  <c r="GS35" i="4"/>
  <c r="GR34" i="4"/>
  <c r="GU34" i="4"/>
  <c r="GR138" i="4"/>
  <c r="GS138" i="4"/>
  <c r="GR33" i="4"/>
  <c r="GU33" i="4"/>
  <c r="GR32" i="4"/>
  <c r="GU32" i="4"/>
  <c r="GR31" i="4"/>
  <c r="GU31" i="4"/>
  <c r="GS31" i="4"/>
  <c r="GR30" i="4"/>
  <c r="GU30" i="4" s="1"/>
  <c r="GR29" i="4"/>
  <c r="GU29" i="4" s="1"/>
  <c r="GR28" i="4"/>
  <c r="GU28" i="4" s="1"/>
  <c r="GR27" i="4"/>
  <c r="GU27" i="4" s="1"/>
  <c r="GS27" i="4"/>
  <c r="GR26" i="4"/>
  <c r="GR130" i="4"/>
  <c r="GS130" i="4" s="1"/>
  <c r="GR25" i="4"/>
  <c r="GS25" i="4" s="1"/>
  <c r="GR24" i="4"/>
  <c r="GR128" i="4" s="1"/>
  <c r="GS128" i="4" s="1"/>
  <c r="GR23" i="4"/>
  <c r="GS23" i="4"/>
  <c r="GR22" i="4"/>
  <c r="GR126" i="4"/>
  <c r="GS126" i="4" s="1"/>
  <c r="GR21" i="4"/>
  <c r="GS21" i="4"/>
  <c r="GR20" i="4"/>
  <c r="GR124" i="4"/>
  <c r="GS124" i="4" s="1"/>
  <c r="GR19" i="4"/>
  <c r="GS19" i="4" s="1"/>
  <c r="GR18" i="4"/>
  <c r="GR122" i="4" s="1"/>
  <c r="GS122" i="4" s="1"/>
  <c r="GR17" i="4"/>
  <c r="GS17" i="4"/>
  <c r="GR16" i="4"/>
  <c r="GR120" i="4"/>
  <c r="GS120" i="4" s="1"/>
  <c r="GR15" i="4"/>
  <c r="GS15" i="4" s="1"/>
  <c r="GR14" i="4"/>
  <c r="GR118" i="4" s="1"/>
  <c r="GS118" i="4" s="1"/>
  <c r="GR13" i="4"/>
  <c r="GS13" i="4"/>
  <c r="GR12" i="4"/>
  <c r="GR116" i="4"/>
  <c r="GR11" i="4"/>
  <c r="GS11" i="4"/>
  <c r="FS11" i="4"/>
  <c r="FS115" i="4"/>
  <c r="GR10" i="4"/>
  <c r="GR114" i="4"/>
  <c r="J14" i="7"/>
  <c r="FM213" i="4"/>
  <c r="FK213" i="4"/>
  <c r="FI213" i="4"/>
  <c r="FG213" i="4"/>
  <c r="FE213" i="4"/>
  <c r="FC213" i="4"/>
  <c r="FA213" i="4"/>
  <c r="EY213" i="4"/>
  <c r="EW213" i="4"/>
  <c r="EU213" i="4"/>
  <c r="ES213" i="4"/>
  <c r="EQ213" i="4"/>
  <c r="FM212" i="4"/>
  <c r="FK212" i="4"/>
  <c r="FI212" i="4"/>
  <c r="FG212" i="4"/>
  <c r="FE212" i="4"/>
  <c r="FC212" i="4"/>
  <c r="FA212" i="4"/>
  <c r="EY212" i="4"/>
  <c r="EW212" i="4"/>
  <c r="EU212" i="4"/>
  <c r="ES212" i="4"/>
  <c r="EQ212" i="4"/>
  <c r="FM211" i="4"/>
  <c r="FK211" i="4"/>
  <c r="FI211" i="4"/>
  <c r="FG211" i="4"/>
  <c r="FE211" i="4"/>
  <c r="FC211" i="4"/>
  <c r="FA211" i="4"/>
  <c r="EY211" i="4"/>
  <c r="EW211" i="4"/>
  <c r="EU211" i="4"/>
  <c r="ES211" i="4"/>
  <c r="EQ211" i="4"/>
  <c r="FM210" i="4"/>
  <c r="FK210" i="4"/>
  <c r="FI210" i="4"/>
  <c r="FG210" i="4"/>
  <c r="FE210" i="4"/>
  <c r="FC210" i="4"/>
  <c r="FA210" i="4"/>
  <c r="EY210" i="4"/>
  <c r="EW210" i="4"/>
  <c r="EU210" i="4"/>
  <c r="ES210" i="4"/>
  <c r="EQ210" i="4"/>
  <c r="FM209" i="4"/>
  <c r="FK209" i="4"/>
  <c r="FI209" i="4"/>
  <c r="FG209" i="4"/>
  <c r="FE209" i="4"/>
  <c r="FC209" i="4"/>
  <c r="FA209" i="4"/>
  <c r="EY209" i="4"/>
  <c r="EW209" i="4"/>
  <c r="EU209" i="4"/>
  <c r="ES209" i="4"/>
  <c r="EQ209" i="4"/>
  <c r="FM208" i="4"/>
  <c r="FK208" i="4"/>
  <c r="FI208" i="4"/>
  <c r="FG208" i="4"/>
  <c r="FE208" i="4"/>
  <c r="FC208" i="4"/>
  <c r="FA208" i="4"/>
  <c r="EY208" i="4"/>
  <c r="EW208" i="4"/>
  <c r="EU208" i="4"/>
  <c r="ES208" i="4"/>
  <c r="EQ208" i="4"/>
  <c r="FM207" i="4"/>
  <c r="FK207" i="4"/>
  <c r="FI207" i="4"/>
  <c r="FG207" i="4"/>
  <c r="FE207" i="4"/>
  <c r="FC207" i="4"/>
  <c r="FA207" i="4"/>
  <c r="EY207" i="4"/>
  <c r="EW207" i="4"/>
  <c r="EU207" i="4"/>
  <c r="ES207" i="4"/>
  <c r="EQ207" i="4"/>
  <c r="FM206" i="4"/>
  <c r="FK206" i="4"/>
  <c r="FI206" i="4"/>
  <c r="FG206" i="4"/>
  <c r="FE206" i="4"/>
  <c r="FC206" i="4"/>
  <c r="FA206" i="4"/>
  <c r="EY206" i="4"/>
  <c r="EW206" i="4"/>
  <c r="EU206" i="4"/>
  <c r="ES206" i="4"/>
  <c r="EQ206" i="4"/>
  <c r="FM205" i="4"/>
  <c r="FK205" i="4"/>
  <c r="FI205" i="4"/>
  <c r="FG205" i="4"/>
  <c r="FE205" i="4"/>
  <c r="FC205" i="4"/>
  <c r="FA205" i="4"/>
  <c r="EY205" i="4"/>
  <c r="EW205" i="4"/>
  <c r="EU205" i="4"/>
  <c r="ES205" i="4"/>
  <c r="EQ205" i="4"/>
  <c r="FM163" i="4"/>
  <c r="FK163" i="4"/>
  <c r="FI163" i="4"/>
  <c r="FG163" i="4"/>
  <c r="FE163" i="4"/>
  <c r="FC163" i="4"/>
  <c r="FA163" i="4"/>
  <c r="EY163" i="4"/>
  <c r="EW163" i="4"/>
  <c r="EU163" i="4"/>
  <c r="ES163" i="4"/>
  <c r="EQ163" i="4"/>
  <c r="FM162" i="4"/>
  <c r="FK162" i="4"/>
  <c r="FI162" i="4"/>
  <c r="FG162" i="4"/>
  <c r="FE162" i="4"/>
  <c r="FC162" i="4"/>
  <c r="FA162" i="4"/>
  <c r="EY162" i="4"/>
  <c r="EW162" i="4"/>
  <c r="EU162" i="4"/>
  <c r="ES162" i="4"/>
  <c r="EQ162" i="4"/>
  <c r="FM161" i="4"/>
  <c r="FK161" i="4"/>
  <c r="FI161" i="4"/>
  <c r="FG161" i="4"/>
  <c r="FE161" i="4"/>
  <c r="FC161" i="4"/>
  <c r="FA161" i="4"/>
  <c r="EY161" i="4"/>
  <c r="EW161" i="4"/>
  <c r="EU161" i="4"/>
  <c r="ES161" i="4"/>
  <c r="EQ161" i="4"/>
  <c r="FM160" i="4"/>
  <c r="FK160" i="4"/>
  <c r="FI160" i="4"/>
  <c r="FG160" i="4"/>
  <c r="FE160" i="4"/>
  <c r="FC160" i="4"/>
  <c r="FA160" i="4"/>
  <c r="EY160" i="4"/>
  <c r="EW160" i="4"/>
  <c r="EU160" i="4"/>
  <c r="ES160" i="4"/>
  <c r="EQ160" i="4"/>
  <c r="FM159" i="4"/>
  <c r="FK159" i="4"/>
  <c r="FI159" i="4"/>
  <c r="FG159" i="4"/>
  <c r="FE159" i="4"/>
  <c r="FC159" i="4"/>
  <c r="FA159" i="4"/>
  <c r="EY159" i="4"/>
  <c r="EW159" i="4"/>
  <c r="EU159" i="4"/>
  <c r="ES159" i="4"/>
  <c r="EQ159" i="4"/>
  <c r="FM158" i="4"/>
  <c r="FK158" i="4"/>
  <c r="FI158" i="4"/>
  <c r="FG158" i="4"/>
  <c r="FE158" i="4"/>
  <c r="FC158" i="4"/>
  <c r="FA158" i="4"/>
  <c r="EY158" i="4"/>
  <c r="EW158" i="4"/>
  <c r="EU158" i="4"/>
  <c r="ES158" i="4"/>
  <c r="EQ158" i="4"/>
  <c r="FM157" i="4"/>
  <c r="FK157" i="4"/>
  <c r="FI157" i="4"/>
  <c r="FG157" i="4"/>
  <c r="FE157" i="4"/>
  <c r="FC157" i="4"/>
  <c r="FA157" i="4"/>
  <c r="EY157" i="4"/>
  <c r="EW157" i="4"/>
  <c r="EU157" i="4"/>
  <c r="ES157" i="4"/>
  <c r="EQ157" i="4"/>
  <c r="FM156" i="4"/>
  <c r="FK156" i="4"/>
  <c r="FI156" i="4"/>
  <c r="FG156" i="4"/>
  <c r="FE156" i="4"/>
  <c r="FC156" i="4"/>
  <c r="FA156" i="4"/>
  <c r="EY156" i="4"/>
  <c r="EW156" i="4"/>
  <c r="EU156" i="4"/>
  <c r="ES156" i="4"/>
  <c r="EQ156" i="4"/>
  <c r="FM155" i="4"/>
  <c r="FK155" i="4"/>
  <c r="FI155" i="4"/>
  <c r="FG155" i="4"/>
  <c r="FE155" i="4"/>
  <c r="FC155" i="4"/>
  <c r="FA155" i="4"/>
  <c r="EY155" i="4"/>
  <c r="EW155" i="4"/>
  <c r="EU155" i="4"/>
  <c r="ES155" i="4"/>
  <c r="EQ155" i="4"/>
  <c r="FM154" i="4"/>
  <c r="FK154" i="4"/>
  <c r="FI154" i="4"/>
  <c r="FG154" i="4"/>
  <c r="FE154" i="4"/>
  <c r="FC154" i="4"/>
  <c r="FA154" i="4"/>
  <c r="EY154" i="4"/>
  <c r="EW154" i="4"/>
  <c r="EU154" i="4"/>
  <c r="ES154" i="4"/>
  <c r="EQ154" i="4"/>
  <c r="FM153" i="4"/>
  <c r="FK153" i="4"/>
  <c r="FI153" i="4"/>
  <c r="FG153" i="4"/>
  <c r="FE153" i="4"/>
  <c r="FC153" i="4"/>
  <c r="FA153" i="4"/>
  <c r="EY153" i="4"/>
  <c r="EW153" i="4"/>
  <c r="EU153" i="4"/>
  <c r="ES153" i="4"/>
  <c r="EQ153" i="4"/>
  <c r="FM152" i="4"/>
  <c r="FK152" i="4"/>
  <c r="FI152" i="4"/>
  <c r="FG152" i="4"/>
  <c r="FE152" i="4"/>
  <c r="FC152" i="4"/>
  <c r="FA152" i="4"/>
  <c r="EY152" i="4"/>
  <c r="EW152" i="4"/>
  <c r="EU152" i="4"/>
  <c r="ES152" i="4"/>
  <c r="EQ152" i="4"/>
  <c r="FM151" i="4"/>
  <c r="FK151" i="4"/>
  <c r="FI151" i="4"/>
  <c r="FG151" i="4"/>
  <c r="FE151" i="4"/>
  <c r="FC151" i="4"/>
  <c r="FA151" i="4"/>
  <c r="EY151" i="4"/>
  <c r="EW151" i="4"/>
  <c r="EU151" i="4"/>
  <c r="ES151" i="4"/>
  <c r="EQ151" i="4"/>
  <c r="FM150" i="4"/>
  <c r="FK150" i="4"/>
  <c r="FI150" i="4"/>
  <c r="FG150" i="4"/>
  <c r="FE150" i="4"/>
  <c r="FC150" i="4"/>
  <c r="FA150" i="4"/>
  <c r="EY150" i="4"/>
  <c r="EW150" i="4"/>
  <c r="EU150" i="4"/>
  <c r="ES150" i="4"/>
  <c r="EQ150" i="4"/>
  <c r="FM149" i="4"/>
  <c r="FK149" i="4"/>
  <c r="FI149" i="4"/>
  <c r="FG149" i="4"/>
  <c r="FE149" i="4"/>
  <c r="FC149" i="4"/>
  <c r="FA149" i="4"/>
  <c r="EY149" i="4"/>
  <c r="EW149" i="4"/>
  <c r="EU149" i="4"/>
  <c r="ES149" i="4"/>
  <c r="EQ149" i="4"/>
  <c r="FM148" i="4"/>
  <c r="FK148" i="4"/>
  <c r="FI148" i="4"/>
  <c r="FG148" i="4"/>
  <c r="FE148" i="4"/>
  <c r="FC148" i="4"/>
  <c r="FA148" i="4"/>
  <c r="EY148" i="4"/>
  <c r="EW148" i="4"/>
  <c r="EU148" i="4"/>
  <c r="ES148" i="4"/>
  <c r="EQ148" i="4"/>
  <c r="FM147" i="4"/>
  <c r="FK147" i="4"/>
  <c r="FI147" i="4"/>
  <c r="FG147" i="4"/>
  <c r="FE147" i="4"/>
  <c r="FC147" i="4"/>
  <c r="FA147" i="4"/>
  <c r="EY147" i="4"/>
  <c r="EW147" i="4"/>
  <c r="EU147" i="4"/>
  <c r="ES147" i="4"/>
  <c r="EQ147" i="4"/>
  <c r="FM146" i="4"/>
  <c r="FK146" i="4"/>
  <c r="FI146" i="4"/>
  <c r="FG146" i="4"/>
  <c r="FE146" i="4"/>
  <c r="FC146" i="4"/>
  <c r="FA146" i="4"/>
  <c r="EY146" i="4"/>
  <c r="EW146" i="4"/>
  <c r="EU146" i="4"/>
  <c r="ES146" i="4"/>
  <c r="EQ146" i="4"/>
  <c r="FM145" i="4"/>
  <c r="FK145" i="4"/>
  <c r="FI145" i="4"/>
  <c r="FG145" i="4"/>
  <c r="FE145" i="4"/>
  <c r="FC145" i="4"/>
  <c r="FA145" i="4"/>
  <c r="EY145" i="4"/>
  <c r="EW145" i="4"/>
  <c r="EU145" i="4"/>
  <c r="ES145" i="4"/>
  <c r="EQ145" i="4"/>
  <c r="FM144" i="4"/>
  <c r="FK144" i="4"/>
  <c r="FI144" i="4"/>
  <c r="FG144" i="4"/>
  <c r="FE144" i="4"/>
  <c r="FC144" i="4"/>
  <c r="FA144" i="4"/>
  <c r="EY144" i="4"/>
  <c r="EW144" i="4"/>
  <c r="EU144" i="4"/>
  <c r="ES144" i="4"/>
  <c r="EQ144" i="4"/>
  <c r="FM143" i="4"/>
  <c r="FK143" i="4"/>
  <c r="FI143" i="4"/>
  <c r="FG143" i="4"/>
  <c r="FE143" i="4"/>
  <c r="FC143" i="4"/>
  <c r="FA143" i="4"/>
  <c r="EY143" i="4"/>
  <c r="EW143" i="4"/>
  <c r="EU143" i="4"/>
  <c r="ES143" i="4"/>
  <c r="EQ143" i="4"/>
  <c r="FM142" i="4"/>
  <c r="FK142" i="4"/>
  <c r="FI142" i="4"/>
  <c r="FG142" i="4"/>
  <c r="FE142" i="4"/>
  <c r="FC142" i="4"/>
  <c r="FA142" i="4"/>
  <c r="EY142" i="4"/>
  <c r="EW142" i="4"/>
  <c r="EU142" i="4"/>
  <c r="ES142" i="4"/>
  <c r="EQ142" i="4"/>
  <c r="FM141" i="4"/>
  <c r="FK141" i="4"/>
  <c r="FI141" i="4"/>
  <c r="FG141" i="4"/>
  <c r="FE141" i="4"/>
  <c r="FC141" i="4"/>
  <c r="FA141" i="4"/>
  <c r="EY141" i="4"/>
  <c r="EW141" i="4"/>
  <c r="EU141" i="4"/>
  <c r="ES141" i="4"/>
  <c r="EQ141" i="4"/>
  <c r="FM140" i="4"/>
  <c r="FK140" i="4"/>
  <c r="FI140" i="4"/>
  <c r="FG140" i="4"/>
  <c r="FE140" i="4"/>
  <c r="FC140" i="4"/>
  <c r="FA140" i="4"/>
  <c r="EY140" i="4"/>
  <c r="EW140" i="4"/>
  <c r="EU140" i="4"/>
  <c r="ES140" i="4"/>
  <c r="EQ140" i="4"/>
  <c r="FM139" i="4"/>
  <c r="FK139" i="4"/>
  <c r="FI139" i="4"/>
  <c r="FG139" i="4"/>
  <c r="FE139" i="4"/>
  <c r="FC139" i="4"/>
  <c r="FA139" i="4"/>
  <c r="EY139" i="4"/>
  <c r="EW139" i="4"/>
  <c r="EU139" i="4"/>
  <c r="ES139" i="4"/>
  <c r="EQ139" i="4"/>
  <c r="FM138" i="4"/>
  <c r="FK138" i="4"/>
  <c r="FI138" i="4"/>
  <c r="FG138" i="4"/>
  <c r="FE138" i="4"/>
  <c r="FC138" i="4"/>
  <c r="FA138" i="4"/>
  <c r="EY138" i="4"/>
  <c r="EW138" i="4"/>
  <c r="EU138" i="4"/>
  <c r="ES138" i="4"/>
  <c r="EQ138" i="4"/>
  <c r="FM137" i="4"/>
  <c r="FK137" i="4"/>
  <c r="FI137" i="4"/>
  <c r="FG137" i="4"/>
  <c r="FE137" i="4"/>
  <c r="FC137" i="4"/>
  <c r="FA137" i="4"/>
  <c r="EY137" i="4"/>
  <c r="EW137" i="4"/>
  <c r="EU137" i="4"/>
  <c r="ES137" i="4"/>
  <c r="EQ137" i="4"/>
  <c r="FM136" i="4"/>
  <c r="FK136" i="4"/>
  <c r="FI136" i="4"/>
  <c r="FG136" i="4"/>
  <c r="FE136" i="4"/>
  <c r="FC136" i="4"/>
  <c r="FA136" i="4"/>
  <c r="EY136" i="4"/>
  <c r="EW136" i="4"/>
  <c r="EU136" i="4"/>
  <c r="ES136" i="4"/>
  <c r="EQ136" i="4"/>
  <c r="FM135" i="4"/>
  <c r="FK135" i="4"/>
  <c r="FI135" i="4"/>
  <c r="FG135" i="4"/>
  <c r="FE135" i="4"/>
  <c r="FC135" i="4"/>
  <c r="FA135" i="4"/>
  <c r="EY135" i="4"/>
  <c r="EW135" i="4"/>
  <c r="EU135" i="4"/>
  <c r="ES135" i="4"/>
  <c r="EQ135" i="4"/>
  <c r="FM134" i="4"/>
  <c r="FK134" i="4"/>
  <c r="FI134" i="4"/>
  <c r="FG134" i="4"/>
  <c r="FE134" i="4"/>
  <c r="FC134" i="4"/>
  <c r="FA134" i="4"/>
  <c r="EY134" i="4"/>
  <c r="EW134" i="4"/>
  <c r="EU134" i="4"/>
  <c r="ES134" i="4"/>
  <c r="EQ134" i="4"/>
  <c r="FM133" i="4"/>
  <c r="FK133" i="4"/>
  <c r="FI133" i="4"/>
  <c r="FG133" i="4"/>
  <c r="FE133" i="4"/>
  <c r="FC133" i="4"/>
  <c r="FA133" i="4"/>
  <c r="EY133" i="4"/>
  <c r="EW133" i="4"/>
  <c r="EU133" i="4"/>
  <c r="ES133" i="4"/>
  <c r="EQ133" i="4"/>
  <c r="FM132" i="4"/>
  <c r="FK132" i="4"/>
  <c r="FI132" i="4"/>
  <c r="FG132" i="4"/>
  <c r="FE132" i="4"/>
  <c r="FC132" i="4"/>
  <c r="FA132" i="4"/>
  <c r="EY132" i="4"/>
  <c r="EW132" i="4"/>
  <c r="EU132" i="4"/>
  <c r="ES132" i="4"/>
  <c r="EQ132" i="4"/>
  <c r="FM131" i="4"/>
  <c r="FK131" i="4"/>
  <c r="FI131" i="4"/>
  <c r="FG131" i="4"/>
  <c r="FE131" i="4"/>
  <c r="FC131" i="4"/>
  <c r="FA131" i="4"/>
  <c r="EY131" i="4"/>
  <c r="EW131" i="4"/>
  <c r="EU131" i="4"/>
  <c r="ES131" i="4"/>
  <c r="EQ131" i="4"/>
  <c r="FM130" i="4"/>
  <c r="FK130" i="4"/>
  <c r="FI130" i="4"/>
  <c r="FG130" i="4"/>
  <c r="FE130" i="4"/>
  <c r="FC130" i="4"/>
  <c r="FA130" i="4"/>
  <c r="EY130" i="4"/>
  <c r="EW130" i="4"/>
  <c r="EU130" i="4"/>
  <c r="ES130" i="4"/>
  <c r="EQ130" i="4"/>
  <c r="FM129" i="4"/>
  <c r="FK129" i="4"/>
  <c r="FI129" i="4"/>
  <c r="FG129" i="4"/>
  <c r="FE129" i="4"/>
  <c r="FC129" i="4"/>
  <c r="FA129" i="4"/>
  <c r="EY129" i="4"/>
  <c r="EW129" i="4"/>
  <c r="EU129" i="4"/>
  <c r="ES129" i="4"/>
  <c r="EQ129" i="4"/>
  <c r="FM128" i="4"/>
  <c r="FK128" i="4"/>
  <c r="FI128" i="4"/>
  <c r="FG128" i="4"/>
  <c r="FE128" i="4"/>
  <c r="FC128" i="4"/>
  <c r="FA128" i="4"/>
  <c r="EY128" i="4"/>
  <c r="EW128" i="4"/>
  <c r="EU128" i="4"/>
  <c r="ES128" i="4"/>
  <c r="EQ128" i="4"/>
  <c r="FM127" i="4"/>
  <c r="FK127" i="4"/>
  <c r="FI127" i="4"/>
  <c r="FG127" i="4"/>
  <c r="FE127" i="4"/>
  <c r="FC127" i="4"/>
  <c r="FA127" i="4"/>
  <c r="EY127" i="4"/>
  <c r="EW127" i="4"/>
  <c r="EU127" i="4"/>
  <c r="ES127" i="4"/>
  <c r="EQ127" i="4"/>
  <c r="FM126" i="4"/>
  <c r="FK126" i="4"/>
  <c r="FI126" i="4"/>
  <c r="FG126" i="4"/>
  <c r="FE126" i="4"/>
  <c r="FC126" i="4"/>
  <c r="FA126" i="4"/>
  <c r="EY126" i="4"/>
  <c r="EW126" i="4"/>
  <c r="EU126" i="4"/>
  <c r="ES126" i="4"/>
  <c r="EQ126" i="4"/>
  <c r="FM125" i="4"/>
  <c r="FK125" i="4"/>
  <c r="FI125" i="4"/>
  <c r="FG125" i="4"/>
  <c r="FE125" i="4"/>
  <c r="FC125" i="4"/>
  <c r="FA125" i="4"/>
  <c r="EY125" i="4"/>
  <c r="EW125" i="4"/>
  <c r="EU125" i="4"/>
  <c r="ES125" i="4"/>
  <c r="EQ125" i="4"/>
  <c r="FM124" i="4"/>
  <c r="FK124" i="4"/>
  <c r="FI124" i="4"/>
  <c r="FG124" i="4"/>
  <c r="FE124" i="4"/>
  <c r="FC124" i="4"/>
  <c r="FA124" i="4"/>
  <c r="EY124" i="4"/>
  <c r="EW124" i="4"/>
  <c r="EU124" i="4"/>
  <c r="ES124" i="4"/>
  <c r="EQ124" i="4"/>
  <c r="FM123" i="4"/>
  <c r="FK123" i="4"/>
  <c r="FI123" i="4"/>
  <c r="FG123" i="4"/>
  <c r="FE123" i="4"/>
  <c r="FC123" i="4"/>
  <c r="FA123" i="4"/>
  <c r="EY123" i="4"/>
  <c r="EW123" i="4"/>
  <c r="EU123" i="4"/>
  <c r="ES123" i="4"/>
  <c r="EQ123" i="4"/>
  <c r="FM122" i="4"/>
  <c r="FK122" i="4"/>
  <c r="FI122" i="4"/>
  <c r="FG122" i="4"/>
  <c r="FE122" i="4"/>
  <c r="FC122" i="4"/>
  <c r="FA122" i="4"/>
  <c r="EY122" i="4"/>
  <c r="EW122" i="4"/>
  <c r="EU122" i="4"/>
  <c r="ES122" i="4"/>
  <c r="EQ122" i="4"/>
  <c r="FM121" i="4"/>
  <c r="FK121" i="4"/>
  <c r="FI121" i="4"/>
  <c r="FG121" i="4"/>
  <c r="FE121" i="4"/>
  <c r="FC121" i="4"/>
  <c r="FA121" i="4"/>
  <c r="EY121" i="4"/>
  <c r="EW121" i="4"/>
  <c r="EU121" i="4"/>
  <c r="ES121" i="4"/>
  <c r="EQ121" i="4"/>
  <c r="FM120" i="4"/>
  <c r="FK120" i="4"/>
  <c r="FI120" i="4"/>
  <c r="FG120" i="4"/>
  <c r="FE120" i="4"/>
  <c r="FC120" i="4"/>
  <c r="FA120" i="4"/>
  <c r="EY120" i="4"/>
  <c r="EW120" i="4"/>
  <c r="EU120" i="4"/>
  <c r="ES120" i="4"/>
  <c r="EQ120" i="4"/>
  <c r="FM119" i="4"/>
  <c r="FK119" i="4"/>
  <c r="FI119" i="4"/>
  <c r="FG119" i="4"/>
  <c r="FE119" i="4"/>
  <c r="FC119" i="4"/>
  <c r="FA119" i="4"/>
  <c r="EY119" i="4"/>
  <c r="EW119" i="4"/>
  <c r="EU119" i="4"/>
  <c r="ES119" i="4"/>
  <c r="EQ119" i="4"/>
  <c r="FM118" i="4"/>
  <c r="FK118" i="4"/>
  <c r="FI118" i="4"/>
  <c r="FG118" i="4"/>
  <c r="FE118" i="4"/>
  <c r="FC118" i="4"/>
  <c r="FA118" i="4"/>
  <c r="EY118" i="4"/>
  <c r="EW118" i="4"/>
  <c r="EU118" i="4"/>
  <c r="ES118" i="4"/>
  <c r="EQ118" i="4"/>
  <c r="FM117" i="4"/>
  <c r="FK117" i="4"/>
  <c r="FI117" i="4"/>
  <c r="FG117" i="4"/>
  <c r="FE117" i="4"/>
  <c r="FC117" i="4"/>
  <c r="FA117" i="4"/>
  <c r="EY117" i="4"/>
  <c r="EW117" i="4"/>
  <c r="EU117" i="4"/>
  <c r="ES117" i="4"/>
  <c r="EQ117" i="4"/>
  <c r="FM116" i="4"/>
  <c r="FK116" i="4"/>
  <c r="FI116" i="4"/>
  <c r="FG116" i="4"/>
  <c r="FE116" i="4"/>
  <c r="FC116" i="4"/>
  <c r="FA116" i="4"/>
  <c r="EY116" i="4"/>
  <c r="EW116" i="4"/>
  <c r="EU116" i="4"/>
  <c r="ES116" i="4"/>
  <c r="EQ116" i="4"/>
  <c r="FM115" i="4"/>
  <c r="FK115" i="4"/>
  <c r="FI115" i="4"/>
  <c r="FG115" i="4"/>
  <c r="FE115" i="4"/>
  <c r="FC115" i="4"/>
  <c r="FA115" i="4"/>
  <c r="EY115" i="4"/>
  <c r="EW115" i="4"/>
  <c r="EU115" i="4"/>
  <c r="ES115" i="4"/>
  <c r="EQ115" i="4"/>
  <c r="FM114" i="4"/>
  <c r="FK114" i="4"/>
  <c r="FI114" i="4"/>
  <c r="FG114" i="4"/>
  <c r="FE114" i="4"/>
  <c r="FC114" i="4"/>
  <c r="FA114" i="4"/>
  <c r="EY114" i="4"/>
  <c r="EW114" i="4"/>
  <c r="EU114" i="4"/>
  <c r="ES114" i="4"/>
  <c r="EQ114" i="4"/>
  <c r="EP114" i="4"/>
  <c r="FM110" i="4"/>
  <c r="FK110" i="4"/>
  <c r="FI110" i="4"/>
  <c r="FG110" i="4"/>
  <c r="FE110" i="4"/>
  <c r="FC110" i="4"/>
  <c r="FA110" i="4"/>
  <c r="EY110" i="4"/>
  <c r="EW110" i="4"/>
  <c r="EU110" i="4"/>
  <c r="ES110" i="4"/>
  <c r="EQ110" i="4"/>
  <c r="FO109" i="4"/>
  <c r="FO213" i="4"/>
  <c r="FP213" i="4" s="1"/>
  <c r="FO108" i="4"/>
  <c r="FO212" i="4" s="1"/>
  <c r="FP212" i="4" s="1"/>
  <c r="FO107" i="4"/>
  <c r="FO211" i="4"/>
  <c r="FP211" i="4" s="1"/>
  <c r="FO106" i="4"/>
  <c r="FO210" i="4" s="1"/>
  <c r="FP210" i="4" s="1"/>
  <c r="FO105" i="4"/>
  <c r="FO209" i="4"/>
  <c r="FP209" i="4" s="1"/>
  <c r="FP105" i="4"/>
  <c r="FO104" i="4"/>
  <c r="FO103" i="4"/>
  <c r="FP103" i="4" s="1"/>
  <c r="FO102" i="4"/>
  <c r="FP101" i="4"/>
  <c r="FP99" i="4"/>
  <c r="FP97" i="4"/>
  <c r="FO84" i="4"/>
  <c r="FO83" i="4"/>
  <c r="FP83" i="4"/>
  <c r="FO82" i="4"/>
  <c r="FO81" i="4"/>
  <c r="FP81" i="4" s="1"/>
  <c r="FO80" i="4"/>
  <c r="FO79" i="4"/>
  <c r="FP79" i="4"/>
  <c r="FO78" i="4"/>
  <c r="FO77" i="4"/>
  <c r="FP77" i="4" s="1"/>
  <c r="FO76" i="4"/>
  <c r="FO75" i="4"/>
  <c r="FP75" i="4"/>
  <c r="FO74" i="4"/>
  <c r="FO73" i="4"/>
  <c r="FP73" i="4" s="1"/>
  <c r="FO72" i="4"/>
  <c r="FO71" i="4"/>
  <c r="FP71" i="4"/>
  <c r="FO70" i="4"/>
  <c r="FO69" i="4"/>
  <c r="FP69" i="4" s="1"/>
  <c r="FO68" i="4"/>
  <c r="FO67" i="4"/>
  <c r="FP67" i="4"/>
  <c r="FO66" i="4"/>
  <c r="FO65" i="4"/>
  <c r="FP65" i="4" s="1"/>
  <c r="FO64" i="4"/>
  <c r="FO63" i="4"/>
  <c r="FP63" i="4"/>
  <c r="FO62" i="4"/>
  <c r="FO61" i="4"/>
  <c r="FP61" i="4" s="1"/>
  <c r="FO60" i="4"/>
  <c r="FO59" i="4"/>
  <c r="FP59" i="4"/>
  <c r="FO58" i="4"/>
  <c r="FO57" i="4"/>
  <c r="FP57" i="4" s="1"/>
  <c r="FO56" i="4"/>
  <c r="FO55" i="4"/>
  <c r="FP55" i="4"/>
  <c r="FO54" i="4"/>
  <c r="FO53" i="4"/>
  <c r="FP53" i="4" s="1"/>
  <c r="FO52" i="4"/>
  <c r="FO51" i="4"/>
  <c r="FP51" i="4"/>
  <c r="FO50" i="4"/>
  <c r="FP50" i="4"/>
  <c r="FO49" i="4"/>
  <c r="FP49" i="4"/>
  <c r="FO48" i="4"/>
  <c r="FO47" i="4"/>
  <c r="FP47" i="4" s="1"/>
  <c r="FO46" i="4"/>
  <c r="FO45" i="4"/>
  <c r="FP45" i="4"/>
  <c r="FO44" i="4"/>
  <c r="FO43" i="4"/>
  <c r="FP43" i="4" s="1"/>
  <c r="FO42" i="4"/>
  <c r="FO41" i="4"/>
  <c r="FP41" i="4"/>
  <c r="FO40" i="4"/>
  <c r="FO39" i="4"/>
  <c r="FP39" i="4" s="1"/>
  <c r="FO38" i="4"/>
  <c r="FO37" i="4"/>
  <c r="FP37" i="4"/>
  <c r="FO36" i="4"/>
  <c r="FO35" i="4"/>
  <c r="FP35" i="4" s="1"/>
  <c r="FO34" i="4"/>
  <c r="FO33" i="4"/>
  <c r="FP33" i="4"/>
  <c r="FO32" i="4"/>
  <c r="FO31" i="4"/>
  <c r="FP31" i="4" s="1"/>
  <c r="FO30" i="4"/>
  <c r="FO29" i="4"/>
  <c r="FP29" i="4"/>
  <c r="FO28" i="4"/>
  <c r="FO27" i="4"/>
  <c r="FP27" i="4" s="1"/>
  <c r="FO26" i="4"/>
  <c r="FO130" i="4" s="1"/>
  <c r="FP130" i="4" s="1"/>
  <c r="FO25" i="4"/>
  <c r="FO129" i="4"/>
  <c r="FP129" i="4" s="1"/>
  <c r="FO24" i="4"/>
  <c r="FO128" i="4" s="1"/>
  <c r="FP128" i="4" s="1"/>
  <c r="FO23" i="4"/>
  <c r="FO127" i="4"/>
  <c r="FP127" i="4" s="1"/>
  <c r="FO22" i="4"/>
  <c r="FO126" i="4" s="1"/>
  <c r="FP126" i="4" s="1"/>
  <c r="FO21" i="4"/>
  <c r="FO125" i="4"/>
  <c r="FP125" i="4" s="1"/>
  <c r="FP21" i="4"/>
  <c r="FO20" i="4"/>
  <c r="FO124" i="4"/>
  <c r="FP124" i="4" s="1"/>
  <c r="FO19" i="4"/>
  <c r="FO123" i="4" s="1"/>
  <c r="FP123" i="4" s="1"/>
  <c r="FO18" i="4"/>
  <c r="FO122" i="4"/>
  <c r="FP122" i="4" s="1"/>
  <c r="FO17" i="4"/>
  <c r="FO121" i="4" s="1"/>
  <c r="FP121" i="4" s="1"/>
  <c r="FO16" i="4"/>
  <c r="FO120" i="4"/>
  <c r="FP120" i="4" s="1"/>
  <c r="FO15" i="4"/>
  <c r="FO119" i="4" s="1"/>
  <c r="FP119" i="4" s="1"/>
  <c r="FO14" i="4"/>
  <c r="FO118" i="4"/>
  <c r="FP118" i="4" s="1"/>
  <c r="FO13" i="4"/>
  <c r="FO117" i="4" s="1"/>
  <c r="FP117" i="4" s="1"/>
  <c r="FO12" i="4"/>
  <c r="FO116" i="4" s="1"/>
  <c r="FP116" i="4" s="1"/>
  <c r="FO11" i="4"/>
  <c r="FO115" i="4"/>
  <c r="FP115" i="4" s="1"/>
  <c r="EP11" i="4"/>
  <c r="EP115" i="4" s="1"/>
  <c r="FO10" i="4"/>
  <c r="EJ213" i="4"/>
  <c r="EH213" i="4"/>
  <c r="EF213" i="4"/>
  <c r="ED213" i="4"/>
  <c r="EB213" i="4"/>
  <c r="DZ213" i="4"/>
  <c r="DX213" i="4"/>
  <c r="DV213" i="4"/>
  <c r="DT213" i="4"/>
  <c r="DR213" i="4"/>
  <c r="DP213" i="4"/>
  <c r="DN213" i="4"/>
  <c r="EJ212" i="4"/>
  <c r="EH212" i="4"/>
  <c r="EF212" i="4"/>
  <c r="ED212" i="4"/>
  <c r="EB212" i="4"/>
  <c r="DZ212" i="4"/>
  <c r="DX212" i="4"/>
  <c r="DV212" i="4"/>
  <c r="DT212" i="4"/>
  <c r="DR212" i="4"/>
  <c r="DP212" i="4"/>
  <c r="DN212" i="4"/>
  <c r="EJ211" i="4"/>
  <c r="EH211" i="4"/>
  <c r="EF211" i="4"/>
  <c r="ED211" i="4"/>
  <c r="EB211" i="4"/>
  <c r="DZ211" i="4"/>
  <c r="DX211" i="4"/>
  <c r="DV211" i="4"/>
  <c r="DT211" i="4"/>
  <c r="DR211" i="4"/>
  <c r="DP211" i="4"/>
  <c r="DN211" i="4"/>
  <c r="EJ210" i="4"/>
  <c r="EH210" i="4"/>
  <c r="EF210" i="4"/>
  <c r="ED210" i="4"/>
  <c r="EB210" i="4"/>
  <c r="DZ210" i="4"/>
  <c r="DX210" i="4"/>
  <c r="DV210" i="4"/>
  <c r="DT210" i="4"/>
  <c r="DR210" i="4"/>
  <c r="DP210" i="4"/>
  <c r="DN210" i="4"/>
  <c r="EJ209" i="4"/>
  <c r="EH209" i="4"/>
  <c r="EF209" i="4"/>
  <c r="ED209" i="4"/>
  <c r="EB209" i="4"/>
  <c r="DZ209" i="4"/>
  <c r="DX209" i="4"/>
  <c r="DV209" i="4"/>
  <c r="DT209" i="4"/>
  <c r="DR209" i="4"/>
  <c r="DP209" i="4"/>
  <c r="DN209" i="4"/>
  <c r="EJ123" i="4"/>
  <c r="EH123" i="4"/>
  <c r="EF123" i="4"/>
  <c r="ED123" i="4"/>
  <c r="EB123" i="4"/>
  <c r="DZ123" i="4"/>
  <c r="DX123" i="4"/>
  <c r="DV123" i="4"/>
  <c r="DT123" i="4"/>
  <c r="DR123" i="4"/>
  <c r="DP123" i="4"/>
  <c r="DN123" i="4"/>
  <c r="EJ122" i="4"/>
  <c r="EH122" i="4"/>
  <c r="EF122" i="4"/>
  <c r="ED122" i="4"/>
  <c r="EB122" i="4"/>
  <c r="DZ122" i="4"/>
  <c r="DX122" i="4"/>
  <c r="DV122" i="4"/>
  <c r="DT122" i="4"/>
  <c r="DR122" i="4"/>
  <c r="DP122" i="4"/>
  <c r="DN122" i="4"/>
  <c r="EJ121" i="4"/>
  <c r="EH121" i="4"/>
  <c r="EF121" i="4"/>
  <c r="ED121" i="4"/>
  <c r="EB121" i="4"/>
  <c r="DZ121" i="4"/>
  <c r="DX121" i="4"/>
  <c r="DV121" i="4"/>
  <c r="DT121" i="4"/>
  <c r="DR121" i="4"/>
  <c r="DP121" i="4"/>
  <c r="DN121" i="4"/>
  <c r="EJ120" i="4"/>
  <c r="EH120" i="4"/>
  <c r="EF120" i="4"/>
  <c r="ED120" i="4"/>
  <c r="EB120" i="4"/>
  <c r="DZ120" i="4"/>
  <c r="DX120" i="4"/>
  <c r="DV120" i="4"/>
  <c r="DT120" i="4"/>
  <c r="DR120" i="4"/>
  <c r="DP120" i="4"/>
  <c r="DN120" i="4"/>
  <c r="EJ119" i="4"/>
  <c r="EH119" i="4"/>
  <c r="EF119" i="4"/>
  <c r="ED119" i="4"/>
  <c r="EB119" i="4"/>
  <c r="DZ119" i="4"/>
  <c r="DX119" i="4"/>
  <c r="DV119" i="4"/>
  <c r="DT119" i="4"/>
  <c r="DR119" i="4"/>
  <c r="DP119" i="4"/>
  <c r="DN119" i="4"/>
  <c r="EJ118" i="4"/>
  <c r="EH118" i="4"/>
  <c r="EF118" i="4"/>
  <c r="ED118" i="4"/>
  <c r="EB118" i="4"/>
  <c r="DZ118" i="4"/>
  <c r="DX118" i="4"/>
  <c r="DV118" i="4"/>
  <c r="DT118" i="4"/>
  <c r="DR118" i="4"/>
  <c r="DP118" i="4"/>
  <c r="DN118" i="4"/>
  <c r="EJ117" i="4"/>
  <c r="EH117" i="4"/>
  <c r="EF117" i="4"/>
  <c r="ED117" i="4"/>
  <c r="EB117" i="4"/>
  <c r="DZ117" i="4"/>
  <c r="DX117" i="4"/>
  <c r="DV117" i="4"/>
  <c r="DT117" i="4"/>
  <c r="DR117" i="4"/>
  <c r="DP117" i="4"/>
  <c r="DN117" i="4"/>
  <c r="EJ116" i="4"/>
  <c r="EH116" i="4"/>
  <c r="EF116" i="4"/>
  <c r="ED116" i="4"/>
  <c r="EB116" i="4"/>
  <c r="DZ116" i="4"/>
  <c r="DX116" i="4"/>
  <c r="DV116" i="4"/>
  <c r="DT116" i="4"/>
  <c r="DR116" i="4"/>
  <c r="DP116" i="4"/>
  <c r="DN116" i="4"/>
  <c r="EJ115" i="4"/>
  <c r="EH115" i="4"/>
  <c r="EF115" i="4"/>
  <c r="ED115" i="4"/>
  <c r="EB115" i="4"/>
  <c r="DZ115" i="4"/>
  <c r="DX115" i="4"/>
  <c r="DV115" i="4"/>
  <c r="DT115" i="4"/>
  <c r="DR115" i="4"/>
  <c r="DP115" i="4"/>
  <c r="DN115" i="4"/>
  <c r="EJ114" i="4"/>
  <c r="EH114" i="4"/>
  <c r="EF114" i="4"/>
  <c r="ED114" i="4"/>
  <c r="EB114" i="4"/>
  <c r="DZ114" i="4"/>
  <c r="DX114" i="4"/>
  <c r="DV114" i="4"/>
  <c r="DT114" i="4"/>
  <c r="DR114" i="4"/>
  <c r="DP114" i="4"/>
  <c r="DN114" i="4"/>
  <c r="DM114" i="4"/>
  <c r="EJ110" i="4"/>
  <c r="EH110" i="4"/>
  <c r="EF110" i="4"/>
  <c r="ED110" i="4"/>
  <c r="EB110" i="4"/>
  <c r="DZ110" i="4"/>
  <c r="DX110" i="4"/>
  <c r="DV110" i="4"/>
  <c r="DT110" i="4"/>
  <c r="DR110" i="4"/>
  <c r="DP110" i="4"/>
  <c r="DN110" i="4"/>
  <c r="EL109" i="4"/>
  <c r="EL213" i="4" s="1"/>
  <c r="EM213" i="4" s="1"/>
  <c r="EL108" i="4"/>
  <c r="EL212" i="4"/>
  <c r="EM212" i="4" s="1"/>
  <c r="EL107" i="4"/>
  <c r="EL211" i="4" s="1"/>
  <c r="EM211" i="4" s="1"/>
  <c r="EL106" i="4"/>
  <c r="EL210" i="4"/>
  <c r="EM210" i="4" s="1"/>
  <c r="EL105" i="4"/>
  <c r="EL209" i="4" s="1"/>
  <c r="EM209" i="4" s="1"/>
  <c r="EL104" i="4"/>
  <c r="EL208" i="4"/>
  <c r="EM208" i="4" s="1"/>
  <c r="EL103" i="4"/>
  <c r="EL207" i="4" s="1"/>
  <c r="EM207" i="4" s="1"/>
  <c r="EL102" i="4"/>
  <c r="EL206" i="4"/>
  <c r="EM206" i="4" s="1"/>
  <c r="EL101" i="4"/>
  <c r="EL205" i="4" s="1"/>
  <c r="EM205" i="4" s="1"/>
  <c r="EL100" i="4"/>
  <c r="EL204" i="4"/>
  <c r="EM204" i="4" s="1"/>
  <c r="EL99" i="4"/>
  <c r="EL203" i="4" s="1"/>
  <c r="EM203" i="4" s="1"/>
  <c r="EL66" i="4"/>
  <c r="EL65" i="4"/>
  <c r="EL64" i="4"/>
  <c r="EL63" i="4"/>
  <c r="EL62" i="4"/>
  <c r="EL61" i="4"/>
  <c r="EL60" i="4"/>
  <c r="EL59" i="4"/>
  <c r="EL58" i="4"/>
  <c r="EL57" i="4"/>
  <c r="EL56" i="4"/>
  <c r="EL55" i="4"/>
  <c r="EL54" i="4"/>
  <c r="EL53" i="4"/>
  <c r="EL52" i="4"/>
  <c r="EL51" i="4"/>
  <c r="EL50" i="4"/>
  <c r="EL49" i="4"/>
  <c r="EL48" i="4"/>
  <c r="EL47" i="4"/>
  <c r="EL46" i="4"/>
  <c r="EN46" i="4"/>
  <c r="EL45" i="4"/>
  <c r="EN45" i="4"/>
  <c r="EL44" i="4"/>
  <c r="EN44" i="4"/>
  <c r="EL43" i="4"/>
  <c r="EN43" i="4"/>
  <c r="EL42" i="4"/>
  <c r="EN42" i="4"/>
  <c r="EL41" i="4"/>
  <c r="EM41" i="4"/>
  <c r="EL40" i="4"/>
  <c r="EN40" i="4"/>
  <c r="EL39" i="4"/>
  <c r="EN39" i="4" s="1"/>
  <c r="EL38" i="4"/>
  <c r="EN38" i="4" s="1"/>
  <c r="EL37" i="4"/>
  <c r="EN37" i="4" s="1"/>
  <c r="EL36" i="4"/>
  <c r="EN36" i="4" s="1"/>
  <c r="EL35" i="4"/>
  <c r="EN35" i="4" s="1"/>
  <c r="EL34" i="4"/>
  <c r="EN34" i="4" s="1"/>
  <c r="EL33" i="4"/>
  <c r="EM33" i="4" s="1"/>
  <c r="EL32" i="4"/>
  <c r="EN32" i="4" s="1"/>
  <c r="EL31" i="4"/>
  <c r="EN31" i="4" s="1"/>
  <c r="EL30" i="4"/>
  <c r="EN30" i="4" s="1"/>
  <c r="EL29" i="4"/>
  <c r="EN29" i="4" s="1"/>
  <c r="EL28" i="4"/>
  <c r="EN28" i="4" s="1"/>
  <c r="EL27" i="4"/>
  <c r="EL26" i="4"/>
  <c r="EL25" i="4"/>
  <c r="EL24" i="4"/>
  <c r="EL23" i="4"/>
  <c r="EL22" i="4"/>
  <c r="EL21" i="4"/>
  <c r="EL20" i="4"/>
  <c r="EL19" i="4"/>
  <c r="EL123" i="4" s="1"/>
  <c r="EM123" i="4" s="1"/>
  <c r="EL18" i="4"/>
  <c r="EL122" i="4"/>
  <c r="EM122" i="4" s="1"/>
  <c r="EL17" i="4"/>
  <c r="EL121" i="4" s="1"/>
  <c r="EM121" i="4" s="1"/>
  <c r="EL16" i="4"/>
  <c r="EL120" i="4"/>
  <c r="EM120" i="4" s="1"/>
  <c r="EL15" i="4"/>
  <c r="EL119" i="4" s="1"/>
  <c r="EM119" i="4" s="1"/>
  <c r="EL14" i="4"/>
  <c r="EL118" i="4"/>
  <c r="EM118" i="4" s="1"/>
  <c r="EL13" i="4"/>
  <c r="EL117" i="4" s="1"/>
  <c r="EM117" i="4" s="1"/>
  <c r="EL12" i="4"/>
  <c r="EL116" i="4"/>
  <c r="EM116" i="4" s="1"/>
  <c r="EL11" i="4"/>
  <c r="EL115" i="4" s="1"/>
  <c r="EM115" i="4" s="1"/>
  <c r="DM11" i="4"/>
  <c r="DM115" i="4"/>
  <c r="EL10" i="4"/>
  <c r="DG213" i="4"/>
  <c r="DE213" i="4"/>
  <c r="DC213" i="4"/>
  <c r="DA213" i="4"/>
  <c r="CY213" i="4"/>
  <c r="CW213" i="4"/>
  <c r="CU213" i="4"/>
  <c r="CS213" i="4"/>
  <c r="CQ213" i="4"/>
  <c r="CO213" i="4"/>
  <c r="CM213" i="4"/>
  <c r="CK213" i="4"/>
  <c r="DG212" i="4"/>
  <c r="DE212" i="4"/>
  <c r="DC212" i="4"/>
  <c r="DA212" i="4"/>
  <c r="CY212" i="4"/>
  <c r="CW212" i="4"/>
  <c r="CU212" i="4"/>
  <c r="CS212" i="4"/>
  <c r="CQ212" i="4"/>
  <c r="CO212" i="4"/>
  <c r="CM212" i="4"/>
  <c r="CK212" i="4"/>
  <c r="DG211" i="4"/>
  <c r="DE211" i="4"/>
  <c r="DC211" i="4"/>
  <c r="DA211" i="4"/>
  <c r="CY211" i="4"/>
  <c r="CW211" i="4"/>
  <c r="CU211" i="4"/>
  <c r="CS211" i="4"/>
  <c r="CQ211" i="4"/>
  <c r="CO211" i="4"/>
  <c r="CM211" i="4"/>
  <c r="CK211" i="4"/>
  <c r="DG210" i="4"/>
  <c r="DE210" i="4"/>
  <c r="DC210" i="4"/>
  <c r="DA210" i="4"/>
  <c r="CY210" i="4"/>
  <c r="CW210" i="4"/>
  <c r="CU210" i="4"/>
  <c r="CS210" i="4"/>
  <c r="CQ210" i="4"/>
  <c r="CO210" i="4"/>
  <c r="CM210" i="4"/>
  <c r="CK210" i="4"/>
  <c r="DG209" i="4"/>
  <c r="DE209" i="4"/>
  <c r="DC209" i="4"/>
  <c r="DA209" i="4"/>
  <c r="CY209" i="4"/>
  <c r="CW209" i="4"/>
  <c r="CU209" i="4"/>
  <c r="CS209" i="4"/>
  <c r="CQ209" i="4"/>
  <c r="CO209" i="4"/>
  <c r="CM209" i="4"/>
  <c r="CK209" i="4"/>
  <c r="DG208" i="4"/>
  <c r="DE208" i="4"/>
  <c r="DC208" i="4"/>
  <c r="DA208" i="4"/>
  <c r="CY208" i="4"/>
  <c r="CW208" i="4"/>
  <c r="CU208" i="4"/>
  <c r="CS208" i="4"/>
  <c r="CQ208" i="4"/>
  <c r="CO208" i="4"/>
  <c r="CM208" i="4"/>
  <c r="CK208" i="4"/>
  <c r="DG207" i="4"/>
  <c r="DE207" i="4"/>
  <c r="DC207" i="4"/>
  <c r="DA207" i="4"/>
  <c r="CY207" i="4"/>
  <c r="CW207" i="4"/>
  <c r="CU207" i="4"/>
  <c r="CS207" i="4"/>
  <c r="CQ207" i="4"/>
  <c r="CO207" i="4"/>
  <c r="CM207" i="4"/>
  <c r="CK207" i="4"/>
  <c r="DG206" i="4"/>
  <c r="DE206" i="4"/>
  <c r="DC206" i="4"/>
  <c r="DA206" i="4"/>
  <c r="CY206" i="4"/>
  <c r="CW206" i="4"/>
  <c r="CU206" i="4"/>
  <c r="CS206" i="4"/>
  <c r="CQ206" i="4"/>
  <c r="CO206" i="4"/>
  <c r="CM206" i="4"/>
  <c r="CK206" i="4"/>
  <c r="DG205" i="4"/>
  <c r="DE205" i="4"/>
  <c r="DC205" i="4"/>
  <c r="DA205" i="4"/>
  <c r="CY205" i="4"/>
  <c r="CW205" i="4"/>
  <c r="CU205" i="4"/>
  <c r="CS205" i="4"/>
  <c r="CQ205" i="4"/>
  <c r="CO205" i="4"/>
  <c r="CM205" i="4"/>
  <c r="CK205" i="4"/>
  <c r="DG123" i="4"/>
  <c r="DE123" i="4"/>
  <c r="DC123" i="4"/>
  <c r="DA123" i="4"/>
  <c r="CY123" i="4"/>
  <c r="CW123" i="4"/>
  <c r="CU123" i="4"/>
  <c r="CS123" i="4"/>
  <c r="CQ123" i="4"/>
  <c r="CO123" i="4"/>
  <c r="CM123" i="4"/>
  <c r="CK123" i="4"/>
  <c r="DG122" i="4"/>
  <c r="DE122" i="4"/>
  <c r="DC122" i="4"/>
  <c r="DA122" i="4"/>
  <c r="CY122" i="4"/>
  <c r="CW122" i="4"/>
  <c r="CU122" i="4"/>
  <c r="CS122" i="4"/>
  <c r="CQ122" i="4"/>
  <c r="CO122" i="4"/>
  <c r="CM122" i="4"/>
  <c r="CK122" i="4"/>
  <c r="DG121" i="4"/>
  <c r="DE121" i="4"/>
  <c r="DC121" i="4"/>
  <c r="DA121" i="4"/>
  <c r="CY121" i="4"/>
  <c r="CW121" i="4"/>
  <c r="CU121" i="4"/>
  <c r="CS121" i="4"/>
  <c r="CQ121" i="4"/>
  <c r="CO121" i="4"/>
  <c r="CM121" i="4"/>
  <c r="CK121" i="4"/>
  <c r="DG120" i="4"/>
  <c r="DE120" i="4"/>
  <c r="DC120" i="4"/>
  <c r="DA120" i="4"/>
  <c r="CY120" i="4"/>
  <c r="CW120" i="4"/>
  <c r="CU120" i="4"/>
  <c r="CS120" i="4"/>
  <c r="CQ120" i="4"/>
  <c r="CO120" i="4"/>
  <c r="CM120" i="4"/>
  <c r="CK120" i="4"/>
  <c r="DG119" i="4"/>
  <c r="DE119" i="4"/>
  <c r="DC119" i="4"/>
  <c r="DA119" i="4"/>
  <c r="CY119" i="4"/>
  <c r="CW119" i="4"/>
  <c r="CU119" i="4"/>
  <c r="CS119" i="4"/>
  <c r="CQ119" i="4"/>
  <c r="CO119" i="4"/>
  <c r="CM119" i="4"/>
  <c r="CK119" i="4"/>
  <c r="DG118" i="4"/>
  <c r="DE118" i="4"/>
  <c r="DC118" i="4"/>
  <c r="DA118" i="4"/>
  <c r="CY118" i="4"/>
  <c r="CW118" i="4"/>
  <c r="CU118" i="4"/>
  <c r="CS118" i="4"/>
  <c r="CQ118" i="4"/>
  <c r="CO118" i="4"/>
  <c r="CM118" i="4"/>
  <c r="CK118" i="4"/>
  <c r="DG117" i="4"/>
  <c r="DE117" i="4"/>
  <c r="DC117" i="4"/>
  <c r="DA117" i="4"/>
  <c r="CY117" i="4"/>
  <c r="CW117" i="4"/>
  <c r="CU117" i="4"/>
  <c r="CS117" i="4"/>
  <c r="CQ117" i="4"/>
  <c r="CO117" i="4"/>
  <c r="CM117" i="4"/>
  <c r="CK117" i="4"/>
  <c r="DG116" i="4"/>
  <c r="DE116" i="4"/>
  <c r="DC116" i="4"/>
  <c r="DA116" i="4"/>
  <c r="CY116" i="4"/>
  <c r="CW116" i="4"/>
  <c r="CU116" i="4"/>
  <c r="CS116" i="4"/>
  <c r="CQ116" i="4"/>
  <c r="CO116" i="4"/>
  <c r="CM116" i="4"/>
  <c r="CK116" i="4"/>
  <c r="DG115" i="4"/>
  <c r="DE115" i="4"/>
  <c r="DC115" i="4"/>
  <c r="DA115" i="4"/>
  <c r="CY115" i="4"/>
  <c r="CW115" i="4"/>
  <c r="CU115" i="4"/>
  <c r="CS115" i="4"/>
  <c r="CQ115" i="4"/>
  <c r="CO115" i="4"/>
  <c r="CM115" i="4"/>
  <c r="CK115" i="4"/>
  <c r="DG114" i="4"/>
  <c r="DE114" i="4"/>
  <c r="DC114" i="4"/>
  <c r="DA114" i="4"/>
  <c r="CY114" i="4"/>
  <c r="CW114" i="4"/>
  <c r="CU114" i="4"/>
  <c r="CS114" i="4"/>
  <c r="CQ114" i="4"/>
  <c r="CO114" i="4"/>
  <c r="CM114" i="4"/>
  <c r="CK114" i="4"/>
  <c r="CJ114" i="4"/>
  <c r="DG110" i="4"/>
  <c r="DE110" i="4"/>
  <c r="DC110" i="4"/>
  <c r="DA110" i="4"/>
  <c r="CY110" i="4"/>
  <c r="CW110" i="4"/>
  <c r="CU110" i="4"/>
  <c r="CS110" i="4"/>
  <c r="CQ110" i="4"/>
  <c r="CO110" i="4"/>
  <c r="CM110" i="4"/>
  <c r="CK110" i="4"/>
  <c r="DI109" i="4"/>
  <c r="DI213" i="4" s="1"/>
  <c r="DJ213" i="4" s="1"/>
  <c r="DI108" i="4"/>
  <c r="DI212" i="4" s="1"/>
  <c r="DJ212" i="4" s="1"/>
  <c r="DI107" i="4"/>
  <c r="DI211" i="4" s="1"/>
  <c r="DJ211" i="4" s="1"/>
  <c r="DI106" i="4"/>
  <c r="DI210" i="4" s="1"/>
  <c r="DJ210" i="4" s="1"/>
  <c r="DI105" i="4"/>
  <c r="DI209" i="4" s="1"/>
  <c r="DJ209" i="4" s="1"/>
  <c r="DJ105" i="4"/>
  <c r="DI104" i="4"/>
  <c r="DI208" i="4" s="1"/>
  <c r="DJ208" i="4" s="1"/>
  <c r="DI103" i="4"/>
  <c r="DI207" i="4" s="1"/>
  <c r="DJ207" i="4" s="1"/>
  <c r="DI102" i="4"/>
  <c r="DI206" i="4" s="1"/>
  <c r="DJ206" i="4" s="1"/>
  <c r="DI101" i="4"/>
  <c r="DI205" i="4" s="1"/>
  <c r="DJ205" i="4" s="1"/>
  <c r="DI100" i="4"/>
  <c r="DI204" i="4" s="1"/>
  <c r="DJ204" i="4" s="1"/>
  <c r="DI99" i="4"/>
  <c r="DI203" i="4" s="1"/>
  <c r="DJ203" i="4" s="1"/>
  <c r="DI98" i="4"/>
  <c r="DI202" i="4" s="1"/>
  <c r="DJ202" i="4" s="1"/>
  <c r="DI97" i="4"/>
  <c r="DI201" i="4" s="1"/>
  <c r="DJ201" i="4" s="1"/>
  <c r="DI96" i="4"/>
  <c r="DI200" i="4" s="1"/>
  <c r="DJ200" i="4" s="1"/>
  <c r="DI95" i="4"/>
  <c r="DI94" i="4"/>
  <c r="DI93" i="4"/>
  <c r="DI92" i="4"/>
  <c r="DI91" i="4"/>
  <c r="DI90" i="4"/>
  <c r="DJ87" i="4"/>
  <c r="DJ85" i="4"/>
  <c r="DJ83" i="4"/>
  <c r="DJ81" i="4"/>
  <c r="DJ79" i="4"/>
  <c r="DI59" i="4"/>
  <c r="DI58" i="4"/>
  <c r="DI57" i="4"/>
  <c r="DI56" i="4"/>
  <c r="DI55" i="4"/>
  <c r="DI54" i="4"/>
  <c r="DI53" i="4"/>
  <c r="DI52" i="4"/>
  <c r="DI51" i="4"/>
  <c r="DI50" i="4"/>
  <c r="DI49" i="4"/>
  <c r="DI48" i="4"/>
  <c r="DI47" i="4"/>
  <c r="DI46" i="4"/>
  <c r="DI45" i="4"/>
  <c r="DI44" i="4"/>
  <c r="DI43" i="4"/>
  <c r="DI42" i="4"/>
  <c r="DI41" i="4"/>
  <c r="DI40" i="4"/>
  <c r="DI39" i="4"/>
  <c r="DI38" i="4"/>
  <c r="DI37" i="4"/>
  <c r="DI36" i="4"/>
  <c r="DI35" i="4"/>
  <c r="DI34" i="4"/>
  <c r="DI33" i="4"/>
  <c r="DI32" i="4"/>
  <c r="DI31" i="4"/>
  <c r="DI30" i="4"/>
  <c r="DI29" i="4"/>
  <c r="DI28" i="4"/>
  <c r="DI27" i="4"/>
  <c r="DI26" i="4"/>
  <c r="DI25" i="4"/>
  <c r="DI24" i="4"/>
  <c r="DI23" i="4"/>
  <c r="DI22" i="4"/>
  <c r="DI21" i="4"/>
  <c r="DI20" i="4"/>
  <c r="DI19" i="4"/>
  <c r="DI123" i="4" s="1"/>
  <c r="DJ123" i="4" s="1"/>
  <c r="DI18" i="4"/>
  <c r="DI122" i="4"/>
  <c r="DJ122" i="4" s="1"/>
  <c r="DI17" i="4"/>
  <c r="DI121" i="4" s="1"/>
  <c r="DJ121" i="4" s="1"/>
  <c r="DI16" i="4"/>
  <c r="DI120" i="4" s="1"/>
  <c r="DJ120" i="4" s="1"/>
  <c r="DI15" i="4"/>
  <c r="DI119" i="4"/>
  <c r="DJ119" i="4" s="1"/>
  <c r="DI14" i="4"/>
  <c r="DI118" i="4" s="1"/>
  <c r="DJ118" i="4" s="1"/>
  <c r="DI13" i="4"/>
  <c r="DI117" i="4"/>
  <c r="DJ117" i="4" s="1"/>
  <c r="DI12" i="4"/>
  <c r="DI116" i="4" s="1"/>
  <c r="DJ116" i="4" s="1"/>
  <c r="DI11" i="4"/>
  <c r="DI115" i="4"/>
  <c r="DJ115" i="4" s="1"/>
  <c r="CJ11" i="4"/>
  <c r="CJ115" i="4" s="1"/>
  <c r="DI10" i="4"/>
  <c r="G14" i="7"/>
  <c r="CD213" i="4"/>
  <c r="CB213" i="4"/>
  <c r="BZ213" i="4"/>
  <c r="BX213" i="4"/>
  <c r="BV213" i="4"/>
  <c r="BT213" i="4"/>
  <c r="BR213" i="4"/>
  <c r="BP213" i="4"/>
  <c r="BN213" i="4"/>
  <c r="BL213" i="4"/>
  <c r="BJ213" i="4"/>
  <c r="BH213" i="4"/>
  <c r="CD212" i="4"/>
  <c r="CB212" i="4"/>
  <c r="BZ212" i="4"/>
  <c r="BX212" i="4"/>
  <c r="BV212" i="4"/>
  <c r="BT212" i="4"/>
  <c r="BR212" i="4"/>
  <c r="BP212" i="4"/>
  <c r="BN212" i="4"/>
  <c r="BL212" i="4"/>
  <c r="BJ212" i="4"/>
  <c r="BH212" i="4"/>
  <c r="CD211" i="4"/>
  <c r="CB211" i="4"/>
  <c r="BZ211" i="4"/>
  <c r="BX211" i="4"/>
  <c r="BV211" i="4"/>
  <c r="BT211" i="4"/>
  <c r="BR211" i="4"/>
  <c r="BP211" i="4"/>
  <c r="BN211" i="4"/>
  <c r="BL211" i="4"/>
  <c r="BJ211" i="4"/>
  <c r="BH211" i="4"/>
  <c r="CD210" i="4"/>
  <c r="CB210" i="4"/>
  <c r="BZ210" i="4"/>
  <c r="BX210" i="4"/>
  <c r="BV210" i="4"/>
  <c r="BT210" i="4"/>
  <c r="BR210" i="4"/>
  <c r="BP210" i="4"/>
  <c r="BN210" i="4"/>
  <c r="BL210" i="4"/>
  <c r="BJ210" i="4"/>
  <c r="BH210" i="4"/>
  <c r="CD123" i="4"/>
  <c r="CB123" i="4"/>
  <c r="BZ123" i="4"/>
  <c r="BX123" i="4"/>
  <c r="BV123" i="4"/>
  <c r="BT123" i="4"/>
  <c r="BR123" i="4"/>
  <c r="BP123" i="4"/>
  <c r="BN123" i="4"/>
  <c r="BL123" i="4"/>
  <c r="BJ123" i="4"/>
  <c r="BH123" i="4"/>
  <c r="CD122" i="4"/>
  <c r="CB122" i="4"/>
  <c r="BZ122" i="4"/>
  <c r="BX122" i="4"/>
  <c r="BV122" i="4"/>
  <c r="BT122" i="4"/>
  <c r="BR122" i="4"/>
  <c r="BP122" i="4"/>
  <c r="BN122" i="4"/>
  <c r="BL122" i="4"/>
  <c r="BJ122" i="4"/>
  <c r="BH122" i="4"/>
  <c r="CD121" i="4"/>
  <c r="CB121" i="4"/>
  <c r="BZ121" i="4"/>
  <c r="BX121" i="4"/>
  <c r="BV121" i="4"/>
  <c r="BT121" i="4"/>
  <c r="BR121" i="4"/>
  <c r="BP121" i="4"/>
  <c r="BN121" i="4"/>
  <c r="BL121" i="4"/>
  <c r="BJ121" i="4"/>
  <c r="BH121" i="4"/>
  <c r="CD120" i="4"/>
  <c r="CB120" i="4"/>
  <c r="BZ120" i="4"/>
  <c r="BX120" i="4"/>
  <c r="BV120" i="4"/>
  <c r="BT120" i="4"/>
  <c r="BR120" i="4"/>
  <c r="BP120" i="4"/>
  <c r="BN120" i="4"/>
  <c r="BL120" i="4"/>
  <c r="BJ120" i="4"/>
  <c r="BH120" i="4"/>
  <c r="CD119" i="4"/>
  <c r="CB119" i="4"/>
  <c r="BZ119" i="4"/>
  <c r="BX119" i="4"/>
  <c r="BV119" i="4"/>
  <c r="BT119" i="4"/>
  <c r="BR119" i="4"/>
  <c r="BP119" i="4"/>
  <c r="BN119" i="4"/>
  <c r="BL119" i="4"/>
  <c r="BJ119" i="4"/>
  <c r="BH119" i="4"/>
  <c r="CD118" i="4"/>
  <c r="CB118" i="4"/>
  <c r="BZ118" i="4"/>
  <c r="BX118" i="4"/>
  <c r="BV118" i="4"/>
  <c r="BT118" i="4"/>
  <c r="BR118" i="4"/>
  <c r="BP118" i="4"/>
  <c r="BN118" i="4"/>
  <c r="BL118" i="4"/>
  <c r="BJ118" i="4"/>
  <c r="BH118" i="4"/>
  <c r="CD117" i="4"/>
  <c r="CB117" i="4"/>
  <c r="BZ117" i="4"/>
  <c r="BX117" i="4"/>
  <c r="BV117" i="4"/>
  <c r="BT117" i="4"/>
  <c r="BR117" i="4"/>
  <c r="BP117" i="4"/>
  <c r="BN117" i="4"/>
  <c r="BL117" i="4"/>
  <c r="BJ117" i="4"/>
  <c r="BH117" i="4"/>
  <c r="CD116" i="4"/>
  <c r="CB116" i="4"/>
  <c r="BZ116" i="4"/>
  <c r="BX116" i="4"/>
  <c r="BV116" i="4"/>
  <c r="BT116" i="4"/>
  <c r="BR116" i="4"/>
  <c r="BP116" i="4"/>
  <c r="BN116" i="4"/>
  <c r="BL116" i="4"/>
  <c r="BJ116" i="4"/>
  <c r="BH116" i="4"/>
  <c r="CD115" i="4"/>
  <c r="CB115" i="4"/>
  <c r="BZ115" i="4"/>
  <c r="BX115" i="4"/>
  <c r="BV115" i="4"/>
  <c r="BT115" i="4"/>
  <c r="BR115" i="4"/>
  <c r="BP115" i="4"/>
  <c r="BN115" i="4"/>
  <c r="BL115" i="4"/>
  <c r="BJ115" i="4"/>
  <c r="BH115" i="4"/>
  <c r="CD114" i="4"/>
  <c r="CB114" i="4"/>
  <c r="BZ114" i="4"/>
  <c r="BX114" i="4"/>
  <c r="BV114" i="4"/>
  <c r="BT114" i="4"/>
  <c r="BR114" i="4"/>
  <c r="BP114" i="4"/>
  <c r="BN114" i="4"/>
  <c r="BL114" i="4"/>
  <c r="BJ114" i="4"/>
  <c r="BH114" i="4"/>
  <c r="BG114" i="4"/>
  <c r="CD110" i="4"/>
  <c r="CB110" i="4"/>
  <c r="BZ110" i="4"/>
  <c r="BX110" i="4"/>
  <c r="BV110" i="4"/>
  <c r="BT110" i="4"/>
  <c r="BR110" i="4"/>
  <c r="BP110" i="4"/>
  <c r="BN110" i="4"/>
  <c r="BL110" i="4"/>
  <c r="BJ110" i="4"/>
  <c r="BH110" i="4"/>
  <c r="CF109" i="4"/>
  <c r="CF213" i="4"/>
  <c r="CG213" i="4" s="1"/>
  <c r="CG109" i="4"/>
  <c r="CF108" i="4"/>
  <c r="CF212" i="4"/>
  <c r="CG212" i="4" s="1"/>
  <c r="CF107" i="4"/>
  <c r="CF211" i="4" s="1"/>
  <c r="CG211" i="4" s="1"/>
  <c r="CF106" i="4"/>
  <c r="CF210" i="4"/>
  <c r="CG210" i="4" s="1"/>
  <c r="CG54" i="4"/>
  <c r="CG53" i="4"/>
  <c r="CG51" i="4"/>
  <c r="CG50" i="4"/>
  <c r="CF19" i="4"/>
  <c r="CF123" i="4" s="1"/>
  <c r="CG123" i="4" s="1"/>
  <c r="CF18" i="4"/>
  <c r="CF122" i="4"/>
  <c r="CG122" i="4" s="1"/>
  <c r="CF17" i="4"/>
  <c r="CF121" i="4" s="1"/>
  <c r="CG121" i="4" s="1"/>
  <c r="CF16" i="4"/>
  <c r="CF120" i="4"/>
  <c r="CG120" i="4" s="1"/>
  <c r="CF15" i="4"/>
  <c r="CF119" i="4" s="1"/>
  <c r="CG119" i="4" s="1"/>
  <c r="CF14" i="4"/>
  <c r="CF118" i="4"/>
  <c r="CG118" i="4" s="1"/>
  <c r="CF13" i="4"/>
  <c r="CF117" i="4" s="1"/>
  <c r="CG117" i="4" s="1"/>
  <c r="CF12" i="4"/>
  <c r="CF116" i="4"/>
  <c r="CG116" i="4" s="1"/>
  <c r="CF11" i="4"/>
  <c r="CF115" i="4" s="1"/>
  <c r="CG115" i="4" s="1"/>
  <c r="BG11" i="4"/>
  <c r="BG115" i="4"/>
  <c r="CF10" i="4"/>
  <c r="BA213" i="4"/>
  <c r="AY213" i="4"/>
  <c r="AW213" i="4"/>
  <c r="AU213" i="4"/>
  <c r="AS213" i="4"/>
  <c r="AQ213" i="4"/>
  <c r="AO213" i="4"/>
  <c r="AM213" i="4"/>
  <c r="AK213" i="4"/>
  <c r="AI213" i="4"/>
  <c r="AG213" i="4"/>
  <c r="AE213" i="4"/>
  <c r="BA212" i="4"/>
  <c r="AY212" i="4"/>
  <c r="AW212" i="4"/>
  <c r="AU212" i="4"/>
  <c r="AS212" i="4"/>
  <c r="AQ212" i="4"/>
  <c r="AO212" i="4"/>
  <c r="AM212" i="4"/>
  <c r="AK212" i="4"/>
  <c r="AI212" i="4"/>
  <c r="AG212" i="4"/>
  <c r="AE212" i="4"/>
  <c r="BA211" i="4"/>
  <c r="AY211" i="4"/>
  <c r="AW211" i="4"/>
  <c r="AU211" i="4"/>
  <c r="AS211" i="4"/>
  <c r="AQ211" i="4"/>
  <c r="AO211" i="4"/>
  <c r="AM211" i="4"/>
  <c r="AK211" i="4"/>
  <c r="AI211" i="4"/>
  <c r="AG211" i="4"/>
  <c r="AE211" i="4"/>
  <c r="BA210" i="4"/>
  <c r="AY210" i="4"/>
  <c r="AW210" i="4"/>
  <c r="AU210" i="4"/>
  <c r="AS210" i="4"/>
  <c r="AQ210" i="4"/>
  <c r="AO210" i="4"/>
  <c r="AM210" i="4"/>
  <c r="AK210" i="4"/>
  <c r="AI210" i="4"/>
  <c r="AG210" i="4"/>
  <c r="AE210" i="4"/>
  <c r="BA209" i="4"/>
  <c r="AY209" i="4"/>
  <c r="AW209" i="4"/>
  <c r="AU209" i="4"/>
  <c r="AS209" i="4"/>
  <c r="AQ209" i="4"/>
  <c r="AO209" i="4"/>
  <c r="AM209" i="4"/>
  <c r="AK209" i="4"/>
  <c r="AI209" i="4"/>
  <c r="AG209" i="4"/>
  <c r="AE209" i="4"/>
  <c r="BA123" i="4"/>
  <c r="AY123" i="4"/>
  <c r="AW123" i="4"/>
  <c r="AU123" i="4"/>
  <c r="AS123" i="4"/>
  <c r="AQ123" i="4"/>
  <c r="AO123" i="4"/>
  <c r="AM123" i="4"/>
  <c r="AK123" i="4"/>
  <c r="AI123" i="4"/>
  <c r="AG123" i="4"/>
  <c r="AE123" i="4"/>
  <c r="BA122" i="4"/>
  <c r="AY122" i="4"/>
  <c r="AW122" i="4"/>
  <c r="AU122" i="4"/>
  <c r="AS122" i="4"/>
  <c r="AQ122" i="4"/>
  <c r="AO122" i="4"/>
  <c r="AM122" i="4"/>
  <c r="AK122" i="4"/>
  <c r="AI122" i="4"/>
  <c r="AG122" i="4"/>
  <c r="AE122" i="4"/>
  <c r="BA121" i="4"/>
  <c r="AY121" i="4"/>
  <c r="AW121" i="4"/>
  <c r="AU121" i="4"/>
  <c r="AS121" i="4"/>
  <c r="AQ121" i="4"/>
  <c r="AO121" i="4"/>
  <c r="AM121" i="4"/>
  <c r="AK121" i="4"/>
  <c r="AI121" i="4"/>
  <c r="AG121" i="4"/>
  <c r="AE121" i="4"/>
  <c r="BA120" i="4"/>
  <c r="AY120" i="4"/>
  <c r="AW120" i="4"/>
  <c r="AU120" i="4"/>
  <c r="AS120" i="4"/>
  <c r="AQ120" i="4"/>
  <c r="AO120" i="4"/>
  <c r="AM120" i="4"/>
  <c r="AK120" i="4"/>
  <c r="AI120" i="4"/>
  <c r="AG120" i="4"/>
  <c r="AE120" i="4"/>
  <c r="BA119" i="4"/>
  <c r="AY119" i="4"/>
  <c r="AW119" i="4"/>
  <c r="AU119" i="4"/>
  <c r="AS119" i="4"/>
  <c r="AQ119" i="4"/>
  <c r="AO119" i="4"/>
  <c r="AM119" i="4"/>
  <c r="AK119" i="4"/>
  <c r="AI119" i="4"/>
  <c r="AG119" i="4"/>
  <c r="AE119" i="4"/>
  <c r="BA118" i="4"/>
  <c r="AY118" i="4"/>
  <c r="AW118" i="4"/>
  <c r="AU118" i="4"/>
  <c r="AS118" i="4"/>
  <c r="AQ118" i="4"/>
  <c r="AO118" i="4"/>
  <c r="AM118" i="4"/>
  <c r="AK118" i="4"/>
  <c r="AI118" i="4"/>
  <c r="AG118" i="4"/>
  <c r="AE118" i="4"/>
  <c r="BA117" i="4"/>
  <c r="AY117" i="4"/>
  <c r="AW117" i="4"/>
  <c r="AU117" i="4"/>
  <c r="AS117" i="4"/>
  <c r="AQ117" i="4"/>
  <c r="AO117" i="4"/>
  <c r="AM117" i="4"/>
  <c r="AK117" i="4"/>
  <c r="AI117" i="4"/>
  <c r="AG117" i="4"/>
  <c r="AE117" i="4"/>
  <c r="BA116" i="4"/>
  <c r="AY116" i="4"/>
  <c r="AW116" i="4"/>
  <c r="AU116" i="4"/>
  <c r="AS116" i="4"/>
  <c r="AQ116" i="4"/>
  <c r="AO116" i="4"/>
  <c r="AM116" i="4"/>
  <c r="AK116" i="4"/>
  <c r="AI116" i="4"/>
  <c r="AG116" i="4"/>
  <c r="AE116" i="4"/>
  <c r="BA115" i="4"/>
  <c r="AY115" i="4"/>
  <c r="AW115" i="4"/>
  <c r="AU115" i="4"/>
  <c r="AS115" i="4"/>
  <c r="AQ115" i="4"/>
  <c r="AO115" i="4"/>
  <c r="AM115" i="4"/>
  <c r="AK115" i="4"/>
  <c r="AI115" i="4"/>
  <c r="AG115" i="4"/>
  <c r="AE115" i="4"/>
  <c r="BA114" i="4"/>
  <c r="AY114" i="4"/>
  <c r="AW114" i="4"/>
  <c r="AU114" i="4"/>
  <c r="AS114" i="4"/>
  <c r="AQ114" i="4"/>
  <c r="AO114" i="4"/>
  <c r="AM114" i="4"/>
  <c r="AK114" i="4"/>
  <c r="AI114" i="4"/>
  <c r="AG114" i="4"/>
  <c r="AE114" i="4"/>
  <c r="AD114" i="4"/>
  <c r="BA110" i="4"/>
  <c r="AY110" i="4"/>
  <c r="AW110" i="4"/>
  <c r="AU110" i="4"/>
  <c r="AS110" i="4"/>
  <c r="AQ110" i="4"/>
  <c r="AO110" i="4"/>
  <c r="AM110" i="4"/>
  <c r="AK110" i="4"/>
  <c r="AI110" i="4"/>
  <c r="AG110" i="4"/>
  <c r="AE110" i="4"/>
  <c r="BC59" i="4"/>
  <c r="BC58" i="4"/>
  <c r="BC57" i="4"/>
  <c r="BC56" i="4"/>
  <c r="BC55" i="4"/>
  <c r="BC54" i="4"/>
  <c r="BC53" i="4"/>
  <c r="BC52" i="4"/>
  <c r="BC51" i="4"/>
  <c r="BC50" i="4"/>
  <c r="BC49" i="4"/>
  <c r="BD49" i="4" s="1"/>
  <c r="BC48" i="4"/>
  <c r="BC47" i="4"/>
  <c r="BC46" i="4"/>
  <c r="BC45" i="4"/>
  <c r="BC44" i="4"/>
  <c r="BC43" i="4"/>
  <c r="BD43" i="4"/>
  <c r="BC42" i="4"/>
  <c r="BC41" i="4"/>
  <c r="BC40" i="4"/>
  <c r="BC39" i="4"/>
  <c r="BD39" i="4" s="1"/>
  <c r="BC38" i="4"/>
  <c r="BC37" i="4"/>
  <c r="BC36" i="4"/>
  <c r="BC35" i="4"/>
  <c r="BC34" i="4"/>
  <c r="BC33" i="4"/>
  <c r="BC32" i="4"/>
  <c r="BC31" i="4"/>
  <c r="BD31" i="4" s="1"/>
  <c r="BC30" i="4"/>
  <c r="BC29" i="4"/>
  <c r="BC28" i="4"/>
  <c r="BC27" i="4"/>
  <c r="BC26" i="4"/>
  <c r="BC25" i="4"/>
  <c r="BC24" i="4"/>
  <c r="BC23" i="4"/>
  <c r="BC22" i="4"/>
  <c r="BC21" i="4"/>
  <c r="BC20" i="4"/>
  <c r="BC19" i="4"/>
  <c r="BC123" i="4" s="1"/>
  <c r="BD123" i="4" s="1"/>
  <c r="BC18" i="4"/>
  <c r="BC122" i="4" s="1"/>
  <c r="BD122" i="4" s="1"/>
  <c r="BC17" i="4"/>
  <c r="BC121" i="4"/>
  <c r="BD121" i="4" s="1"/>
  <c r="BC16" i="4"/>
  <c r="BC120" i="4"/>
  <c r="BD120" i="4" s="1"/>
  <c r="BC15" i="4"/>
  <c r="BC119" i="4" s="1"/>
  <c r="BD119" i="4" s="1"/>
  <c r="BC14" i="4"/>
  <c r="BC118" i="4" s="1"/>
  <c r="BD118" i="4" s="1"/>
  <c r="BC13" i="4"/>
  <c r="BC117" i="4"/>
  <c r="BD117" i="4" s="1"/>
  <c r="BC12" i="4"/>
  <c r="BC116" i="4"/>
  <c r="BD116" i="4" s="1"/>
  <c r="BC11" i="4"/>
  <c r="BC115" i="4" s="1"/>
  <c r="BD115" i="4" s="1"/>
  <c r="AD11" i="4"/>
  <c r="AD115" i="4" s="1"/>
  <c r="BC10" i="4"/>
  <c r="E14" i="7"/>
  <c r="I14" i="7"/>
  <c r="D14" i="7"/>
  <c r="B210" i="4"/>
  <c r="D210" i="4"/>
  <c r="B211" i="4"/>
  <c r="D211" i="4"/>
  <c r="B212" i="4"/>
  <c r="D212" i="4"/>
  <c r="K9" i="7"/>
  <c r="J9" i="7"/>
  <c r="I9" i="7"/>
  <c r="K14" i="7"/>
  <c r="D213" i="4"/>
  <c r="B213" i="4"/>
  <c r="D123" i="4"/>
  <c r="B123" i="4"/>
  <c r="D122" i="4"/>
  <c r="B122" i="4"/>
  <c r="D121" i="4"/>
  <c r="B121" i="4"/>
  <c r="D120" i="4"/>
  <c r="B120" i="4"/>
  <c r="D119" i="4"/>
  <c r="B119" i="4"/>
  <c r="D118" i="4"/>
  <c r="B118" i="4"/>
  <c r="D116" i="4"/>
  <c r="B116" i="4"/>
  <c r="D115" i="4"/>
  <c r="B115" i="4"/>
  <c r="D114" i="4"/>
  <c r="B114" i="4"/>
  <c r="G9" i="7"/>
  <c r="F9" i="7"/>
  <c r="E9" i="7"/>
  <c r="D9" i="7"/>
  <c r="B110" i="4"/>
  <c r="H14" i="7"/>
  <c r="F14" i="7"/>
  <c r="D110" i="4"/>
  <c r="AA108" i="4"/>
  <c r="AA107" i="4"/>
  <c r="AA106" i="4"/>
  <c r="AA105" i="4"/>
  <c r="AA104" i="4"/>
  <c r="AA103" i="4"/>
  <c r="AA102" i="4"/>
  <c r="AA101" i="4"/>
  <c r="AA100" i="4"/>
  <c r="AA99" i="4"/>
  <c r="AA98" i="4"/>
  <c r="AA97" i="4"/>
  <c r="AA96" i="4"/>
  <c r="AA95" i="4"/>
  <c r="AA94" i="4"/>
  <c r="AA93" i="4"/>
  <c r="AA92" i="4"/>
  <c r="AA91" i="4"/>
  <c r="AA90" i="4"/>
  <c r="AA89" i="4"/>
  <c r="AA88" i="4"/>
  <c r="AA87" i="4"/>
  <c r="AA86" i="4"/>
  <c r="AA85" i="4"/>
  <c r="AA84" i="4"/>
  <c r="AA83" i="4"/>
  <c r="AA82" i="4"/>
  <c r="AA81" i="4"/>
  <c r="AA80" i="4"/>
  <c r="AA79" i="4"/>
  <c r="AA78" i="4"/>
  <c r="AA77" i="4"/>
  <c r="AA76" i="4"/>
  <c r="AA75" i="4"/>
  <c r="AA74" i="4"/>
  <c r="AA73" i="4"/>
  <c r="AA72" i="4"/>
  <c r="AA71" i="4"/>
  <c r="AA70" i="4"/>
  <c r="AA69" i="4"/>
  <c r="AA68" i="4"/>
  <c r="AA67" i="4"/>
  <c r="AA66" i="4"/>
  <c r="AA65" i="4"/>
  <c r="AA64" i="4"/>
  <c r="AA63" i="4"/>
  <c r="AA62" i="4"/>
  <c r="AA61" i="4"/>
  <c r="AA60" i="4"/>
  <c r="AA59" i="4"/>
  <c r="AA58" i="4"/>
  <c r="AA57" i="4"/>
  <c r="AA56" i="4"/>
  <c r="AA55" i="4"/>
  <c r="AA54" i="4"/>
  <c r="AA53" i="4"/>
  <c r="AA52" i="4"/>
  <c r="AA51" i="4"/>
  <c r="AA50" i="4"/>
  <c r="AA49" i="4"/>
  <c r="AA48" i="4"/>
  <c r="AA47" i="4"/>
  <c r="AA46" i="4"/>
  <c r="AA45" i="4"/>
  <c r="AA44" i="4"/>
  <c r="AA43" i="4"/>
  <c r="AA42" i="4"/>
  <c r="AA41" i="4"/>
  <c r="AA40" i="4"/>
  <c r="AA39" i="4"/>
  <c r="AA38" i="4"/>
  <c r="AA37" i="4"/>
  <c r="AA36" i="4"/>
  <c r="AA3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11" i="4"/>
  <c r="B124" i="7" s="1"/>
  <c r="B19" i="7" s="1"/>
  <c r="B123" i="7"/>
  <c r="B18" i="7"/>
  <c r="A114" i="4"/>
  <c r="A115" i="4"/>
  <c r="B117" i="4"/>
  <c r="D117" i="4"/>
  <c r="AA109" i="4"/>
  <c r="D209" i="4"/>
  <c r="B209" i="4"/>
  <c r="FP85" i="4"/>
  <c r="FP87" i="4"/>
  <c r="FP89" i="4"/>
  <c r="FP91" i="4"/>
  <c r="FP93" i="4"/>
  <c r="FP95" i="4"/>
  <c r="DK28" i="4"/>
  <c r="DK30" i="4"/>
  <c r="DJ32" i="4"/>
  <c r="DK34" i="4"/>
  <c r="DK36" i="4"/>
  <c r="DK38" i="4"/>
  <c r="DJ40" i="4"/>
  <c r="DK42" i="4"/>
  <c r="DK44" i="4"/>
  <c r="DK46" i="4"/>
  <c r="DJ48" i="4"/>
  <c r="DL98" i="4"/>
  <c r="DJ99" i="4"/>
  <c r="DL99" i="4"/>
  <c r="DJ101" i="4"/>
  <c r="DL101" i="4"/>
  <c r="DJ103" i="4"/>
  <c r="DL103" i="4"/>
  <c r="DJ29" i="4"/>
  <c r="DJ33" i="4"/>
  <c r="DJ37" i="4"/>
  <c r="DJ41" i="4"/>
  <c r="DJ45" i="4"/>
  <c r="DJ49" i="4"/>
  <c r="DJ51" i="4"/>
  <c r="DJ53" i="4"/>
  <c r="DJ55" i="4"/>
  <c r="DJ57" i="4"/>
  <c r="DJ59" i="4"/>
  <c r="DJ61" i="4"/>
  <c r="DJ63" i="4"/>
  <c r="DJ65" i="4"/>
  <c r="DJ67" i="4"/>
  <c r="DJ69" i="4"/>
  <c r="DJ71" i="4"/>
  <c r="DJ73" i="4"/>
  <c r="DJ75" i="4"/>
  <c r="DJ77" i="4"/>
  <c r="DJ89" i="4"/>
  <c r="DJ91" i="4"/>
  <c r="DJ93" i="4"/>
  <c r="DJ95" i="4"/>
  <c r="DJ97" i="4"/>
  <c r="DL100" i="4"/>
  <c r="DL102" i="4"/>
  <c r="DL104" i="4"/>
  <c r="CG39" i="4"/>
  <c r="CG47" i="4"/>
  <c r="CG55" i="4"/>
  <c r="CG63" i="4"/>
  <c r="BD47" i="4"/>
  <c r="HW106" i="4"/>
  <c r="HW108" i="4"/>
  <c r="GT106" i="4"/>
  <c r="GT108" i="4"/>
  <c r="HW105" i="4"/>
  <c r="HW107" i="4"/>
  <c r="HW109" i="4"/>
  <c r="GT11" i="4"/>
  <c r="GT13" i="4"/>
  <c r="GT15" i="4"/>
  <c r="GT17" i="4"/>
  <c r="GT19" i="4"/>
  <c r="GT21" i="4"/>
  <c r="GT23" i="4"/>
  <c r="GT25" i="4"/>
  <c r="HW11" i="4"/>
  <c r="HW13" i="4"/>
  <c r="HW15" i="4"/>
  <c r="HW17" i="4"/>
  <c r="HW19" i="4"/>
  <c r="HW21" i="4"/>
  <c r="HW23" i="4"/>
  <c r="HW25" i="4"/>
  <c r="GT10" i="4"/>
  <c r="GT12" i="4"/>
  <c r="GT14" i="4"/>
  <c r="GT16" i="4"/>
  <c r="GT18" i="4"/>
  <c r="GT20" i="4"/>
  <c r="GT22" i="4"/>
  <c r="GT24" i="4"/>
  <c r="GT26" i="4"/>
  <c r="HW10" i="4"/>
  <c r="HW12" i="4"/>
  <c r="HW14" i="4"/>
  <c r="HW16" i="4"/>
  <c r="HW18" i="4"/>
  <c r="HW20" i="4"/>
  <c r="HW22" i="4"/>
  <c r="HW24" i="4"/>
  <c r="HW26" i="4"/>
  <c r="FQ11" i="4"/>
  <c r="FQ13" i="4"/>
  <c r="FQ15" i="4"/>
  <c r="FQ17" i="4"/>
  <c r="FQ19" i="4"/>
  <c r="FQ21" i="4"/>
  <c r="FQ23" i="4"/>
  <c r="FQ25" i="4"/>
  <c r="FQ27" i="4"/>
  <c r="FQ29" i="4"/>
  <c r="FQ31" i="4"/>
  <c r="FQ33" i="4"/>
  <c r="FQ35" i="4"/>
  <c r="FQ37" i="4"/>
  <c r="FQ39" i="4"/>
  <c r="FQ41" i="4"/>
  <c r="FQ43" i="4"/>
  <c r="FQ45" i="4"/>
  <c r="FQ47" i="4"/>
  <c r="FQ49" i="4"/>
  <c r="FQ51" i="4"/>
  <c r="FQ53" i="4"/>
  <c r="FQ55" i="4"/>
  <c r="FQ57" i="4"/>
  <c r="FQ59" i="4"/>
  <c r="FQ61" i="4"/>
  <c r="FQ63" i="4"/>
  <c r="FQ65" i="4"/>
  <c r="FQ67" i="4"/>
  <c r="FQ69" i="4"/>
  <c r="FQ71" i="4"/>
  <c r="FQ73" i="4"/>
  <c r="FQ75" i="4"/>
  <c r="FQ77" i="4"/>
  <c r="FQ79" i="4"/>
  <c r="FQ81" i="4"/>
  <c r="FQ83" i="4"/>
  <c r="FQ85" i="4"/>
  <c r="FQ87" i="4"/>
  <c r="FQ89" i="4"/>
  <c r="FQ91" i="4"/>
  <c r="FQ93" i="4"/>
  <c r="FQ95" i="4"/>
  <c r="FQ97" i="4"/>
  <c r="FQ99" i="4"/>
  <c r="FQ101" i="4"/>
  <c r="FQ103" i="4"/>
  <c r="FQ105" i="4"/>
  <c r="FQ107" i="4"/>
  <c r="FQ109" i="4"/>
  <c r="FQ10" i="4"/>
  <c r="FQ12" i="4"/>
  <c r="FQ14" i="4"/>
  <c r="FQ16" i="4"/>
  <c r="FQ18" i="4"/>
  <c r="FQ20" i="4"/>
  <c r="FQ22" i="4"/>
  <c r="FQ24" i="4"/>
  <c r="FQ26" i="4"/>
  <c r="FQ28" i="4"/>
  <c r="FQ30" i="4"/>
  <c r="FQ32" i="4"/>
  <c r="FQ34" i="4"/>
  <c r="FQ36" i="4"/>
  <c r="FQ38" i="4"/>
  <c r="FQ40" i="4"/>
  <c r="FQ42" i="4"/>
  <c r="FQ44" i="4"/>
  <c r="FQ46" i="4"/>
  <c r="FQ48" i="4"/>
  <c r="FQ50" i="4"/>
  <c r="FQ52" i="4"/>
  <c r="FQ54" i="4"/>
  <c r="FQ56" i="4"/>
  <c r="FQ58" i="4"/>
  <c r="FQ60" i="4"/>
  <c r="FQ62" i="4"/>
  <c r="FQ64" i="4"/>
  <c r="FQ66" i="4"/>
  <c r="FQ68" i="4"/>
  <c r="FQ70" i="4"/>
  <c r="FQ72" i="4"/>
  <c r="FQ74" i="4"/>
  <c r="FQ76" i="4"/>
  <c r="FQ78" i="4"/>
  <c r="FQ80" i="4"/>
  <c r="FQ82" i="4"/>
  <c r="FQ84" i="4"/>
  <c r="FQ86" i="4"/>
  <c r="EQ3" i="4" s="1"/>
  <c r="FQ88" i="4"/>
  <c r="FQ90" i="4"/>
  <c r="FQ92" i="4"/>
  <c r="FQ94" i="4"/>
  <c r="FQ96" i="4"/>
  <c r="FQ98" i="4"/>
  <c r="FQ100" i="4"/>
  <c r="FQ102" i="4"/>
  <c r="FQ104" i="4"/>
  <c r="FQ106" i="4"/>
  <c r="FQ108" i="4"/>
  <c r="EN11" i="4"/>
  <c r="EN13" i="4"/>
  <c r="EN15" i="4"/>
  <c r="EN17" i="4"/>
  <c r="EN19" i="4"/>
  <c r="EN21" i="4"/>
  <c r="EN23" i="4"/>
  <c r="EN25" i="4"/>
  <c r="EN27" i="4"/>
  <c r="EN33" i="4"/>
  <c r="EN41" i="4"/>
  <c r="EN47" i="4"/>
  <c r="EN49" i="4"/>
  <c r="EN51" i="4"/>
  <c r="EN53" i="4"/>
  <c r="EN55" i="4"/>
  <c r="EN57" i="4"/>
  <c r="EN59" i="4"/>
  <c r="EN61" i="4"/>
  <c r="EN63" i="4"/>
  <c r="EN65" i="4"/>
  <c r="EN67" i="4"/>
  <c r="EN69" i="4"/>
  <c r="EN71" i="4"/>
  <c r="EN73" i="4"/>
  <c r="EN75" i="4"/>
  <c r="EN77" i="4"/>
  <c r="EN79" i="4"/>
  <c r="EN81" i="4"/>
  <c r="EN83" i="4"/>
  <c r="EN85" i="4"/>
  <c r="EN87" i="4"/>
  <c r="EN89" i="4"/>
  <c r="EN91" i="4"/>
  <c r="EN93" i="4"/>
  <c r="EN95" i="4"/>
  <c r="EN97" i="4"/>
  <c r="EN99" i="4"/>
  <c r="EN101" i="4"/>
  <c r="EN103" i="4"/>
  <c r="EN105" i="4"/>
  <c r="EN107" i="4"/>
  <c r="EN109" i="4"/>
  <c r="EN10" i="4"/>
  <c r="EN12" i="4"/>
  <c r="EN14" i="4"/>
  <c r="EN16" i="4"/>
  <c r="EN18" i="4"/>
  <c r="EN20" i="4"/>
  <c r="EN22" i="4"/>
  <c r="EN24" i="4"/>
  <c r="EN26" i="4"/>
  <c r="EN48" i="4"/>
  <c r="EN50" i="4"/>
  <c r="EN52" i="4"/>
  <c r="EN54" i="4"/>
  <c r="EN56" i="4"/>
  <c r="EN58" i="4"/>
  <c r="EN60" i="4"/>
  <c r="EN62" i="4"/>
  <c r="EN64" i="4"/>
  <c r="EN66" i="4"/>
  <c r="EN68" i="4"/>
  <c r="EN70" i="4"/>
  <c r="EN72" i="4"/>
  <c r="EN74" i="4"/>
  <c r="EN76" i="4"/>
  <c r="EN78" i="4"/>
  <c r="EN80" i="4"/>
  <c r="EN82" i="4"/>
  <c r="EN84" i="4"/>
  <c r="EN86" i="4"/>
  <c r="EN88" i="4"/>
  <c r="EN90" i="4"/>
  <c r="EN92" i="4"/>
  <c r="EN94" i="4"/>
  <c r="EN96" i="4"/>
  <c r="EN98" i="4"/>
  <c r="EN100" i="4"/>
  <c r="EN102" i="4"/>
  <c r="EN104" i="4"/>
  <c r="EN108" i="4"/>
  <c r="DK11" i="4"/>
  <c r="DK13" i="4"/>
  <c r="DK15" i="4"/>
  <c r="DK17" i="4"/>
  <c r="DK19" i="4"/>
  <c r="DK23" i="4"/>
  <c r="DK27" i="4"/>
  <c r="DK31" i="4"/>
  <c r="DK35" i="4"/>
  <c r="DK39" i="4"/>
  <c r="DK43" i="4"/>
  <c r="DK47" i="4"/>
  <c r="DK49" i="4"/>
  <c r="DK51" i="4"/>
  <c r="DK53" i="4"/>
  <c r="DK55" i="4"/>
  <c r="DK57" i="4"/>
  <c r="DK59" i="4"/>
  <c r="DK61" i="4"/>
  <c r="DK63" i="4"/>
  <c r="DK65" i="4"/>
  <c r="DK67" i="4"/>
  <c r="DK69" i="4"/>
  <c r="DK71" i="4"/>
  <c r="DK73" i="4"/>
  <c r="DK75" i="4"/>
  <c r="DK77" i="4"/>
  <c r="DK79" i="4"/>
  <c r="DK81" i="4"/>
  <c r="DK83" i="4"/>
  <c r="DK85" i="4"/>
  <c r="DK87" i="4"/>
  <c r="DK89" i="4"/>
  <c r="DK91" i="4"/>
  <c r="DK93" i="4"/>
  <c r="DK95" i="4"/>
  <c r="DK97" i="4"/>
  <c r="DK99" i="4"/>
  <c r="DK101" i="4"/>
  <c r="DK103" i="4"/>
  <c r="DK105" i="4"/>
  <c r="DK107" i="4"/>
  <c r="DK109" i="4"/>
  <c r="DK10" i="4"/>
  <c r="DK12" i="4"/>
  <c r="DK14" i="4"/>
  <c r="DK16" i="4"/>
  <c r="DK18" i="4"/>
  <c r="DK20" i="4"/>
  <c r="DK24" i="4"/>
  <c r="DK32" i="4"/>
  <c r="DK40" i="4"/>
  <c r="DK48" i="4"/>
  <c r="DK50" i="4"/>
  <c r="DK52" i="4"/>
  <c r="DK54" i="4"/>
  <c r="DK56" i="4"/>
  <c r="DK58" i="4"/>
  <c r="DK60" i="4"/>
  <c r="DK62" i="4"/>
  <c r="DK64" i="4"/>
  <c r="DK66" i="4"/>
  <c r="DK68" i="4"/>
  <c r="DK70" i="4"/>
  <c r="DK72" i="4"/>
  <c r="DK74" i="4"/>
  <c r="DK76" i="4"/>
  <c r="DK78" i="4"/>
  <c r="DK80" i="4"/>
  <c r="DK82" i="4"/>
  <c r="DK84" i="4"/>
  <c r="DK86" i="4"/>
  <c r="DK88" i="4"/>
  <c r="DK90" i="4"/>
  <c r="DK92" i="4"/>
  <c r="DK94" i="4"/>
  <c r="DK96" i="4"/>
  <c r="DK98" i="4"/>
  <c r="DK100" i="4"/>
  <c r="DK102" i="4"/>
  <c r="DK104" i="4"/>
  <c r="DK108" i="4"/>
  <c r="CH11" i="4"/>
  <c r="CH13" i="4"/>
  <c r="CH15" i="4"/>
  <c r="CH17" i="4"/>
  <c r="CH19" i="4"/>
  <c r="CH101" i="4"/>
  <c r="CH103" i="4"/>
  <c r="CH107" i="4"/>
  <c r="CH109" i="4"/>
  <c r="CH10" i="4"/>
  <c r="CH12" i="4"/>
  <c r="CH14" i="4"/>
  <c r="CH16" i="4"/>
  <c r="CH18" i="4"/>
  <c r="CH102" i="4"/>
  <c r="CH104" i="4"/>
  <c r="CH106" i="4"/>
  <c r="CH108" i="4"/>
  <c r="BE11" i="4"/>
  <c r="BE13" i="4"/>
  <c r="BE15" i="4"/>
  <c r="BE17" i="4"/>
  <c r="BE19" i="4"/>
  <c r="BE95" i="4"/>
  <c r="BE97" i="4"/>
  <c r="BE99" i="4"/>
  <c r="BE101" i="4"/>
  <c r="BE103" i="4"/>
  <c r="BE105" i="4"/>
  <c r="BE107" i="4"/>
  <c r="BE109" i="4"/>
  <c r="BE10" i="4"/>
  <c r="BE12" i="4"/>
  <c r="BE14" i="4"/>
  <c r="BE16" i="4"/>
  <c r="BE18" i="4"/>
  <c r="BE96" i="4"/>
  <c r="BE98" i="4"/>
  <c r="BE100" i="4"/>
  <c r="BE102" i="4"/>
  <c r="BE104" i="4"/>
  <c r="BE106" i="4"/>
  <c r="BE108" i="4"/>
  <c r="AA10" i="4"/>
  <c r="GS106" i="4"/>
  <c r="AB10" i="4"/>
  <c r="AB12" i="4"/>
  <c r="AB14" i="4"/>
  <c r="AB16" i="4"/>
  <c r="AB18" i="4"/>
  <c r="AB106" i="4"/>
  <c r="AB108" i="4"/>
  <c r="HV47" i="4"/>
  <c r="HV23" i="4"/>
  <c r="HV39" i="4"/>
  <c r="HV55" i="4"/>
  <c r="HV15" i="4"/>
  <c r="HV31" i="4"/>
  <c r="GS74" i="4"/>
  <c r="GS58" i="4"/>
  <c r="GS90" i="4"/>
  <c r="GS26" i="4"/>
  <c r="GS18" i="4"/>
  <c r="GS34" i="4"/>
  <c r="GS50" i="4"/>
  <c r="GS66" i="4"/>
  <c r="GS82" i="4"/>
  <c r="GS98" i="4"/>
  <c r="FP18" i="4"/>
  <c r="FP82" i="4"/>
  <c r="FP34" i="4"/>
  <c r="FP66" i="4"/>
  <c r="FP98" i="4"/>
  <c r="FP26" i="4"/>
  <c r="FP42" i="4"/>
  <c r="FP58" i="4"/>
  <c r="FP74" i="4"/>
  <c r="FP90" i="4"/>
  <c r="EM23" i="4"/>
  <c r="EM53" i="4"/>
  <c r="EM69" i="4"/>
  <c r="EM85" i="4"/>
  <c r="EM101" i="4"/>
  <c r="EM15" i="4"/>
  <c r="EM61" i="4"/>
  <c r="EM77" i="4"/>
  <c r="EM93" i="4"/>
  <c r="DJ66" i="4"/>
  <c r="DJ50" i="4"/>
  <c r="DJ82" i="4"/>
  <c r="DJ10" i="4"/>
  <c r="DJ14" i="4"/>
  <c r="DJ58" i="4"/>
  <c r="DJ74" i="4"/>
  <c r="DJ90" i="4"/>
  <c r="CG37" i="4"/>
  <c r="CG21" i="4"/>
  <c r="CG75" i="4"/>
  <c r="CG91" i="4"/>
  <c r="CG107" i="4"/>
  <c r="CG13" i="4"/>
  <c r="CG29" i="4"/>
  <c r="CG83" i="4"/>
  <c r="CG99" i="4"/>
  <c r="BD75" i="4"/>
  <c r="BD91" i="4"/>
  <c r="BD19" i="4"/>
  <c r="BD67" i="4"/>
  <c r="BD83" i="4"/>
  <c r="BD99" i="4"/>
  <c r="BD11" i="4"/>
  <c r="BD107" i="4"/>
  <c r="BD15" i="4"/>
  <c r="BD63" i="4"/>
  <c r="BD71" i="4"/>
  <c r="BD79" i="4"/>
  <c r="BD87" i="4"/>
  <c r="BD95" i="4"/>
  <c r="BD103" i="4"/>
  <c r="CG17" i="4"/>
  <c r="CG25" i="4"/>
  <c r="CG33" i="4"/>
  <c r="CG71" i="4"/>
  <c r="CG79" i="4"/>
  <c r="CG87" i="4"/>
  <c r="CG95" i="4"/>
  <c r="CG103" i="4"/>
  <c r="DJ18" i="4"/>
  <c r="DJ54" i="4"/>
  <c r="DJ62" i="4"/>
  <c r="DJ70" i="4"/>
  <c r="DJ78" i="4"/>
  <c r="DJ86" i="4"/>
  <c r="DJ94" i="4"/>
  <c r="DJ102" i="4"/>
  <c r="EM11" i="4"/>
  <c r="EM19" i="4"/>
  <c r="EM27" i="4"/>
  <c r="EM49" i="4"/>
  <c r="EM57" i="4"/>
  <c r="EM65" i="4"/>
  <c r="EM73" i="4"/>
  <c r="EM81" i="4"/>
  <c r="EM89" i="4"/>
  <c r="EM97" i="4"/>
  <c r="EM105" i="4"/>
  <c r="FP10" i="4"/>
  <c r="FP14" i="4"/>
  <c r="FP22" i="4"/>
  <c r="FP30" i="4"/>
  <c r="FP38" i="4"/>
  <c r="FP46" i="4"/>
  <c r="FP54" i="4"/>
  <c r="FP62" i="4"/>
  <c r="FP70" i="4"/>
  <c r="FP78" i="4"/>
  <c r="FP86" i="4"/>
  <c r="FP94" i="4"/>
  <c r="GS10" i="4"/>
  <c r="GS14" i="4"/>
  <c r="GS22" i="4"/>
  <c r="GS30" i="4"/>
  <c r="GS38" i="4"/>
  <c r="GS46" i="4"/>
  <c r="GS54" i="4"/>
  <c r="GS62" i="4"/>
  <c r="GS70" i="4"/>
  <c r="GS78" i="4"/>
  <c r="GS86" i="4"/>
  <c r="GS94" i="4"/>
  <c r="GS102" i="4"/>
  <c r="HV11" i="4"/>
  <c r="HV19" i="4"/>
  <c r="HV27" i="4"/>
  <c r="HV35" i="4"/>
  <c r="HV43" i="4"/>
  <c r="HV51" i="4"/>
  <c r="HV59" i="4"/>
  <c r="BD13" i="4"/>
  <c r="BD17" i="4"/>
  <c r="BD65" i="4"/>
  <c r="BD69" i="4"/>
  <c r="BD73" i="4"/>
  <c r="BD77" i="4"/>
  <c r="BD81" i="4"/>
  <c r="BD85" i="4"/>
  <c r="BD89" i="4"/>
  <c r="BD93" i="4"/>
  <c r="BD97" i="4"/>
  <c r="BD101" i="4"/>
  <c r="BD105" i="4"/>
  <c r="BD109" i="4"/>
  <c r="CG11" i="4"/>
  <c r="CG15" i="4"/>
  <c r="CG19" i="4"/>
  <c r="CG23" i="4"/>
  <c r="CG27" i="4"/>
  <c r="CG31" i="4"/>
  <c r="CG35" i="4"/>
  <c r="CG69" i="4"/>
  <c r="CG73" i="4"/>
  <c r="CG77" i="4"/>
  <c r="CG81" i="4"/>
  <c r="CG85" i="4"/>
  <c r="CG89" i="4"/>
  <c r="CG93" i="4"/>
  <c r="CG97" i="4"/>
  <c r="CG101" i="4"/>
  <c r="CJ12" i="4"/>
  <c r="CJ13" i="4"/>
  <c r="CJ117" i="4" s="1"/>
  <c r="DJ12" i="4"/>
  <c r="DJ16" i="4"/>
  <c r="DJ20" i="4"/>
  <c r="DJ52" i="4"/>
  <c r="DJ56" i="4"/>
  <c r="DJ60" i="4"/>
  <c r="DJ64" i="4"/>
  <c r="DJ68" i="4"/>
  <c r="DJ72" i="4"/>
  <c r="DJ76" i="4"/>
  <c r="DJ80" i="4"/>
  <c r="DJ84" i="4"/>
  <c r="DJ88" i="4"/>
  <c r="DJ92" i="4"/>
  <c r="DJ96" i="4"/>
  <c r="DJ100" i="4"/>
  <c r="DJ104" i="4"/>
  <c r="EM13" i="4"/>
  <c r="EM17" i="4"/>
  <c r="EM21" i="4"/>
  <c r="EM25" i="4"/>
  <c r="EM47" i="4"/>
  <c r="EM51" i="4"/>
  <c r="EM55" i="4"/>
  <c r="EM59" i="4"/>
  <c r="EM63" i="4"/>
  <c r="EM67" i="4"/>
  <c r="EM71" i="4"/>
  <c r="EM75" i="4"/>
  <c r="EM79" i="4"/>
  <c r="EM83" i="4"/>
  <c r="EM87" i="4"/>
  <c r="EM91" i="4"/>
  <c r="EM95" i="4"/>
  <c r="EM99" i="4"/>
  <c r="EM103" i="4"/>
  <c r="EM107" i="4"/>
  <c r="EP12" i="4"/>
  <c r="EP13" i="4"/>
  <c r="FP12" i="4"/>
  <c r="FP16" i="4"/>
  <c r="FP20" i="4"/>
  <c r="FP24" i="4"/>
  <c r="FP28" i="4"/>
  <c r="FP32" i="4"/>
  <c r="FP36" i="4"/>
  <c r="FP40" i="4"/>
  <c r="FP44" i="4"/>
  <c r="FP48" i="4"/>
  <c r="FP52" i="4"/>
  <c r="FP56" i="4"/>
  <c r="FP60" i="4"/>
  <c r="FP64" i="4"/>
  <c r="FP68" i="4"/>
  <c r="FP72" i="4"/>
  <c r="FP76" i="4"/>
  <c r="FP80" i="4"/>
  <c r="FP84" i="4"/>
  <c r="FP88" i="4"/>
  <c r="FP92" i="4"/>
  <c r="FP96" i="4"/>
  <c r="FP100" i="4"/>
  <c r="FS12" i="4"/>
  <c r="FS13" i="4" s="1"/>
  <c r="GS12" i="4"/>
  <c r="GS16" i="4"/>
  <c r="GS20" i="4"/>
  <c r="GS24" i="4"/>
  <c r="GS28" i="4"/>
  <c r="GS32" i="4"/>
  <c r="GS36" i="4"/>
  <c r="GS40" i="4"/>
  <c r="GS44" i="4"/>
  <c r="GS48" i="4"/>
  <c r="GS52" i="4"/>
  <c r="GS56" i="4"/>
  <c r="GS60" i="4"/>
  <c r="GS64" i="4"/>
  <c r="GS68" i="4"/>
  <c r="GS72" i="4"/>
  <c r="GS76" i="4"/>
  <c r="GS80" i="4"/>
  <c r="GS84" i="4"/>
  <c r="GS88" i="4"/>
  <c r="GS92" i="4"/>
  <c r="GS96" i="4"/>
  <c r="GS100" i="4"/>
  <c r="GS104" i="4"/>
  <c r="GS108" i="4"/>
  <c r="HV13" i="4"/>
  <c r="HV17" i="4"/>
  <c r="HV21" i="4"/>
  <c r="HV25" i="4"/>
  <c r="HV29" i="4"/>
  <c r="HV33" i="4"/>
  <c r="HV37" i="4"/>
  <c r="HV41" i="4"/>
  <c r="HV45" i="4"/>
  <c r="HV49" i="4"/>
  <c r="HV53" i="4"/>
  <c r="HV57" i="4"/>
  <c r="HV61" i="4"/>
  <c r="EM29" i="4"/>
  <c r="EM37" i="4"/>
  <c r="EM45" i="4"/>
  <c r="EM31" i="4"/>
  <c r="EM35" i="4"/>
  <c r="EM39" i="4"/>
  <c r="EM43" i="4"/>
  <c r="DJ28" i="4"/>
  <c r="DJ36" i="4"/>
  <c r="DJ44" i="4"/>
  <c r="DJ22" i="4"/>
  <c r="DJ26" i="4"/>
  <c r="DJ30" i="4"/>
  <c r="DJ34" i="4"/>
  <c r="DJ38" i="4"/>
  <c r="DJ42" i="4"/>
  <c r="DJ46" i="4"/>
  <c r="CG43" i="4"/>
  <c r="CG59" i="4"/>
  <c r="CG41" i="4"/>
  <c r="CG49" i="4"/>
  <c r="CG57" i="4"/>
  <c r="CG65" i="4"/>
  <c r="BD35" i="4"/>
  <c r="BD21" i="4"/>
  <c r="BD29" i="4"/>
  <c r="BD37" i="4"/>
  <c r="BD45" i="4"/>
  <c r="BD53" i="4"/>
  <c r="BD61" i="4"/>
  <c r="HV114" i="4"/>
  <c r="HV10" i="4"/>
  <c r="GV12" i="4"/>
  <c r="HV12" i="4"/>
  <c r="HV14" i="4"/>
  <c r="HV16" i="4"/>
  <c r="HV18" i="4"/>
  <c r="HV20" i="4"/>
  <c r="HV22" i="4"/>
  <c r="HV24" i="4"/>
  <c r="HV26" i="4"/>
  <c r="HV28" i="4"/>
  <c r="HV30" i="4"/>
  <c r="HV32" i="4"/>
  <c r="HV34" i="4"/>
  <c r="HV36" i="4"/>
  <c r="HV38" i="4"/>
  <c r="HV40" i="4"/>
  <c r="HV42" i="4"/>
  <c r="HV44" i="4"/>
  <c r="HV46" i="4"/>
  <c r="HV48" i="4"/>
  <c r="HV50" i="4"/>
  <c r="HV52" i="4"/>
  <c r="HV54" i="4"/>
  <c r="HV56" i="4"/>
  <c r="HV58" i="4"/>
  <c r="HV60" i="4"/>
  <c r="HV62" i="4"/>
  <c r="HV64" i="4"/>
  <c r="HV66" i="4"/>
  <c r="HV68" i="4"/>
  <c r="HV70" i="4"/>
  <c r="HV72" i="4"/>
  <c r="HV74" i="4"/>
  <c r="HV76" i="4"/>
  <c r="HV78" i="4"/>
  <c r="HV80" i="4"/>
  <c r="HV82" i="4"/>
  <c r="HV84" i="4"/>
  <c r="HV86" i="4"/>
  <c r="HV88" i="4"/>
  <c r="HV90" i="4"/>
  <c r="HV92" i="4"/>
  <c r="HV94" i="4"/>
  <c r="HV96" i="4"/>
  <c r="HV98" i="4"/>
  <c r="HV100" i="4"/>
  <c r="HV102" i="4"/>
  <c r="HV104" i="4"/>
  <c r="HV106" i="4"/>
  <c r="HV108" i="4"/>
  <c r="HU110" i="4"/>
  <c r="GW5" i="4" s="1"/>
  <c r="HU167" i="4"/>
  <c r="HV167" i="4" s="1"/>
  <c r="HU169" i="4"/>
  <c r="HV169" i="4" s="1"/>
  <c r="HU171" i="4"/>
  <c r="HV171" i="4" s="1"/>
  <c r="HU173" i="4"/>
  <c r="HV173" i="4" s="1"/>
  <c r="HU175" i="4"/>
  <c r="HV175" i="4" s="1"/>
  <c r="HU177" i="4"/>
  <c r="HV177" i="4" s="1"/>
  <c r="HU179" i="4"/>
  <c r="HV179" i="4" s="1"/>
  <c r="HU181" i="4"/>
  <c r="HV181" i="4" s="1"/>
  <c r="HU183" i="4"/>
  <c r="HV183" i="4" s="1"/>
  <c r="HU185" i="4"/>
  <c r="HV185" i="4" s="1"/>
  <c r="HU187" i="4"/>
  <c r="HV187" i="4" s="1"/>
  <c r="HU189" i="4"/>
  <c r="HV189" i="4" s="1"/>
  <c r="HU191" i="4"/>
  <c r="HV191" i="4" s="1"/>
  <c r="HU193" i="4"/>
  <c r="HV193" i="4" s="1"/>
  <c r="HU195" i="4"/>
  <c r="HV195" i="4" s="1"/>
  <c r="HU197" i="4"/>
  <c r="HV197" i="4" s="1"/>
  <c r="HU199" i="4"/>
  <c r="HV199" i="4" s="1"/>
  <c r="HU201" i="4"/>
  <c r="HV201" i="4" s="1"/>
  <c r="HU203" i="4"/>
  <c r="HV203" i="4" s="1"/>
  <c r="HU205" i="4"/>
  <c r="HV205" i="4" s="1"/>
  <c r="HU207" i="4"/>
  <c r="HV207" i="4" s="1"/>
  <c r="HU209" i="4"/>
  <c r="HV209" i="4" s="1"/>
  <c r="HU211" i="4"/>
  <c r="HV211" i="4" s="1"/>
  <c r="HU213" i="4"/>
  <c r="HV213" i="4" s="1"/>
  <c r="GR110" i="4"/>
  <c r="FT5" i="4" s="1"/>
  <c r="J13" i="7" s="1"/>
  <c r="GS114" i="4"/>
  <c r="FS116" i="4"/>
  <c r="GR117" i="4"/>
  <c r="GS117" i="4" s="1"/>
  <c r="GR121" i="4"/>
  <c r="GS121" i="4" s="1"/>
  <c r="GR125" i="4"/>
  <c r="GS125" i="4" s="1"/>
  <c r="GR129" i="4"/>
  <c r="GS129" i="4" s="1"/>
  <c r="GR133" i="4"/>
  <c r="GS133" i="4" s="1"/>
  <c r="GR137" i="4"/>
  <c r="GS137" i="4" s="1"/>
  <c r="GR141" i="4"/>
  <c r="GS141" i="4" s="1"/>
  <c r="GR145" i="4"/>
  <c r="GS145" i="4" s="1"/>
  <c r="GR149" i="4"/>
  <c r="GS149" i="4" s="1"/>
  <c r="GR153" i="4"/>
  <c r="GS153" i="4" s="1"/>
  <c r="GR157" i="4"/>
  <c r="GS157" i="4" s="1"/>
  <c r="GR161" i="4"/>
  <c r="GS161" i="4" s="1"/>
  <c r="GR165" i="4"/>
  <c r="GS165" i="4" s="1"/>
  <c r="GR169" i="4"/>
  <c r="GS169" i="4" s="1"/>
  <c r="GR173" i="4"/>
  <c r="GS173" i="4" s="1"/>
  <c r="GR177" i="4"/>
  <c r="GS177" i="4" s="1"/>
  <c r="GR181" i="4"/>
  <c r="GS181" i="4" s="1"/>
  <c r="GR185" i="4"/>
  <c r="GS185" i="4" s="1"/>
  <c r="GR189" i="4"/>
  <c r="GS189" i="4" s="1"/>
  <c r="GR193" i="4"/>
  <c r="GS193" i="4" s="1"/>
  <c r="GR197" i="4"/>
  <c r="GS197" i="4" s="1"/>
  <c r="GR201" i="4"/>
  <c r="GS201" i="4" s="1"/>
  <c r="GR205" i="4"/>
  <c r="GS205" i="4" s="1"/>
  <c r="GS103" i="4"/>
  <c r="GR207" i="4"/>
  <c r="GS207" i="4"/>
  <c r="GS105" i="4"/>
  <c r="GR209" i="4"/>
  <c r="GS209" i="4" s="1"/>
  <c r="GS107" i="4"/>
  <c r="GR211" i="4"/>
  <c r="GS211" i="4"/>
  <c r="GS109" i="4"/>
  <c r="GR213" i="4"/>
  <c r="GS213" i="4" s="1"/>
  <c r="GR115" i="4"/>
  <c r="GS115" i="4" s="1"/>
  <c r="GR119" i="4"/>
  <c r="GS119" i="4" s="1"/>
  <c r="GR123" i="4"/>
  <c r="GS123" i="4" s="1"/>
  <c r="GR127" i="4"/>
  <c r="GS127" i="4" s="1"/>
  <c r="GR131" i="4"/>
  <c r="GS131" i="4" s="1"/>
  <c r="GR135" i="4"/>
  <c r="GS135" i="4" s="1"/>
  <c r="GR139" i="4"/>
  <c r="GS139" i="4" s="1"/>
  <c r="GR143" i="4"/>
  <c r="GS143" i="4" s="1"/>
  <c r="GR147" i="4"/>
  <c r="GS147" i="4" s="1"/>
  <c r="GR151" i="4"/>
  <c r="GS151" i="4" s="1"/>
  <c r="GR155" i="4"/>
  <c r="GS155" i="4" s="1"/>
  <c r="GR159" i="4"/>
  <c r="GS159" i="4" s="1"/>
  <c r="GR163" i="4"/>
  <c r="GS163" i="4" s="1"/>
  <c r="GR167" i="4"/>
  <c r="GS167" i="4" s="1"/>
  <c r="GR171" i="4"/>
  <c r="GS171" i="4" s="1"/>
  <c r="GR175" i="4"/>
  <c r="GS175" i="4" s="1"/>
  <c r="GR179" i="4"/>
  <c r="GS179" i="4" s="1"/>
  <c r="GR183" i="4"/>
  <c r="GS183" i="4" s="1"/>
  <c r="GR187" i="4"/>
  <c r="GS187" i="4" s="1"/>
  <c r="GR191" i="4"/>
  <c r="GS191" i="4" s="1"/>
  <c r="GR195" i="4"/>
  <c r="GS195" i="4" s="1"/>
  <c r="GR199" i="4"/>
  <c r="GS199" i="4" s="1"/>
  <c r="GR203" i="4"/>
  <c r="GS203" i="4" s="1"/>
  <c r="FP102" i="4"/>
  <c r="FP104" i="4"/>
  <c r="FP106" i="4"/>
  <c r="FP108" i="4"/>
  <c r="EP116" i="4"/>
  <c r="EM10" i="4"/>
  <c r="DM12" i="4"/>
  <c r="EM12" i="4"/>
  <c r="EM14" i="4"/>
  <c r="EM16" i="4"/>
  <c r="EM18" i="4"/>
  <c r="EM20" i="4"/>
  <c r="EM22" i="4"/>
  <c r="EM24" i="4"/>
  <c r="EM26" i="4"/>
  <c r="EM28" i="4"/>
  <c r="EM30" i="4"/>
  <c r="EM32" i="4"/>
  <c r="EM34" i="4"/>
  <c r="EM36" i="4"/>
  <c r="EM38" i="4"/>
  <c r="EM40" i="4"/>
  <c r="EM42" i="4"/>
  <c r="EM44" i="4"/>
  <c r="EM46" i="4"/>
  <c r="EM48" i="4"/>
  <c r="EM50" i="4"/>
  <c r="EM52" i="4"/>
  <c r="EM54" i="4"/>
  <c r="EM56" i="4"/>
  <c r="EM58" i="4"/>
  <c r="EM60" i="4"/>
  <c r="EM62" i="4"/>
  <c r="EM64" i="4"/>
  <c r="EM66" i="4"/>
  <c r="EM68" i="4"/>
  <c r="EM70" i="4"/>
  <c r="EM72" i="4"/>
  <c r="EM74" i="4"/>
  <c r="EM76" i="4"/>
  <c r="EM78" i="4"/>
  <c r="EM80" i="4"/>
  <c r="EM82" i="4"/>
  <c r="EM84" i="4"/>
  <c r="EM86" i="4"/>
  <c r="EM88" i="4"/>
  <c r="EM90" i="4"/>
  <c r="EM92" i="4"/>
  <c r="EM94" i="4"/>
  <c r="EM96" i="4"/>
  <c r="EM98" i="4"/>
  <c r="EM100" i="4"/>
  <c r="EM102" i="4"/>
  <c r="EM104" i="4"/>
  <c r="EM106" i="4"/>
  <c r="EM108" i="4"/>
  <c r="CJ14" i="4"/>
  <c r="CJ116" i="4"/>
  <c r="CG10" i="4"/>
  <c r="BG12" i="4"/>
  <c r="CG12" i="4"/>
  <c r="CG14" i="4"/>
  <c r="CG16" i="4"/>
  <c r="CG18" i="4"/>
  <c r="CG20" i="4"/>
  <c r="CG22" i="4"/>
  <c r="CG24" i="4"/>
  <c r="CG26" i="4"/>
  <c r="CG28" i="4"/>
  <c r="CG30" i="4"/>
  <c r="CG32" i="4"/>
  <c r="CG34" i="4"/>
  <c r="CG36" i="4"/>
  <c r="CG40" i="4"/>
  <c r="CG44" i="4"/>
  <c r="CG48" i="4"/>
  <c r="CG52" i="4"/>
  <c r="CG56" i="4"/>
  <c r="CG60" i="4"/>
  <c r="CG64" i="4"/>
  <c r="CG68" i="4"/>
  <c r="CG70" i="4"/>
  <c r="CG72" i="4"/>
  <c r="CG74" i="4"/>
  <c r="CG76" i="4"/>
  <c r="CG78" i="4"/>
  <c r="CG80" i="4"/>
  <c r="CG82" i="4"/>
  <c r="CG84" i="4"/>
  <c r="CG86" i="4"/>
  <c r="CG88" i="4"/>
  <c r="CG90" i="4"/>
  <c r="CG92" i="4"/>
  <c r="CG94" i="4"/>
  <c r="CG96" i="4"/>
  <c r="CG98" i="4"/>
  <c r="CG100" i="4"/>
  <c r="CG102" i="4"/>
  <c r="CG104" i="4"/>
  <c r="CG106" i="4"/>
  <c r="CG108" i="4"/>
  <c r="BD10" i="4"/>
  <c r="AD12" i="4"/>
  <c r="AD13" i="4" s="1"/>
  <c r="BD12" i="4"/>
  <c r="BD14" i="4"/>
  <c r="BD16" i="4"/>
  <c r="BD18" i="4"/>
  <c r="BD20" i="4"/>
  <c r="BD22" i="4"/>
  <c r="BD24" i="4"/>
  <c r="BD26" i="4"/>
  <c r="BD28" i="4"/>
  <c r="BD30" i="4"/>
  <c r="BD32" i="4"/>
  <c r="BD34" i="4"/>
  <c r="BD36" i="4"/>
  <c r="BD38" i="4"/>
  <c r="BD40" i="4"/>
  <c r="BD42" i="4"/>
  <c r="BD44" i="4"/>
  <c r="BD46" i="4"/>
  <c r="BD48" i="4"/>
  <c r="BD50" i="4"/>
  <c r="BD52" i="4"/>
  <c r="BD54" i="4"/>
  <c r="BD56" i="4"/>
  <c r="BD60" i="4"/>
  <c r="BD64" i="4"/>
  <c r="BD66" i="4"/>
  <c r="BD68" i="4"/>
  <c r="BD70" i="4"/>
  <c r="BD72" i="4"/>
  <c r="BD74" i="4"/>
  <c r="BD76" i="4"/>
  <c r="BD78" i="4"/>
  <c r="BD80" i="4"/>
  <c r="BD82" i="4"/>
  <c r="BD84" i="4"/>
  <c r="BD86" i="4"/>
  <c r="BD88" i="4"/>
  <c r="BD90" i="4"/>
  <c r="BD92" i="4"/>
  <c r="BD94" i="4"/>
  <c r="BD96" i="4"/>
  <c r="BD98" i="4"/>
  <c r="BD100" i="4"/>
  <c r="BD102" i="4"/>
  <c r="BD104" i="4"/>
  <c r="BD106" i="4"/>
  <c r="BD108" i="4"/>
  <c r="EJ208" i="4"/>
  <c r="EF208" i="4"/>
  <c r="EB208" i="4"/>
  <c r="DX208" i="4"/>
  <c r="DT208" i="4"/>
  <c r="DP208" i="4"/>
  <c r="EH207" i="4"/>
  <c r="ED207" i="4"/>
  <c r="DZ207" i="4"/>
  <c r="DV207" i="4"/>
  <c r="DR207" i="4"/>
  <c r="EJ206" i="4"/>
  <c r="EF206" i="4"/>
  <c r="EB206" i="4"/>
  <c r="DX206" i="4"/>
  <c r="DT206" i="4"/>
  <c r="DP206" i="4"/>
  <c r="EH205" i="4"/>
  <c r="ED205" i="4"/>
  <c r="DZ205" i="4"/>
  <c r="DV205" i="4"/>
  <c r="DR205" i="4"/>
  <c r="EH208" i="4"/>
  <c r="ED208" i="4"/>
  <c r="DZ208" i="4"/>
  <c r="DV208" i="4"/>
  <c r="DR208" i="4"/>
  <c r="EJ207" i="4"/>
  <c r="EF207" i="4"/>
  <c r="EB207" i="4"/>
  <c r="DX207" i="4"/>
  <c r="DT207" i="4"/>
  <c r="DP207" i="4"/>
  <c r="EH206" i="4"/>
  <c r="ED206" i="4"/>
  <c r="DZ206" i="4"/>
  <c r="DV206" i="4"/>
  <c r="DR206" i="4"/>
  <c r="EJ205" i="4"/>
  <c r="EF205" i="4"/>
  <c r="EB205" i="4"/>
  <c r="DX205" i="4"/>
  <c r="DT205" i="4"/>
  <c r="DP205" i="4"/>
  <c r="DN208" i="4"/>
  <c r="DN207" i="4"/>
  <c r="DN206" i="4"/>
  <c r="DN205" i="4"/>
  <c r="EQ2" i="4"/>
  <c r="I10" i="7" s="1"/>
  <c r="HU111" i="4"/>
  <c r="GV13" i="4"/>
  <c r="GV117" i="4"/>
  <c r="GV116" i="4"/>
  <c r="DM13" i="4"/>
  <c r="DM117" i="4" s="1"/>
  <c r="DM116" i="4"/>
  <c r="CJ15" i="4"/>
  <c r="CJ119" i="4"/>
  <c r="CJ118" i="4"/>
  <c r="BG13" i="4"/>
  <c r="BG117" i="4" s="1"/>
  <c r="BG116" i="4"/>
  <c r="GV14" i="4"/>
  <c r="GV15" i="4" s="1"/>
  <c r="DM14" i="4"/>
  <c r="DM15" i="4" s="1"/>
  <c r="BG14" i="4"/>
  <c r="BG15" i="4" s="1"/>
  <c r="GV118" i="4"/>
  <c r="BG118" i="4"/>
  <c r="DL96" i="4"/>
  <c r="DL97" i="4"/>
  <c r="FR93" i="4"/>
  <c r="FR95" i="4"/>
  <c r="FR94" i="4"/>
  <c r="FR85" i="4"/>
  <c r="FR87" i="4"/>
  <c r="FR86" i="4"/>
  <c r="FR90" i="4"/>
  <c r="FR89" i="4"/>
  <c r="FR88" i="4"/>
  <c r="FR91" i="4"/>
  <c r="FR92" i="4"/>
  <c r="EO100" i="4"/>
  <c r="EO97" i="4"/>
  <c r="EO99" i="4"/>
  <c r="EO98" i="4"/>
  <c r="EO102" i="4"/>
  <c r="EO103" i="4"/>
  <c r="EO104" i="4"/>
  <c r="EO96" i="4"/>
  <c r="EO101" i="4"/>
  <c r="DK45" i="4"/>
  <c r="DK41" i="4"/>
  <c r="DK37" i="4"/>
  <c r="DK33" i="4"/>
  <c r="DK29" i="4"/>
  <c r="DK25" i="4"/>
  <c r="DK21" i="4"/>
  <c r="DJ47" i="4"/>
  <c r="DJ43" i="4"/>
  <c r="DJ39" i="4"/>
  <c r="DJ35" i="4"/>
  <c r="DJ31" i="4"/>
  <c r="DJ27" i="4"/>
  <c r="CG66" i="4"/>
  <c r="CG62" i="4"/>
  <c r="CG58" i="4"/>
  <c r="CG46" i="4"/>
  <c r="CG42" i="4"/>
  <c r="CG38" i="4"/>
  <c r="CG61" i="4"/>
  <c r="CG45" i="4"/>
  <c r="CG67" i="4"/>
  <c r="BD58" i="4"/>
  <c r="BD57" i="4"/>
  <c r="BD41" i="4"/>
  <c r="BD33" i="4"/>
  <c r="BD25" i="4"/>
  <c r="BD27" i="4"/>
  <c r="BD59" i="4"/>
  <c r="BD55" i="4"/>
  <c r="FS117" i="4"/>
  <c r="FS14" i="4"/>
  <c r="DJ13" i="4"/>
  <c r="DJ21" i="4"/>
  <c r="DK22" i="4"/>
  <c r="DJ23" i="4"/>
  <c r="DJ24" i="4"/>
  <c r="DJ25" i="4"/>
  <c r="DK26" i="4"/>
  <c r="CJ16" i="4"/>
  <c r="FP17" i="4"/>
  <c r="FP25" i="4"/>
  <c r="AB19" i="4"/>
  <c r="AB11" i="4"/>
  <c r="EQ4" i="4"/>
  <c r="I11" i="7"/>
  <c r="GR111" i="4"/>
  <c r="K13" i="7"/>
  <c r="DJ108" i="4"/>
  <c r="CG105" i="4"/>
  <c r="DJ106" i="4"/>
  <c r="CH105" i="4"/>
  <c r="DK106" i="4"/>
  <c r="EN106" i="4"/>
  <c r="DJ109" i="4"/>
  <c r="FP109" i="4"/>
  <c r="AB109" i="4"/>
  <c r="BD51" i="4"/>
  <c r="EP117" i="4"/>
  <c r="EP14" i="4"/>
  <c r="HV115" i="4"/>
  <c r="HU214" i="4"/>
  <c r="GS116" i="4"/>
  <c r="BC110" i="4"/>
  <c r="AG200" i="4"/>
  <c r="BC114" i="4"/>
  <c r="EL114" i="4"/>
  <c r="EL110" i="4"/>
  <c r="EJ163" i="4"/>
  <c r="FO132" i="4"/>
  <c r="FP132" i="4" s="1"/>
  <c r="FR28" i="4"/>
  <c r="FO133" i="4"/>
  <c r="FP133" i="4"/>
  <c r="FR29" i="4"/>
  <c r="FO136" i="4"/>
  <c r="FP136" i="4" s="1"/>
  <c r="FR32" i="4"/>
  <c r="FO137" i="4"/>
  <c r="FP137" i="4"/>
  <c r="FR33" i="4"/>
  <c r="FO140" i="4"/>
  <c r="FP140" i="4" s="1"/>
  <c r="FR36" i="4"/>
  <c r="FO141" i="4"/>
  <c r="FP141" i="4"/>
  <c r="FR37" i="4"/>
  <c r="FO144" i="4"/>
  <c r="FP144" i="4" s="1"/>
  <c r="FR40" i="4"/>
  <c r="FO145" i="4"/>
  <c r="FP145" i="4"/>
  <c r="FR41" i="4"/>
  <c r="FO148" i="4"/>
  <c r="FP148" i="4" s="1"/>
  <c r="FR44" i="4"/>
  <c r="FO149" i="4"/>
  <c r="FP149" i="4"/>
  <c r="FR45" i="4"/>
  <c r="FO152" i="4"/>
  <c r="FP152" i="4" s="1"/>
  <c r="FR48" i="4"/>
  <c r="FO153" i="4"/>
  <c r="FP153" i="4"/>
  <c r="FR49" i="4"/>
  <c r="FO155" i="4"/>
  <c r="FP155" i="4" s="1"/>
  <c r="FR51" i="4"/>
  <c r="FO158" i="4"/>
  <c r="FP158" i="4"/>
  <c r="FR54" i="4"/>
  <c r="FO159" i="4"/>
  <c r="FP159" i="4" s="1"/>
  <c r="FR55" i="4"/>
  <c r="FO162" i="4"/>
  <c r="FP162" i="4"/>
  <c r="FR58" i="4"/>
  <c r="FO163" i="4"/>
  <c r="FP163" i="4" s="1"/>
  <c r="FR59" i="4"/>
  <c r="FO166" i="4"/>
  <c r="FP166" i="4"/>
  <c r="FR62" i="4"/>
  <c r="FR63" i="4"/>
  <c r="FO167" i="4"/>
  <c r="FP167" i="4"/>
  <c r="FO170" i="4"/>
  <c r="FP170" i="4"/>
  <c r="FR66" i="4"/>
  <c r="FR67" i="4"/>
  <c r="FO171" i="4"/>
  <c r="FP171" i="4"/>
  <c r="FO174" i="4"/>
  <c r="FP174" i="4"/>
  <c r="FR70" i="4"/>
  <c r="FR71" i="4"/>
  <c r="FO175" i="4"/>
  <c r="FP175" i="4"/>
  <c r="FO178" i="4"/>
  <c r="FP178" i="4"/>
  <c r="FR74" i="4"/>
  <c r="FR75" i="4"/>
  <c r="FO179" i="4"/>
  <c r="FP179" i="4"/>
  <c r="FO182" i="4"/>
  <c r="FP182" i="4"/>
  <c r="FR78" i="4"/>
  <c r="FO183" i="4"/>
  <c r="FP183" i="4" s="1"/>
  <c r="FR79" i="4"/>
  <c r="FO186" i="4"/>
  <c r="FP186" i="4"/>
  <c r="FR82" i="4"/>
  <c r="FO187" i="4"/>
  <c r="FP187" i="4" s="1"/>
  <c r="FR83" i="4"/>
  <c r="FO208" i="4"/>
  <c r="FP208" i="4"/>
  <c r="FR104" i="4"/>
  <c r="GU49" i="4"/>
  <c r="GT49" i="4"/>
  <c r="GU52" i="4"/>
  <c r="GT52" i="4"/>
  <c r="GU53" i="4"/>
  <c r="GT53" i="4"/>
  <c r="GU56" i="4"/>
  <c r="GT56" i="4"/>
  <c r="GU57" i="4"/>
  <c r="GT57" i="4"/>
  <c r="GU60" i="4"/>
  <c r="GT60" i="4"/>
  <c r="GU61" i="4"/>
  <c r="GT61" i="4"/>
  <c r="GU64" i="4"/>
  <c r="GT64" i="4"/>
  <c r="GU65" i="4"/>
  <c r="GT65" i="4"/>
  <c r="GU68" i="4"/>
  <c r="GT68" i="4"/>
  <c r="GU69" i="4"/>
  <c r="GT69" i="4"/>
  <c r="GU72" i="4"/>
  <c r="GT72" i="4"/>
  <c r="GU73" i="4"/>
  <c r="GT73" i="4"/>
  <c r="GU76" i="4"/>
  <c r="GT76" i="4"/>
  <c r="GU77" i="4"/>
  <c r="GT77" i="4"/>
  <c r="GU80" i="4"/>
  <c r="GT80" i="4"/>
  <c r="GU81" i="4"/>
  <c r="GT81" i="4"/>
  <c r="GU84" i="4"/>
  <c r="GT84" i="4"/>
  <c r="GU85" i="4"/>
  <c r="GT85" i="4"/>
  <c r="GU88" i="4"/>
  <c r="GT88" i="4"/>
  <c r="GU89" i="4"/>
  <c r="GT89" i="4"/>
  <c r="GU92" i="4"/>
  <c r="GT92" i="4"/>
  <c r="GU93" i="4"/>
  <c r="GT93" i="4"/>
  <c r="GU96" i="4"/>
  <c r="GT96" i="4"/>
  <c r="GU97" i="4"/>
  <c r="GT97" i="4"/>
  <c r="GU100" i="4"/>
  <c r="GT100" i="4"/>
  <c r="GU101" i="4"/>
  <c r="GT101" i="4"/>
  <c r="GU103" i="4"/>
  <c r="GT103" i="4"/>
  <c r="HX28" i="4"/>
  <c r="HW28" i="4"/>
  <c r="HX30" i="4"/>
  <c r="HW30" i="4"/>
  <c r="HX32" i="4"/>
  <c r="HW32" i="4"/>
  <c r="HX34" i="4"/>
  <c r="HW34" i="4"/>
  <c r="HX36" i="4"/>
  <c r="HW36" i="4"/>
  <c r="HX38" i="4"/>
  <c r="HW38" i="4"/>
  <c r="HX40" i="4"/>
  <c r="HW40" i="4"/>
  <c r="HX42" i="4"/>
  <c r="HW42" i="4"/>
  <c r="HX44" i="4"/>
  <c r="HW44" i="4"/>
  <c r="HX46" i="4"/>
  <c r="HW46" i="4"/>
  <c r="HX48" i="4"/>
  <c r="HW48" i="4"/>
  <c r="HX50" i="4"/>
  <c r="HW50" i="4"/>
  <c r="HX52" i="4"/>
  <c r="HW52" i="4"/>
  <c r="HX54" i="4"/>
  <c r="HW54" i="4"/>
  <c r="HX56" i="4"/>
  <c r="HW56" i="4"/>
  <c r="HX58" i="4"/>
  <c r="HW58" i="4"/>
  <c r="HX60" i="4"/>
  <c r="HW60" i="4"/>
  <c r="HX62" i="4"/>
  <c r="HW62" i="4"/>
  <c r="HX63" i="4"/>
  <c r="HW63" i="4"/>
  <c r="HX66" i="4"/>
  <c r="HW66" i="4"/>
  <c r="HX67" i="4"/>
  <c r="HW67" i="4"/>
  <c r="HX70" i="4"/>
  <c r="HW70" i="4"/>
  <c r="HX71" i="4"/>
  <c r="HW71" i="4"/>
  <c r="HX74" i="4"/>
  <c r="HW74" i="4"/>
  <c r="HX75" i="4"/>
  <c r="HW75" i="4"/>
  <c r="HX78" i="4"/>
  <c r="HW78" i="4"/>
  <c r="HX79" i="4"/>
  <c r="HW79" i="4"/>
  <c r="HX82" i="4"/>
  <c r="HW82" i="4"/>
  <c r="HX83" i="4"/>
  <c r="HW83" i="4"/>
  <c r="HX86" i="4"/>
  <c r="HW86" i="4"/>
  <c r="HX87" i="4"/>
  <c r="HW87" i="4"/>
  <c r="HX90" i="4"/>
  <c r="HW90" i="4"/>
  <c r="HX91" i="4"/>
  <c r="HW91" i="4"/>
  <c r="HX94" i="4"/>
  <c r="HW94" i="4"/>
  <c r="HX95" i="4"/>
  <c r="HW95" i="4"/>
  <c r="HX98" i="4"/>
  <c r="HW98" i="4"/>
  <c r="HX99" i="4"/>
  <c r="HW99" i="4"/>
  <c r="HX102" i="4"/>
  <c r="HW102" i="4"/>
  <c r="HX103" i="4"/>
  <c r="HW103" i="4"/>
  <c r="A12" i="4"/>
  <c r="BD23" i="4"/>
  <c r="DJ11" i="4"/>
  <c r="DJ15" i="4"/>
  <c r="DJ19" i="4"/>
  <c r="DJ98" i="4"/>
  <c r="DJ107" i="4"/>
  <c r="EM109" i="4"/>
  <c r="FP11" i="4"/>
  <c r="FP15" i="4"/>
  <c r="FP19" i="4"/>
  <c r="FP23" i="4"/>
  <c r="FP107" i="4"/>
  <c r="GR132" i="4"/>
  <c r="GS132" i="4"/>
  <c r="GS29" i="4"/>
  <c r="GR136" i="4"/>
  <c r="GS136" i="4" s="1"/>
  <c r="GS33" i="4"/>
  <c r="GR140" i="4"/>
  <c r="GS140" i="4"/>
  <c r="GS37" i="4"/>
  <c r="GR144" i="4"/>
  <c r="GS144" i="4" s="1"/>
  <c r="GS41" i="4"/>
  <c r="GS43" i="4"/>
  <c r="GR150" i="4"/>
  <c r="GS150" i="4" s="1"/>
  <c r="GR154" i="4"/>
  <c r="GS154" i="4" s="1"/>
  <c r="AB107" i="4"/>
  <c r="AB17" i="4"/>
  <c r="AB13" i="4"/>
  <c r="GT27" i="4"/>
  <c r="GT29" i="4"/>
  <c r="GT31" i="4"/>
  <c r="GT33" i="4"/>
  <c r="GT35" i="4"/>
  <c r="GT37" i="4"/>
  <c r="GT39" i="4"/>
  <c r="GT41" i="4"/>
  <c r="GT43" i="4"/>
  <c r="GT45" i="4"/>
  <c r="GT48" i="4"/>
  <c r="CF114" i="4"/>
  <c r="CF110" i="4"/>
  <c r="CB209" i="4"/>
  <c r="BH172" i="4"/>
  <c r="DI114" i="4"/>
  <c r="DI110" i="4"/>
  <c r="DA163" i="4"/>
  <c r="DI163" i="4"/>
  <c r="DJ163" i="4"/>
  <c r="FO114" i="4"/>
  <c r="FO110" i="4"/>
  <c r="FO131" i="4"/>
  <c r="FP131" i="4"/>
  <c r="FR27" i="4"/>
  <c r="FO134" i="4"/>
  <c r="FP134" i="4" s="1"/>
  <c r="FR30" i="4"/>
  <c r="FO135" i="4"/>
  <c r="FP135" i="4"/>
  <c r="FR31" i="4"/>
  <c r="FO138" i="4"/>
  <c r="FP138" i="4" s="1"/>
  <c r="FR34" i="4"/>
  <c r="FO139" i="4"/>
  <c r="FP139" i="4"/>
  <c r="FR35" i="4"/>
  <c r="FO142" i="4"/>
  <c r="FP142" i="4" s="1"/>
  <c r="FR38" i="4"/>
  <c r="FO143" i="4"/>
  <c r="FP143" i="4"/>
  <c r="FR39" i="4"/>
  <c r="FO146" i="4"/>
  <c r="FP146" i="4" s="1"/>
  <c r="FR42" i="4"/>
  <c r="FO147" i="4"/>
  <c r="FP147" i="4"/>
  <c r="FR43" i="4"/>
  <c r="FO150" i="4"/>
  <c r="FP150" i="4" s="1"/>
  <c r="FR46" i="4"/>
  <c r="FO151" i="4"/>
  <c r="FP151" i="4"/>
  <c r="FR47" i="4"/>
  <c r="FO154" i="4"/>
  <c r="FP154" i="4" s="1"/>
  <c r="FR50" i="4"/>
  <c r="FO156" i="4"/>
  <c r="FP156" i="4"/>
  <c r="FR52" i="4"/>
  <c r="FO157" i="4"/>
  <c r="FP157" i="4" s="1"/>
  <c r="FR53" i="4"/>
  <c r="FO160" i="4"/>
  <c r="FP160" i="4"/>
  <c r="FR56" i="4"/>
  <c r="FO161" i="4"/>
  <c r="FP161" i="4" s="1"/>
  <c r="FR57" i="4"/>
  <c r="FO164" i="4"/>
  <c r="FP164" i="4"/>
  <c r="FR60" i="4"/>
  <c r="FR61" i="4"/>
  <c r="FO165" i="4"/>
  <c r="FP165" i="4"/>
  <c r="FO168" i="4"/>
  <c r="FP168" i="4"/>
  <c r="FR64" i="4"/>
  <c r="FR65" i="4"/>
  <c r="FO169" i="4"/>
  <c r="FP169" i="4"/>
  <c r="FO172" i="4"/>
  <c r="FP172" i="4"/>
  <c r="FR68" i="4"/>
  <c r="FR69" i="4"/>
  <c r="FO173" i="4"/>
  <c r="FP173" i="4"/>
  <c r="FO176" i="4"/>
  <c r="FP176" i="4"/>
  <c r="FR72" i="4"/>
  <c r="FR73" i="4"/>
  <c r="FO177" i="4"/>
  <c r="FP177" i="4"/>
  <c r="FO180" i="4"/>
  <c r="FP180" i="4"/>
  <c r="FR76" i="4"/>
  <c r="FO181" i="4"/>
  <c r="FP181" i="4" s="1"/>
  <c r="FR77" i="4"/>
  <c r="FO184" i="4"/>
  <c r="FP184" i="4"/>
  <c r="FR80" i="4"/>
  <c r="FO185" i="4"/>
  <c r="FP185" i="4" s="1"/>
  <c r="FR81" i="4"/>
  <c r="FO188" i="4"/>
  <c r="FP188" i="4"/>
  <c r="FR84" i="4"/>
  <c r="FO206" i="4"/>
  <c r="FP206" i="4" s="1"/>
  <c r="FR102" i="4"/>
  <c r="FR103" i="4"/>
  <c r="FO207" i="4"/>
  <c r="FP207" i="4" s="1"/>
  <c r="GU47" i="4"/>
  <c r="GT47" i="4"/>
  <c r="GU51" i="4"/>
  <c r="GT51" i="4"/>
  <c r="GU54" i="4"/>
  <c r="GT54" i="4"/>
  <c r="GU55" i="4"/>
  <c r="GT55" i="4"/>
  <c r="GU58" i="4"/>
  <c r="GT58" i="4"/>
  <c r="GU59" i="4"/>
  <c r="GT59" i="4"/>
  <c r="GU62" i="4"/>
  <c r="GT62" i="4"/>
  <c r="GU63" i="4"/>
  <c r="GT63" i="4"/>
  <c r="GU66" i="4"/>
  <c r="GT66" i="4"/>
  <c r="GU67" i="4"/>
  <c r="GT67" i="4"/>
  <c r="GU70" i="4"/>
  <c r="GT70" i="4"/>
  <c r="GU71" i="4"/>
  <c r="GT71" i="4"/>
  <c r="GU74" i="4"/>
  <c r="GT74" i="4"/>
  <c r="GU75" i="4"/>
  <c r="GT75" i="4"/>
  <c r="GU78" i="4"/>
  <c r="GT78" i="4"/>
  <c r="GU79" i="4"/>
  <c r="GT79" i="4"/>
  <c r="GU82" i="4"/>
  <c r="GT82" i="4"/>
  <c r="GU83" i="4"/>
  <c r="GT83" i="4"/>
  <c r="GU86" i="4"/>
  <c r="GT86" i="4"/>
  <c r="GU87" i="4"/>
  <c r="GT87" i="4"/>
  <c r="GU90" i="4"/>
  <c r="GT90" i="4"/>
  <c r="GU91" i="4"/>
  <c r="GT91" i="4"/>
  <c r="GU94" i="4"/>
  <c r="GT94" i="4"/>
  <c r="GU95" i="4"/>
  <c r="GT95" i="4"/>
  <c r="GU98" i="4"/>
  <c r="GT98" i="4"/>
  <c r="GU99" i="4"/>
  <c r="GT99" i="4"/>
  <c r="GU102" i="4"/>
  <c r="GT102" i="4"/>
  <c r="GU104" i="4"/>
  <c r="GT104" i="4"/>
  <c r="HX27" i="4"/>
  <c r="HW27" i="4"/>
  <c r="HX29" i="4"/>
  <c r="HW29" i="4"/>
  <c r="HX31" i="4"/>
  <c r="HW31" i="4"/>
  <c r="HX33" i="4"/>
  <c r="HW33" i="4"/>
  <c r="HX35" i="4"/>
  <c r="HW35" i="4"/>
  <c r="HX37" i="4"/>
  <c r="HW37" i="4"/>
  <c r="HX39" i="4"/>
  <c r="HW39" i="4"/>
  <c r="HX41" i="4"/>
  <c r="HW41" i="4"/>
  <c r="HX43" i="4"/>
  <c r="HW43" i="4"/>
  <c r="HX45" i="4"/>
  <c r="HW45" i="4"/>
  <c r="HX47" i="4"/>
  <c r="HW47" i="4"/>
  <c r="HX49" i="4"/>
  <c r="HW49" i="4"/>
  <c r="HX51" i="4"/>
  <c r="HW51" i="4"/>
  <c r="HX53" i="4"/>
  <c r="HW53" i="4"/>
  <c r="HX55" i="4"/>
  <c r="HW55" i="4"/>
  <c r="HX57" i="4"/>
  <c r="HW57" i="4"/>
  <c r="HX59" i="4"/>
  <c r="HW59" i="4"/>
  <c r="HX61" i="4"/>
  <c r="HW61" i="4"/>
  <c r="HX64" i="4"/>
  <c r="HW64" i="4"/>
  <c r="HX65" i="4"/>
  <c r="HW65" i="4"/>
  <c r="HX68" i="4"/>
  <c r="HW68" i="4"/>
  <c r="HX69" i="4"/>
  <c r="HW69" i="4"/>
  <c r="HX72" i="4"/>
  <c r="HW72" i="4"/>
  <c r="HX73" i="4"/>
  <c r="HW73" i="4"/>
  <c r="HX76" i="4"/>
  <c r="HW76" i="4"/>
  <c r="HX77" i="4"/>
  <c r="HW77" i="4"/>
  <c r="HX80" i="4"/>
  <c r="HW80" i="4"/>
  <c r="HX81" i="4"/>
  <c r="HW81" i="4"/>
  <c r="HX84" i="4"/>
  <c r="HW84" i="4"/>
  <c r="HX85" i="4"/>
  <c r="HW85" i="4"/>
  <c r="HX88" i="4"/>
  <c r="HW88" i="4"/>
  <c r="HX89" i="4"/>
  <c r="HW89" i="4"/>
  <c r="HX92" i="4"/>
  <c r="HW92" i="4"/>
  <c r="HX93" i="4"/>
  <c r="HW93" i="4"/>
  <c r="HX96" i="4"/>
  <c r="HW96" i="4"/>
  <c r="HX97" i="4"/>
  <c r="HW97" i="4"/>
  <c r="HX100" i="4"/>
  <c r="HW100" i="4"/>
  <c r="HX101" i="4"/>
  <c r="HW101" i="4"/>
  <c r="HX104" i="4"/>
  <c r="HW104" i="4"/>
  <c r="Z114" i="4"/>
  <c r="Z110" i="4"/>
  <c r="GT28" i="4"/>
  <c r="GT30" i="4"/>
  <c r="GT32" i="4"/>
  <c r="GT34" i="4"/>
  <c r="GT36" i="4"/>
  <c r="GT38" i="4"/>
  <c r="GT40" i="4"/>
  <c r="GT42" i="4"/>
  <c r="GT44" i="4"/>
  <c r="GT46" i="4"/>
  <c r="GT50" i="4"/>
  <c r="ED150" i="4"/>
  <c r="DV150" i="4"/>
  <c r="EJ149" i="4"/>
  <c r="EB149" i="4"/>
  <c r="DT149" i="4"/>
  <c r="EH148" i="4"/>
  <c r="DZ148" i="4"/>
  <c r="DR148" i="4"/>
  <c r="EF147" i="4"/>
  <c r="DX147" i="4"/>
  <c r="DP147" i="4"/>
  <c r="ED146" i="4"/>
  <c r="DV146" i="4"/>
  <c r="EJ145" i="4"/>
  <c r="EB145" i="4"/>
  <c r="DT145" i="4"/>
  <c r="EH144" i="4"/>
  <c r="DZ144" i="4"/>
  <c r="DR144" i="4"/>
  <c r="EF143" i="4"/>
  <c r="DX143" i="4"/>
  <c r="DP143" i="4"/>
  <c r="ED142" i="4"/>
  <c r="DV142" i="4"/>
  <c r="EJ141" i="4"/>
  <c r="EB141" i="4"/>
  <c r="DT141" i="4"/>
  <c r="EH140" i="4"/>
  <c r="DZ140" i="4"/>
  <c r="DR140" i="4"/>
  <c r="EF139" i="4"/>
  <c r="DX139" i="4"/>
  <c r="DP139" i="4"/>
  <c r="ED138" i="4"/>
  <c r="DV138" i="4"/>
  <c r="EJ137" i="4"/>
  <c r="EB137" i="4"/>
  <c r="DT137" i="4"/>
  <c r="EH136" i="4"/>
  <c r="DZ136" i="4"/>
  <c r="DR136" i="4"/>
  <c r="EF135" i="4"/>
  <c r="DX135" i="4"/>
  <c r="DP135" i="4"/>
  <c r="ED134" i="4"/>
  <c r="DV134" i="4"/>
  <c r="EJ133" i="4"/>
  <c r="EB133" i="4"/>
  <c r="DT133" i="4"/>
  <c r="EH132" i="4"/>
  <c r="DZ132" i="4"/>
  <c r="DR132" i="4"/>
  <c r="EF150" i="4"/>
  <c r="DX150" i="4"/>
  <c r="DP150" i="4"/>
  <c r="ED149" i="4"/>
  <c r="DV149" i="4"/>
  <c r="EJ148" i="4"/>
  <c r="EB148" i="4"/>
  <c r="DT148" i="4"/>
  <c r="EH147" i="4"/>
  <c r="DZ147" i="4"/>
  <c r="DR147" i="4"/>
  <c r="EF146" i="4"/>
  <c r="DX146" i="4"/>
  <c r="DP146" i="4"/>
  <c r="ED145" i="4"/>
  <c r="DV145" i="4"/>
  <c r="EJ144" i="4"/>
  <c r="EB144" i="4"/>
  <c r="DT144" i="4"/>
  <c r="EH143" i="4"/>
  <c r="DZ143" i="4"/>
  <c r="DR143" i="4"/>
  <c r="EF142" i="4"/>
  <c r="DX142" i="4"/>
  <c r="DP142" i="4"/>
  <c r="ED141" i="4"/>
  <c r="DV141" i="4"/>
  <c r="EJ140" i="4"/>
  <c r="EB140" i="4"/>
  <c r="DT140" i="4"/>
  <c r="EH139" i="4"/>
  <c r="DZ139" i="4"/>
  <c r="DR139" i="4"/>
  <c r="EF138" i="4"/>
  <c r="DX138" i="4"/>
  <c r="DP138" i="4"/>
  <c r="ED137" i="4"/>
  <c r="DV137" i="4"/>
  <c r="EJ136" i="4"/>
  <c r="EB136" i="4"/>
  <c r="DT136" i="4"/>
  <c r="EH135" i="4"/>
  <c r="DZ135" i="4"/>
  <c r="DR135" i="4"/>
  <c r="EF134" i="4"/>
  <c r="DX134" i="4"/>
  <c r="DP134" i="4"/>
  <c r="ED133" i="4"/>
  <c r="DV133" i="4"/>
  <c r="EJ132" i="4"/>
  <c r="EB132" i="4"/>
  <c r="DT132" i="4"/>
  <c r="EH150" i="4"/>
  <c r="DZ150" i="4"/>
  <c r="DR150" i="4"/>
  <c r="EF149" i="4"/>
  <c r="DX149" i="4"/>
  <c r="DP149" i="4"/>
  <c r="ED148" i="4"/>
  <c r="DV148" i="4"/>
  <c r="EJ147" i="4"/>
  <c r="EB147" i="4"/>
  <c r="DT147" i="4"/>
  <c r="EH146" i="4"/>
  <c r="DZ146" i="4"/>
  <c r="DR146" i="4"/>
  <c r="EF145" i="4"/>
  <c r="DX145" i="4"/>
  <c r="DP145" i="4"/>
  <c r="ED144" i="4"/>
  <c r="DV144" i="4"/>
  <c r="EJ143" i="4"/>
  <c r="EB143" i="4"/>
  <c r="DT143" i="4"/>
  <c r="EH142" i="4"/>
  <c r="DZ142" i="4"/>
  <c r="DR142" i="4"/>
  <c r="EF141" i="4"/>
  <c r="DX141" i="4"/>
  <c r="DP141" i="4"/>
  <c r="ED140" i="4"/>
  <c r="DV140" i="4"/>
  <c r="EJ139" i="4"/>
  <c r="EB139" i="4"/>
  <c r="DT139" i="4"/>
  <c r="EH138" i="4"/>
  <c r="DZ138" i="4"/>
  <c r="DR138" i="4"/>
  <c r="EF137" i="4"/>
  <c r="DX137" i="4"/>
  <c r="DP137" i="4"/>
  <c r="ED136" i="4"/>
  <c r="DV136" i="4"/>
  <c r="EJ135" i="4"/>
  <c r="EB135" i="4"/>
  <c r="DT135" i="4"/>
  <c r="EH134" i="4"/>
  <c r="DZ134" i="4"/>
  <c r="DR134" i="4"/>
  <c r="EF133" i="4"/>
  <c r="DX133" i="4"/>
  <c r="DP133" i="4"/>
  <c r="ED132" i="4"/>
  <c r="DV132" i="4"/>
  <c r="EJ150" i="4"/>
  <c r="EB150" i="4"/>
  <c r="DT150" i="4"/>
  <c r="EH149" i="4"/>
  <c r="DZ149" i="4"/>
  <c r="DR149" i="4"/>
  <c r="EF148" i="4"/>
  <c r="DX148" i="4"/>
  <c r="DP148" i="4"/>
  <c r="ED147" i="4"/>
  <c r="DV147" i="4"/>
  <c r="EJ146" i="4"/>
  <c r="EB146" i="4"/>
  <c r="DT146" i="4"/>
  <c r="EH145" i="4"/>
  <c r="DZ145" i="4"/>
  <c r="DR145" i="4"/>
  <c r="EF144" i="4"/>
  <c r="DX144" i="4"/>
  <c r="DP144" i="4"/>
  <c r="ED143" i="4"/>
  <c r="DV143" i="4"/>
  <c r="EJ142" i="4"/>
  <c r="EB142" i="4"/>
  <c r="DT142" i="4"/>
  <c r="EH141" i="4"/>
  <c r="DZ141" i="4"/>
  <c r="DR141" i="4"/>
  <c r="EF140" i="4"/>
  <c r="DX140" i="4"/>
  <c r="DP140" i="4"/>
  <c r="ED139" i="4"/>
  <c r="DV139" i="4"/>
  <c r="EJ138" i="4"/>
  <c r="EB138" i="4"/>
  <c r="DT138" i="4"/>
  <c r="EH137" i="4"/>
  <c r="DZ137" i="4"/>
  <c r="DR137" i="4"/>
  <c r="EF136" i="4"/>
  <c r="DX136" i="4"/>
  <c r="DP136" i="4"/>
  <c r="ED135" i="4"/>
  <c r="DV135" i="4"/>
  <c r="EJ134" i="4"/>
  <c r="EB134" i="4"/>
  <c r="DT134" i="4"/>
  <c r="EH133" i="4"/>
  <c r="DZ133" i="4"/>
  <c r="DR133" i="4"/>
  <c r="EF132" i="4"/>
  <c r="DX132" i="4"/>
  <c r="DP132" i="4"/>
  <c r="DN150" i="4"/>
  <c r="EL150" i="4"/>
  <c r="EM150" i="4"/>
  <c r="DN148" i="4"/>
  <c r="DN146" i="4"/>
  <c r="EL146" i="4"/>
  <c r="EM146" i="4"/>
  <c r="DN144" i="4"/>
  <c r="DN142" i="4"/>
  <c r="EL142" i="4"/>
  <c r="EM142" i="4"/>
  <c r="DN140" i="4"/>
  <c r="DN138" i="4"/>
  <c r="EL138" i="4"/>
  <c r="EM138" i="4"/>
  <c r="DN136" i="4"/>
  <c r="DN134" i="4"/>
  <c r="EL134" i="4"/>
  <c r="EM134" i="4"/>
  <c r="DN132" i="4"/>
  <c r="DN149" i="4"/>
  <c r="EL149" i="4"/>
  <c r="EM149" i="4"/>
  <c r="DN147" i="4"/>
  <c r="DN145" i="4"/>
  <c r="EL145" i="4"/>
  <c r="EM145" i="4"/>
  <c r="DN143" i="4"/>
  <c r="DN141" i="4"/>
  <c r="EL141" i="4"/>
  <c r="EM141" i="4"/>
  <c r="DN139" i="4"/>
  <c r="DN137" i="4"/>
  <c r="EL137" i="4"/>
  <c r="EM137" i="4"/>
  <c r="DN135" i="4"/>
  <c r="DN133" i="4"/>
  <c r="EL133" i="4"/>
  <c r="EM133" i="4"/>
  <c r="CS152" i="4"/>
  <c r="CY151" i="4"/>
  <c r="DE150" i="4"/>
  <c r="CO150" i="4"/>
  <c r="CU149" i="4"/>
  <c r="DA148" i="4"/>
  <c r="DG147" i="4"/>
  <c r="CQ147" i="4"/>
  <c r="CW146" i="4"/>
  <c r="DC145" i="4"/>
  <c r="CM145" i="4"/>
  <c r="CS144" i="4"/>
  <c r="CY143" i="4"/>
  <c r="DE142" i="4"/>
  <c r="CO142" i="4"/>
  <c r="CU141" i="4"/>
  <c r="DA140" i="4"/>
  <c r="DG139" i="4"/>
  <c r="CQ139" i="4"/>
  <c r="CW138" i="4"/>
  <c r="DC137" i="4"/>
  <c r="CM137" i="4"/>
  <c r="CS136" i="4"/>
  <c r="CY135" i="4"/>
  <c r="DE134" i="4"/>
  <c r="CO134" i="4"/>
  <c r="CU133" i="4"/>
  <c r="DA132" i="4"/>
  <c r="DG131" i="4"/>
  <c r="CQ131" i="4"/>
  <c r="CW130" i="4"/>
  <c r="DC129" i="4"/>
  <c r="CM129" i="4"/>
  <c r="CS128" i="4"/>
  <c r="CY127" i="4"/>
  <c r="DE126" i="4"/>
  <c r="CO126" i="4"/>
  <c r="CU125" i="4"/>
  <c r="CM125" i="4"/>
  <c r="DC152" i="4"/>
  <c r="CU152" i="4"/>
  <c r="CM152" i="4"/>
  <c r="DA151" i="4"/>
  <c r="CS151" i="4"/>
  <c r="DG150" i="4"/>
  <c r="CY150" i="4"/>
  <c r="CQ150" i="4"/>
  <c r="DE149" i="4"/>
  <c r="CW149" i="4"/>
  <c r="CO149" i="4"/>
  <c r="DC148" i="4"/>
  <c r="CU148" i="4"/>
  <c r="CM148" i="4"/>
  <c r="DA147" i="4"/>
  <c r="CS147" i="4"/>
  <c r="DG146" i="4"/>
  <c r="CY146" i="4"/>
  <c r="CQ146" i="4"/>
  <c r="DE145" i="4"/>
  <c r="CW145" i="4"/>
  <c r="CO145" i="4"/>
  <c r="DC144" i="4"/>
  <c r="CU144" i="4"/>
  <c r="CM144" i="4"/>
  <c r="DA143" i="4"/>
  <c r="CS143" i="4"/>
  <c r="DG142" i="4"/>
  <c r="CY142" i="4"/>
  <c r="CQ142" i="4"/>
  <c r="DE141" i="4"/>
  <c r="CW141" i="4"/>
  <c r="CO141" i="4"/>
  <c r="DC140" i="4"/>
  <c r="CU140" i="4"/>
  <c r="CM140" i="4"/>
  <c r="DA139" i="4"/>
  <c r="CS139" i="4"/>
  <c r="DG138" i="4"/>
  <c r="CY138" i="4"/>
  <c r="CQ138" i="4"/>
  <c r="DE137" i="4"/>
  <c r="CW137" i="4"/>
  <c r="CO137" i="4"/>
  <c r="DC136" i="4"/>
  <c r="CU136" i="4"/>
  <c r="CM136" i="4"/>
  <c r="DA135" i="4"/>
  <c r="CS135" i="4"/>
  <c r="DG134" i="4"/>
  <c r="CY134" i="4"/>
  <c r="CQ134" i="4"/>
  <c r="DE133" i="4"/>
  <c r="CW133" i="4"/>
  <c r="CO133" i="4"/>
  <c r="DC132" i="4"/>
  <c r="CU132" i="4"/>
  <c r="CM132" i="4"/>
  <c r="DA131" i="4"/>
  <c r="CS131" i="4"/>
  <c r="DG130" i="4"/>
  <c r="CY130" i="4"/>
  <c r="CQ130" i="4"/>
  <c r="DE129" i="4"/>
  <c r="CW129" i="4"/>
  <c r="CO129" i="4"/>
  <c r="DC128" i="4"/>
  <c r="CU128" i="4"/>
  <c r="CM128" i="4"/>
  <c r="DA127" i="4"/>
  <c r="CS127" i="4"/>
  <c r="DG126" i="4"/>
  <c r="CY126" i="4"/>
  <c r="CQ126" i="4"/>
  <c r="DE125" i="4"/>
  <c r="CW125" i="4"/>
  <c r="CO125" i="4"/>
  <c r="DE152" i="4"/>
  <c r="CW152" i="4"/>
  <c r="CO152" i="4"/>
  <c r="DC151" i="4"/>
  <c r="CU151" i="4"/>
  <c r="CM151" i="4"/>
  <c r="DA150" i="4"/>
  <c r="CS150" i="4"/>
  <c r="DG149" i="4"/>
  <c r="CY149" i="4"/>
  <c r="CQ149" i="4"/>
  <c r="DE148" i="4"/>
  <c r="CW148" i="4"/>
  <c r="CO148" i="4"/>
  <c r="DC147" i="4"/>
  <c r="CU147" i="4"/>
  <c r="CM147" i="4"/>
  <c r="DA146" i="4"/>
  <c r="CS146" i="4"/>
  <c r="DG145" i="4"/>
  <c r="CY145" i="4"/>
  <c r="CQ145" i="4"/>
  <c r="DE144" i="4"/>
  <c r="CW144" i="4"/>
  <c r="CO144" i="4"/>
  <c r="DC143" i="4"/>
  <c r="CU143" i="4"/>
  <c r="CM143" i="4"/>
  <c r="DA142" i="4"/>
  <c r="CS142" i="4"/>
  <c r="DG141" i="4"/>
  <c r="CY141" i="4"/>
  <c r="CQ141" i="4"/>
  <c r="DE140" i="4"/>
  <c r="CW140" i="4"/>
  <c r="CO140" i="4"/>
  <c r="DC139" i="4"/>
  <c r="CU139" i="4"/>
  <c r="CM139" i="4"/>
  <c r="DA138" i="4"/>
  <c r="CS138" i="4"/>
  <c r="DG137" i="4"/>
  <c r="CY137" i="4"/>
  <c r="CQ137" i="4"/>
  <c r="DE136" i="4"/>
  <c r="CW136" i="4"/>
  <c r="CO136" i="4"/>
  <c r="DC135" i="4"/>
  <c r="CU135" i="4"/>
  <c r="CM135" i="4"/>
  <c r="CS134" i="4"/>
  <c r="CY133" i="4"/>
  <c r="DE132" i="4"/>
  <c r="CO132" i="4"/>
  <c r="CU131" i="4"/>
  <c r="DA130" i="4"/>
  <c r="DG129" i="4"/>
  <c r="CQ129" i="4"/>
  <c r="CW128" i="4"/>
  <c r="DC127" i="4"/>
  <c r="CM127" i="4"/>
  <c r="CS126" i="4"/>
  <c r="CY125" i="4"/>
  <c r="DG152" i="4"/>
  <c r="CQ152" i="4"/>
  <c r="CW151" i="4"/>
  <c r="DC150" i="4"/>
  <c r="CM150" i="4"/>
  <c r="CS149" i="4"/>
  <c r="CY148" i="4"/>
  <c r="DE147" i="4"/>
  <c r="CO147" i="4"/>
  <c r="CU146" i="4"/>
  <c r="DA145" i="4"/>
  <c r="DG144" i="4"/>
  <c r="CQ144" i="4"/>
  <c r="CW143" i="4"/>
  <c r="DC142" i="4"/>
  <c r="CM142" i="4"/>
  <c r="CS141" i="4"/>
  <c r="CY140" i="4"/>
  <c r="DE139" i="4"/>
  <c r="CO139" i="4"/>
  <c r="CU138" i="4"/>
  <c r="DA137" i="4"/>
  <c r="DG136" i="4"/>
  <c r="CQ136" i="4"/>
  <c r="CW135" i="4"/>
  <c r="DC134" i="4"/>
  <c r="CM134" i="4"/>
  <c r="CS133" i="4"/>
  <c r="CY132" i="4"/>
  <c r="DE131" i="4"/>
  <c r="CO131" i="4"/>
  <c r="CU130" i="4"/>
  <c r="DA129" i="4"/>
  <c r="DG128" i="4"/>
  <c r="CQ128" i="4"/>
  <c r="CW127" i="4"/>
  <c r="DC126" i="4"/>
  <c r="CM126" i="4"/>
  <c r="CS125" i="4"/>
  <c r="DA134" i="4"/>
  <c r="DG133" i="4"/>
  <c r="CQ133" i="4"/>
  <c r="CW132" i="4"/>
  <c r="DC131" i="4"/>
  <c r="CM131" i="4"/>
  <c r="CS130" i="4"/>
  <c r="CY129" i="4"/>
  <c r="DE128" i="4"/>
  <c r="CO128" i="4"/>
  <c r="CU127" i="4"/>
  <c r="DA126" i="4"/>
  <c r="DG125" i="4"/>
  <c r="CQ125" i="4"/>
  <c r="CY152" i="4"/>
  <c r="DE151" i="4"/>
  <c r="CO151" i="4"/>
  <c r="CU150" i="4"/>
  <c r="DA149" i="4"/>
  <c r="DG148" i="4"/>
  <c r="CQ148" i="4"/>
  <c r="CW147" i="4"/>
  <c r="DC146" i="4"/>
  <c r="CM146" i="4"/>
  <c r="CS145" i="4"/>
  <c r="CY144" i="4"/>
  <c r="DE143" i="4"/>
  <c r="CO143" i="4"/>
  <c r="CU142" i="4"/>
  <c r="DA141" i="4"/>
  <c r="DG140" i="4"/>
  <c r="CQ140" i="4"/>
  <c r="CW139" i="4"/>
  <c r="DC138" i="4"/>
  <c r="CM138" i="4"/>
  <c r="CS137" i="4"/>
  <c r="CY136" i="4"/>
  <c r="DE135" i="4"/>
  <c r="CO135" i="4"/>
  <c r="CU134" i="4"/>
  <c r="DA133" i="4"/>
  <c r="DG132" i="4"/>
  <c r="CQ132" i="4"/>
  <c r="CW131" i="4"/>
  <c r="DC130" i="4"/>
  <c r="CM130" i="4"/>
  <c r="CS129" i="4"/>
  <c r="CY128" i="4"/>
  <c r="DE127" i="4"/>
  <c r="CO127" i="4"/>
  <c r="CU126" i="4"/>
  <c r="DA125" i="4"/>
  <c r="CK152" i="4"/>
  <c r="CK150" i="4"/>
  <c r="CK148" i="4"/>
  <c r="CK146" i="4"/>
  <c r="CK144" i="4"/>
  <c r="CK142" i="4"/>
  <c r="CK140" i="4"/>
  <c r="CK138" i="4"/>
  <c r="CK136" i="4"/>
  <c r="CK134" i="4"/>
  <c r="CK132" i="4"/>
  <c r="CK130" i="4"/>
  <c r="CK128" i="4"/>
  <c r="CK126" i="4"/>
  <c r="CK151" i="4"/>
  <c r="CK149" i="4"/>
  <c r="CK147" i="4"/>
  <c r="CK145" i="4"/>
  <c r="CK143" i="4"/>
  <c r="CK141" i="4"/>
  <c r="CK139" i="4"/>
  <c r="CK137" i="4"/>
  <c r="CK135" i="4"/>
  <c r="CK133" i="4"/>
  <c r="CK131" i="4"/>
  <c r="CK129" i="4"/>
  <c r="CK127" i="4"/>
  <c r="CK125" i="4"/>
  <c r="BJ164" i="4"/>
  <c r="BL164" i="4"/>
  <c r="BN164" i="4"/>
  <c r="BP164" i="4"/>
  <c r="BR164" i="4"/>
  <c r="BT164" i="4"/>
  <c r="BV164" i="4"/>
  <c r="BX164" i="4"/>
  <c r="BZ164" i="4"/>
  <c r="CB164" i="4"/>
  <c r="CD164" i="4"/>
  <c r="BJ165" i="4"/>
  <c r="BL165" i="4"/>
  <c r="BN165" i="4"/>
  <c r="BP165" i="4"/>
  <c r="BR165" i="4"/>
  <c r="BT165" i="4"/>
  <c r="BV165" i="4"/>
  <c r="BX165" i="4"/>
  <c r="BZ165" i="4"/>
  <c r="CB165" i="4"/>
  <c r="CD165" i="4"/>
  <c r="BJ168" i="4"/>
  <c r="BL168" i="4"/>
  <c r="BN168" i="4"/>
  <c r="BP168" i="4"/>
  <c r="BR168" i="4"/>
  <c r="BT168" i="4"/>
  <c r="BV168" i="4"/>
  <c r="BX168" i="4"/>
  <c r="BZ168" i="4"/>
  <c r="CB168" i="4"/>
  <c r="CD168" i="4"/>
  <c r="BJ169" i="4"/>
  <c r="BL169" i="4"/>
  <c r="BN169" i="4"/>
  <c r="BP169" i="4"/>
  <c r="BR169" i="4"/>
  <c r="BT169" i="4"/>
  <c r="BV169" i="4"/>
  <c r="BX169" i="4"/>
  <c r="BZ169" i="4"/>
  <c r="CB169" i="4"/>
  <c r="CD169" i="4"/>
  <c r="BJ171" i="4"/>
  <c r="BL171" i="4"/>
  <c r="BN171" i="4"/>
  <c r="BP171" i="4"/>
  <c r="BR171" i="4"/>
  <c r="BT171" i="4"/>
  <c r="BV171" i="4"/>
  <c r="BX171" i="4"/>
  <c r="BZ171" i="4"/>
  <c r="CB171" i="4"/>
  <c r="CD171" i="4"/>
  <c r="CB163" i="4"/>
  <c r="BT163" i="4"/>
  <c r="BL163" i="4"/>
  <c r="BZ162" i="4"/>
  <c r="BR162" i="4"/>
  <c r="BJ162" i="4"/>
  <c r="BX161" i="4"/>
  <c r="BP161" i="4"/>
  <c r="CD160" i="4"/>
  <c r="BV160" i="4"/>
  <c r="BN160" i="4"/>
  <c r="CB151" i="4"/>
  <c r="BT151" i="4"/>
  <c r="BL151" i="4"/>
  <c r="BZ150" i="4"/>
  <c r="BR150" i="4"/>
  <c r="BJ150" i="4"/>
  <c r="BX149" i="4"/>
  <c r="BP149" i="4"/>
  <c r="CD148" i="4"/>
  <c r="BV148" i="4"/>
  <c r="BN148" i="4"/>
  <c r="CB147" i="4"/>
  <c r="BT147" i="4"/>
  <c r="BL147" i="4"/>
  <c r="BZ146" i="4"/>
  <c r="BR146" i="4"/>
  <c r="BJ146" i="4"/>
  <c r="BX145" i="4"/>
  <c r="BP145" i="4"/>
  <c r="CD144" i="4"/>
  <c r="BV144" i="4"/>
  <c r="BN144" i="4"/>
  <c r="CB143" i="4"/>
  <c r="BT143" i="4"/>
  <c r="BL143" i="4"/>
  <c r="BZ142" i="4"/>
  <c r="BR142" i="4"/>
  <c r="BJ142" i="4"/>
  <c r="BZ163" i="4"/>
  <c r="BR163" i="4"/>
  <c r="BJ163" i="4"/>
  <c r="BX162" i="4"/>
  <c r="BP162" i="4"/>
  <c r="CD161" i="4"/>
  <c r="BV161" i="4"/>
  <c r="BN161" i="4"/>
  <c r="CB160" i="4"/>
  <c r="BT160" i="4"/>
  <c r="BL160" i="4"/>
  <c r="BZ151" i="4"/>
  <c r="BR151" i="4"/>
  <c r="BJ151" i="4"/>
  <c r="BX150" i="4"/>
  <c r="BP150" i="4"/>
  <c r="CD149" i="4"/>
  <c r="BV149" i="4"/>
  <c r="BN149" i="4"/>
  <c r="CB148" i="4"/>
  <c r="BT148" i="4"/>
  <c r="BL148" i="4"/>
  <c r="BZ147" i="4"/>
  <c r="BR147" i="4"/>
  <c r="BJ147" i="4"/>
  <c r="BX146" i="4"/>
  <c r="BP146" i="4"/>
  <c r="CD145" i="4"/>
  <c r="BV145" i="4"/>
  <c r="BN145" i="4"/>
  <c r="CB144" i="4"/>
  <c r="BT144" i="4"/>
  <c r="BL144" i="4"/>
  <c r="BZ143" i="4"/>
  <c r="BR143" i="4"/>
  <c r="BJ143" i="4"/>
  <c r="BX142" i="4"/>
  <c r="BP142" i="4"/>
  <c r="BJ166" i="4"/>
  <c r="BL166" i="4"/>
  <c r="BN166" i="4"/>
  <c r="BP166" i="4"/>
  <c r="BR166" i="4"/>
  <c r="BT166" i="4"/>
  <c r="BV166" i="4"/>
  <c r="BX166" i="4"/>
  <c r="BZ166" i="4"/>
  <c r="CB166" i="4"/>
  <c r="CD166" i="4"/>
  <c r="BJ167" i="4"/>
  <c r="BL167" i="4"/>
  <c r="BN167" i="4"/>
  <c r="BP167" i="4"/>
  <c r="BR167" i="4"/>
  <c r="BT167" i="4"/>
  <c r="BV167" i="4"/>
  <c r="BX167" i="4"/>
  <c r="BZ167" i="4"/>
  <c r="CB167" i="4"/>
  <c r="CD167" i="4"/>
  <c r="BJ170" i="4"/>
  <c r="BL170" i="4"/>
  <c r="BN170" i="4"/>
  <c r="BP170" i="4"/>
  <c r="BR170" i="4"/>
  <c r="BT170" i="4"/>
  <c r="BV170" i="4"/>
  <c r="BX170" i="4"/>
  <c r="BZ170" i="4"/>
  <c r="CB170" i="4"/>
  <c r="CD170" i="4"/>
  <c r="BX163" i="4"/>
  <c r="BP163" i="4"/>
  <c r="CD162" i="4"/>
  <c r="BV162" i="4"/>
  <c r="BN162" i="4"/>
  <c r="CB161" i="4"/>
  <c r="BT161" i="4"/>
  <c r="BL161" i="4"/>
  <c r="BZ160" i="4"/>
  <c r="BR160" i="4"/>
  <c r="BJ160" i="4"/>
  <c r="BX151" i="4"/>
  <c r="BP151" i="4"/>
  <c r="CD150" i="4"/>
  <c r="BV150" i="4"/>
  <c r="BN150" i="4"/>
  <c r="CB149" i="4"/>
  <c r="BT149" i="4"/>
  <c r="BL149" i="4"/>
  <c r="BZ148" i="4"/>
  <c r="BR148" i="4"/>
  <c r="BJ148" i="4"/>
  <c r="BX147" i="4"/>
  <c r="BP147" i="4"/>
  <c r="CD146" i="4"/>
  <c r="BV146" i="4"/>
  <c r="BN146" i="4"/>
  <c r="CB145" i="4"/>
  <c r="BT145" i="4"/>
  <c r="BL145" i="4"/>
  <c r="BZ144" i="4"/>
  <c r="BR144" i="4"/>
  <c r="BJ144" i="4"/>
  <c r="BX143" i="4"/>
  <c r="BP143" i="4"/>
  <c r="CD142" i="4"/>
  <c r="BV142" i="4"/>
  <c r="BN142" i="4"/>
  <c r="CD163" i="4"/>
  <c r="BV163" i="4"/>
  <c r="BN163" i="4"/>
  <c r="CB162" i="4"/>
  <c r="BT162" i="4"/>
  <c r="BL162" i="4"/>
  <c r="BZ161" i="4"/>
  <c r="BR161" i="4"/>
  <c r="BJ161" i="4"/>
  <c r="BX160" i="4"/>
  <c r="BP160" i="4"/>
  <c r="CD151" i="4"/>
  <c r="BV151" i="4"/>
  <c r="BN151" i="4"/>
  <c r="CB150" i="4"/>
  <c r="BT150" i="4"/>
  <c r="BL150" i="4"/>
  <c r="BZ149" i="4"/>
  <c r="CD143" i="4"/>
  <c r="BR149" i="4"/>
  <c r="BX148" i="4"/>
  <c r="CD147" i="4"/>
  <c r="BN147" i="4"/>
  <c r="BT146" i="4"/>
  <c r="BZ145" i="4"/>
  <c r="BJ145" i="4"/>
  <c r="BP144" i="4"/>
  <c r="BV143" i="4"/>
  <c r="CB142" i="4"/>
  <c r="BL142" i="4"/>
  <c r="BJ149" i="4"/>
  <c r="BP148" i="4"/>
  <c r="BV147" i="4"/>
  <c r="CB146" i="4"/>
  <c r="BL146" i="4"/>
  <c r="BR145" i="4"/>
  <c r="BX144" i="4"/>
  <c r="BN143" i="4"/>
  <c r="BT142" i="4"/>
  <c r="BH164" i="4"/>
  <c r="BH167" i="4"/>
  <c r="BH168" i="4"/>
  <c r="BH163" i="4"/>
  <c r="CF163" i="4" s="1"/>
  <c r="CG163" i="4" s="1"/>
  <c r="BH161" i="4"/>
  <c r="BH151" i="4"/>
  <c r="CF151" i="4" s="1"/>
  <c r="CG151" i="4" s="1"/>
  <c r="BH149" i="4"/>
  <c r="BH147" i="4"/>
  <c r="BH145" i="4"/>
  <c r="BH143" i="4"/>
  <c r="BH165" i="4"/>
  <c r="BH166" i="4"/>
  <c r="BH169" i="4"/>
  <c r="BH170" i="4"/>
  <c r="BH171" i="4"/>
  <c r="BH162" i="4"/>
  <c r="BH160" i="4"/>
  <c r="BH150" i="4"/>
  <c r="BH148" i="4"/>
  <c r="BH146" i="4"/>
  <c r="BH144" i="4"/>
  <c r="BH142" i="4"/>
  <c r="AS163" i="4"/>
  <c r="AY162" i="4"/>
  <c r="AI162" i="4"/>
  <c r="AO161" i="4"/>
  <c r="AU160" i="4"/>
  <c r="BA159" i="4"/>
  <c r="AK159" i="4"/>
  <c r="AQ158" i="4"/>
  <c r="AO157" i="4"/>
  <c r="AG157" i="4"/>
  <c r="BA155" i="4"/>
  <c r="AK155" i="4"/>
  <c r="AQ146" i="4"/>
  <c r="AW145" i="4"/>
  <c r="AG145" i="4"/>
  <c r="AM144" i="4"/>
  <c r="AS143" i="4"/>
  <c r="AY142" i="4"/>
  <c r="AI142" i="4"/>
  <c r="AO141" i="4"/>
  <c r="AU140" i="4"/>
  <c r="BA139" i="4"/>
  <c r="AK139" i="4"/>
  <c r="AQ138" i="4"/>
  <c r="AW163" i="4"/>
  <c r="AO163" i="4"/>
  <c r="AG163" i="4"/>
  <c r="AU162" i="4"/>
  <c r="AM162" i="4"/>
  <c r="BA161" i="4"/>
  <c r="AS161" i="4"/>
  <c r="AK161" i="4"/>
  <c r="AY160" i="4"/>
  <c r="AQ160" i="4"/>
  <c r="AI160" i="4"/>
  <c r="AW159" i="4"/>
  <c r="AO159" i="4"/>
  <c r="AG159" i="4"/>
  <c r="AU158" i="4"/>
  <c r="AM158" i="4"/>
  <c r="BA157" i="4"/>
  <c r="AS157" i="4"/>
  <c r="AK157" i="4"/>
  <c r="AY156" i="4"/>
  <c r="AQ156" i="4"/>
  <c r="AI156" i="4"/>
  <c r="AW155" i="4"/>
  <c r="AO155" i="4"/>
  <c r="AG155" i="4"/>
  <c r="AU146" i="4"/>
  <c r="AM146" i="4"/>
  <c r="BA145" i="4"/>
  <c r="AS145" i="4"/>
  <c r="AK145" i="4"/>
  <c r="AY144" i="4"/>
  <c r="AQ144" i="4"/>
  <c r="AI144" i="4"/>
  <c r="AW143" i="4"/>
  <c r="AO143" i="4"/>
  <c r="AG143" i="4"/>
  <c r="AU142" i="4"/>
  <c r="AM142" i="4"/>
  <c r="BA141" i="4"/>
  <c r="AS141" i="4"/>
  <c r="AK141" i="4"/>
  <c r="AY140" i="4"/>
  <c r="AQ140" i="4"/>
  <c r="AI140" i="4"/>
  <c r="AW139" i="4"/>
  <c r="AO139" i="4"/>
  <c r="AG139" i="4"/>
  <c r="AU138" i="4"/>
  <c r="AM138" i="4"/>
  <c r="BA137" i="4"/>
  <c r="AS137" i="4"/>
  <c r="AK137" i="4"/>
  <c r="AY136" i="4"/>
  <c r="AQ136" i="4"/>
  <c r="AI136" i="4"/>
  <c r="AW135" i="4"/>
  <c r="AO135" i="4"/>
  <c r="AG135" i="4"/>
  <c r="AU134" i="4"/>
  <c r="AM134" i="4"/>
  <c r="BA133" i="4"/>
  <c r="AS133" i="4"/>
  <c r="AK133" i="4"/>
  <c r="AY132" i="4"/>
  <c r="AQ132" i="4"/>
  <c r="AI132" i="4"/>
  <c r="AW131" i="4"/>
  <c r="AO131" i="4"/>
  <c r="AG131" i="4"/>
  <c r="AU130" i="4"/>
  <c r="AM130" i="4"/>
  <c r="BA129" i="4"/>
  <c r="AS129" i="4"/>
  <c r="AK129" i="4"/>
  <c r="AY128" i="4"/>
  <c r="AQ128" i="4"/>
  <c r="AI128" i="4"/>
  <c r="AW127" i="4"/>
  <c r="AO127" i="4"/>
  <c r="AG127" i="4"/>
  <c r="AU126" i="4"/>
  <c r="AM126" i="4"/>
  <c r="BA125" i="4"/>
  <c r="AS125" i="4"/>
  <c r="AK125" i="4"/>
  <c r="AY124" i="4"/>
  <c r="AQ124" i="4"/>
  <c r="AI124" i="4"/>
  <c r="AU163" i="4"/>
  <c r="AM163" i="4"/>
  <c r="BA162" i="4"/>
  <c r="AS162" i="4"/>
  <c r="AK162" i="4"/>
  <c r="AY161" i="4"/>
  <c r="AQ161" i="4"/>
  <c r="AI161" i="4"/>
  <c r="AW160" i="4"/>
  <c r="AO160" i="4"/>
  <c r="AG160" i="4"/>
  <c r="AU159" i="4"/>
  <c r="AM159" i="4"/>
  <c r="BA158" i="4"/>
  <c r="AS158" i="4"/>
  <c r="AK158" i="4"/>
  <c r="AY157" i="4"/>
  <c r="AQ157" i="4"/>
  <c r="AI157" i="4"/>
  <c r="AW156" i="4"/>
  <c r="AO156" i="4"/>
  <c r="AG156" i="4"/>
  <c r="AU155" i="4"/>
  <c r="AM155" i="4"/>
  <c r="BA146" i="4"/>
  <c r="AS146" i="4"/>
  <c r="AK146" i="4"/>
  <c r="AY145" i="4"/>
  <c r="AQ145" i="4"/>
  <c r="AI145" i="4"/>
  <c r="AW144" i="4"/>
  <c r="AO144" i="4"/>
  <c r="AG144" i="4"/>
  <c r="AU143" i="4"/>
  <c r="AM143" i="4"/>
  <c r="BA142" i="4"/>
  <c r="AS142" i="4"/>
  <c r="AK142" i="4"/>
  <c r="AY141" i="4"/>
  <c r="AQ141" i="4"/>
  <c r="AI141" i="4"/>
  <c r="AW140" i="4"/>
  <c r="AO140" i="4"/>
  <c r="AG140" i="4"/>
  <c r="AU139" i="4"/>
  <c r="AM139" i="4"/>
  <c r="BA138" i="4"/>
  <c r="AS138" i="4"/>
  <c r="AK138" i="4"/>
  <c r="AY137" i="4"/>
  <c r="AQ137" i="4"/>
  <c r="AI137" i="4"/>
  <c r="AW136" i="4"/>
  <c r="AO136" i="4"/>
  <c r="AG136" i="4"/>
  <c r="AU135" i="4"/>
  <c r="AM135" i="4"/>
  <c r="BA134" i="4"/>
  <c r="AS134" i="4"/>
  <c r="AK134" i="4"/>
  <c r="AY133" i="4"/>
  <c r="AQ133" i="4"/>
  <c r="AI133" i="4"/>
  <c r="AW132" i="4"/>
  <c r="AO132" i="4"/>
  <c r="AG132" i="4"/>
  <c r="AU131" i="4"/>
  <c r="AM131" i="4"/>
  <c r="BA130" i="4"/>
  <c r="AS130" i="4"/>
  <c r="AK130" i="4"/>
  <c r="AY129" i="4"/>
  <c r="AQ129" i="4"/>
  <c r="AI129" i="4"/>
  <c r="AW128" i="4"/>
  <c r="AO128" i="4"/>
  <c r="AG128" i="4"/>
  <c r="AU127" i="4"/>
  <c r="AM127" i="4"/>
  <c r="BA126" i="4"/>
  <c r="AS126" i="4"/>
  <c r="AK126" i="4"/>
  <c r="AY125" i="4"/>
  <c r="AQ125" i="4"/>
  <c r="AI125" i="4"/>
  <c r="AW124" i="4"/>
  <c r="AO124" i="4"/>
  <c r="AG124" i="4"/>
  <c r="BA163" i="4"/>
  <c r="AK163" i="4"/>
  <c r="AQ162" i="4"/>
  <c r="AW161" i="4"/>
  <c r="AG161" i="4"/>
  <c r="AM160" i="4"/>
  <c r="AS159" i="4"/>
  <c r="AY158" i="4"/>
  <c r="AI158" i="4"/>
  <c r="AW157" i="4"/>
  <c r="AU156" i="4"/>
  <c r="AM156" i="4"/>
  <c r="AS155" i="4"/>
  <c r="AY146" i="4"/>
  <c r="AI146" i="4"/>
  <c r="AO145" i="4"/>
  <c r="AU144" i="4"/>
  <c r="BA143" i="4"/>
  <c r="AK143" i="4"/>
  <c r="AQ142" i="4"/>
  <c r="AW141" i="4"/>
  <c r="AG141" i="4"/>
  <c r="AM140" i="4"/>
  <c r="AS139" i="4"/>
  <c r="AY138" i="4"/>
  <c r="AW137" i="4"/>
  <c r="AG137" i="4"/>
  <c r="AM136" i="4"/>
  <c r="AS135" i="4"/>
  <c r="AY134" i="4"/>
  <c r="AI134" i="4"/>
  <c r="AO133" i="4"/>
  <c r="AU132" i="4"/>
  <c r="BA131" i="4"/>
  <c r="AK131" i="4"/>
  <c r="AQ130" i="4"/>
  <c r="AW129" i="4"/>
  <c r="AG129" i="4"/>
  <c r="AM128" i="4"/>
  <c r="AS127" i="4"/>
  <c r="AY126" i="4"/>
  <c r="AI126" i="4"/>
  <c r="AO125" i="4"/>
  <c r="AU124" i="4"/>
  <c r="AY163" i="4"/>
  <c r="AI163" i="4"/>
  <c r="AO162" i="4"/>
  <c r="AU161" i="4"/>
  <c r="BA160" i="4"/>
  <c r="AK160" i="4"/>
  <c r="AQ159" i="4"/>
  <c r="AW158" i="4"/>
  <c r="AG158" i="4"/>
  <c r="AM157" i="4"/>
  <c r="AS156" i="4"/>
  <c r="AY155" i="4"/>
  <c r="AI155" i="4"/>
  <c r="AO146" i="4"/>
  <c r="AU145" i="4"/>
  <c r="BA144" i="4"/>
  <c r="AK144" i="4"/>
  <c r="AQ143" i="4"/>
  <c r="AW142" i="4"/>
  <c r="AG142" i="4"/>
  <c r="AM141" i="4"/>
  <c r="AS140" i="4"/>
  <c r="AY139" i="4"/>
  <c r="AI139" i="4"/>
  <c r="AO138" i="4"/>
  <c r="AU137" i="4"/>
  <c r="BA136" i="4"/>
  <c r="AK136" i="4"/>
  <c r="AQ135" i="4"/>
  <c r="AW134" i="4"/>
  <c r="AG134" i="4"/>
  <c r="AM133" i="4"/>
  <c r="AS132" i="4"/>
  <c r="AY131" i="4"/>
  <c r="AI131" i="4"/>
  <c r="AO130" i="4"/>
  <c r="AU129" i="4"/>
  <c r="BA128" i="4"/>
  <c r="AK128" i="4"/>
  <c r="AQ127" i="4"/>
  <c r="AW126" i="4"/>
  <c r="AG126" i="4"/>
  <c r="AM125" i="4"/>
  <c r="AS124" i="4"/>
  <c r="AI138" i="4"/>
  <c r="AO137" i="4"/>
  <c r="AU136" i="4"/>
  <c r="BA135" i="4"/>
  <c r="AK135" i="4"/>
  <c r="AQ134" i="4"/>
  <c r="AW133" i="4"/>
  <c r="AG133" i="4"/>
  <c r="AM132" i="4"/>
  <c r="AS131" i="4"/>
  <c r="AY130" i="4"/>
  <c r="AI130" i="4"/>
  <c r="AO129" i="4"/>
  <c r="AU128" i="4"/>
  <c r="BA127" i="4"/>
  <c r="AK127" i="4"/>
  <c r="AQ126" i="4"/>
  <c r="AW125" i="4"/>
  <c r="AG125" i="4"/>
  <c r="AM124" i="4"/>
  <c r="AQ163" i="4"/>
  <c r="AW162" i="4"/>
  <c r="AG162" i="4"/>
  <c r="AM161" i="4"/>
  <c r="AS160" i="4"/>
  <c r="AY159" i="4"/>
  <c r="AI159" i="4"/>
  <c r="AO158" i="4"/>
  <c r="AU157" i="4"/>
  <c r="BA156" i="4"/>
  <c r="AK156" i="4"/>
  <c r="AQ155" i="4"/>
  <c r="AW146" i="4"/>
  <c r="AG146" i="4"/>
  <c r="AM145" i="4"/>
  <c r="AS144" i="4"/>
  <c r="AY143" i="4"/>
  <c r="AI143" i="4"/>
  <c r="AO142" i="4"/>
  <c r="AU141" i="4"/>
  <c r="BA140" i="4"/>
  <c r="AK140" i="4"/>
  <c r="AQ139" i="4"/>
  <c r="AW138" i="4"/>
  <c r="AG138" i="4"/>
  <c r="AM137" i="4"/>
  <c r="AS136" i="4"/>
  <c r="AY135" i="4"/>
  <c r="AI135" i="4"/>
  <c r="AO134" i="4"/>
  <c r="AU133" i="4"/>
  <c r="BA132" i="4"/>
  <c r="AK132" i="4"/>
  <c r="AQ131" i="4"/>
  <c r="AW130" i="4"/>
  <c r="AG130" i="4"/>
  <c r="AM129" i="4"/>
  <c r="AS128" i="4"/>
  <c r="AY127" i="4"/>
  <c r="AI127" i="4"/>
  <c r="AO126" i="4"/>
  <c r="AU125" i="4"/>
  <c r="BA124" i="4"/>
  <c r="AK124" i="4"/>
  <c r="AE163" i="4"/>
  <c r="AE161" i="4"/>
  <c r="AE159" i="4"/>
  <c r="AE157" i="4"/>
  <c r="AE155" i="4"/>
  <c r="BC155" i="4" s="1"/>
  <c r="AE145" i="4"/>
  <c r="BC145" i="4"/>
  <c r="AE143" i="4"/>
  <c r="AE141" i="4"/>
  <c r="AE139" i="4"/>
  <c r="BC139" i="4"/>
  <c r="BD139" i="4" s="1"/>
  <c r="AE137" i="4"/>
  <c r="AE135" i="4"/>
  <c r="AE133" i="4"/>
  <c r="AE131" i="4"/>
  <c r="AE129" i="4"/>
  <c r="AE127" i="4"/>
  <c r="AE125" i="4"/>
  <c r="AE162" i="4"/>
  <c r="AE160" i="4"/>
  <c r="AE158" i="4"/>
  <c r="AE156" i="4"/>
  <c r="AE146" i="4"/>
  <c r="AE144" i="4"/>
  <c r="AE142" i="4"/>
  <c r="AE140" i="4"/>
  <c r="AE138" i="4"/>
  <c r="AE136" i="4"/>
  <c r="AE134" i="4"/>
  <c r="AE132" i="4"/>
  <c r="AE130" i="4"/>
  <c r="AE128" i="4"/>
  <c r="AE126" i="4"/>
  <c r="AE124" i="4"/>
  <c r="H171" i="4"/>
  <c r="P171" i="4"/>
  <c r="X171" i="4"/>
  <c r="H172" i="4"/>
  <c r="P172" i="4"/>
  <c r="X172" i="4"/>
  <c r="H173" i="4"/>
  <c r="P173" i="4"/>
  <c r="X173" i="4"/>
  <c r="H174" i="4"/>
  <c r="P174" i="4"/>
  <c r="X174" i="4"/>
  <c r="H175" i="4"/>
  <c r="P175" i="4"/>
  <c r="X175" i="4"/>
  <c r="J176" i="4"/>
  <c r="R176" i="4"/>
  <c r="D177" i="4"/>
  <c r="L177" i="4"/>
  <c r="T177" i="4"/>
  <c r="F171" i="4"/>
  <c r="N171" i="4"/>
  <c r="V171" i="4"/>
  <c r="J172" i="4"/>
  <c r="R172" i="4"/>
  <c r="F173" i="4"/>
  <c r="N173" i="4"/>
  <c r="V173" i="4"/>
  <c r="J174" i="4"/>
  <c r="R174" i="4"/>
  <c r="F175" i="4"/>
  <c r="N175" i="4"/>
  <c r="V175" i="4"/>
  <c r="H176" i="4"/>
  <c r="P176" i="4"/>
  <c r="X176" i="4"/>
  <c r="J177" i="4"/>
  <c r="R177" i="4"/>
  <c r="B171" i="4"/>
  <c r="B173" i="4"/>
  <c r="B176" i="4"/>
  <c r="B172" i="4"/>
  <c r="GU110" i="4"/>
  <c r="CJ17" i="4"/>
  <c r="CJ120" i="4"/>
  <c r="CK3" i="4"/>
  <c r="FS118" i="4"/>
  <c r="FS15" i="4"/>
  <c r="G11" i="7"/>
  <c r="BX159" i="4"/>
  <c r="BP159" i="4"/>
  <c r="CD158" i="4"/>
  <c r="BV158" i="4"/>
  <c r="BN158" i="4"/>
  <c r="CB157" i="4"/>
  <c r="BT157" i="4"/>
  <c r="BL157" i="4"/>
  <c r="BZ156" i="4"/>
  <c r="BR156" i="4"/>
  <c r="BJ156" i="4"/>
  <c r="BX155" i="4"/>
  <c r="BP155" i="4"/>
  <c r="CD154" i="4"/>
  <c r="BV154" i="4"/>
  <c r="BN154" i="4"/>
  <c r="CB153" i="4"/>
  <c r="BT153" i="4"/>
  <c r="BL153" i="4"/>
  <c r="BZ152" i="4"/>
  <c r="BR152" i="4"/>
  <c r="BJ152" i="4"/>
  <c r="CD159" i="4"/>
  <c r="BV159" i="4"/>
  <c r="BN159" i="4"/>
  <c r="CB158" i="4"/>
  <c r="BT158" i="4"/>
  <c r="BL158" i="4"/>
  <c r="BZ157" i="4"/>
  <c r="BR157" i="4"/>
  <c r="BJ157" i="4"/>
  <c r="BX156" i="4"/>
  <c r="BP156" i="4"/>
  <c r="CD155" i="4"/>
  <c r="BV155" i="4"/>
  <c r="BN155" i="4"/>
  <c r="CB154" i="4"/>
  <c r="BT154" i="4"/>
  <c r="BL154" i="4"/>
  <c r="BZ153" i="4"/>
  <c r="BR153" i="4"/>
  <c r="BJ153" i="4"/>
  <c r="BX152" i="4"/>
  <c r="BP152" i="4"/>
  <c r="BH158" i="4"/>
  <c r="BH156" i="4"/>
  <c r="BH154" i="4"/>
  <c r="BH152" i="4"/>
  <c r="CB159" i="4"/>
  <c r="BT159" i="4"/>
  <c r="BL159" i="4"/>
  <c r="BZ158" i="4"/>
  <c r="BR158" i="4"/>
  <c r="BJ158" i="4"/>
  <c r="BX157" i="4"/>
  <c r="BP157" i="4"/>
  <c r="CD156" i="4"/>
  <c r="BV156" i="4"/>
  <c r="BN156" i="4"/>
  <c r="CB155" i="4"/>
  <c r="BT155" i="4"/>
  <c r="BL155" i="4"/>
  <c r="BZ154" i="4"/>
  <c r="BR154" i="4"/>
  <c r="BJ154" i="4"/>
  <c r="BX153" i="4"/>
  <c r="BP153" i="4"/>
  <c r="CD152" i="4"/>
  <c r="BV152" i="4"/>
  <c r="BN152" i="4"/>
  <c r="BZ159" i="4"/>
  <c r="BR159" i="4"/>
  <c r="BJ159" i="4"/>
  <c r="BX158" i="4"/>
  <c r="BP158" i="4"/>
  <c r="CD157" i="4"/>
  <c r="BV157" i="4"/>
  <c r="BN157" i="4"/>
  <c r="CB156" i="4"/>
  <c r="BT156" i="4"/>
  <c r="BL156" i="4"/>
  <c r="BZ155" i="4"/>
  <c r="BR155" i="4"/>
  <c r="BJ155" i="4"/>
  <c r="BX154" i="4"/>
  <c r="BP154" i="4"/>
  <c r="CD153" i="4"/>
  <c r="BV153" i="4"/>
  <c r="BN153" i="4"/>
  <c r="CB152" i="4"/>
  <c r="BT152" i="4"/>
  <c r="BL152" i="4"/>
  <c r="BH159" i="4"/>
  <c r="BH157" i="4"/>
  <c r="BH155" i="4"/>
  <c r="BH153" i="4"/>
  <c r="AE5" i="4"/>
  <c r="AU154" i="4"/>
  <c r="AM154" i="4"/>
  <c r="BA153" i="4"/>
  <c r="AS153" i="4"/>
  <c r="AK153" i="4"/>
  <c r="AY152" i="4"/>
  <c r="AQ152" i="4"/>
  <c r="AI152" i="4"/>
  <c r="AW151" i="4"/>
  <c r="AO151" i="4"/>
  <c r="AG151" i="4"/>
  <c r="AU150" i="4"/>
  <c r="AM150" i="4"/>
  <c r="BA149" i="4"/>
  <c r="AS149" i="4"/>
  <c r="AK149" i="4"/>
  <c r="AY148" i="4"/>
  <c r="AQ148" i="4"/>
  <c r="AI148" i="4"/>
  <c r="AW147" i="4"/>
  <c r="AO147" i="4"/>
  <c r="AG147" i="4"/>
  <c r="BA154" i="4"/>
  <c r="AS154" i="4"/>
  <c r="AK154" i="4"/>
  <c r="AY153" i="4"/>
  <c r="AQ153" i="4"/>
  <c r="AI153" i="4"/>
  <c r="AW152" i="4"/>
  <c r="AO152" i="4"/>
  <c r="AG152" i="4"/>
  <c r="AU151" i="4"/>
  <c r="AM151" i="4"/>
  <c r="BA150" i="4"/>
  <c r="AS150" i="4"/>
  <c r="AK150" i="4"/>
  <c r="AY149" i="4"/>
  <c r="AQ149" i="4"/>
  <c r="AI149" i="4"/>
  <c r="AW148" i="4"/>
  <c r="AO148" i="4"/>
  <c r="AG148" i="4"/>
  <c r="AU147" i="4"/>
  <c r="AM147" i="4"/>
  <c r="AE154" i="4"/>
  <c r="AE152" i="4"/>
  <c r="AE150" i="4"/>
  <c r="AE148" i="4"/>
  <c r="AY154" i="4"/>
  <c r="AQ154" i="4"/>
  <c r="AI154" i="4"/>
  <c r="AW153" i="4"/>
  <c r="AO153" i="4"/>
  <c r="AG153" i="4"/>
  <c r="AU152" i="4"/>
  <c r="AM152" i="4"/>
  <c r="BA151" i="4"/>
  <c r="AS151" i="4"/>
  <c r="AK151" i="4"/>
  <c r="AY150" i="4"/>
  <c r="AQ150" i="4"/>
  <c r="AI150" i="4"/>
  <c r="AW149" i="4"/>
  <c r="AO149" i="4"/>
  <c r="AG149" i="4"/>
  <c r="AU148" i="4"/>
  <c r="AM148" i="4"/>
  <c r="BA147" i="4"/>
  <c r="AS147" i="4"/>
  <c r="AK147" i="4"/>
  <c r="AW154" i="4"/>
  <c r="AO154" i="4"/>
  <c r="AG154" i="4"/>
  <c r="AU153" i="4"/>
  <c r="AM153" i="4"/>
  <c r="BA152" i="4"/>
  <c r="AS152" i="4"/>
  <c r="AK152" i="4"/>
  <c r="AY151" i="4"/>
  <c r="AQ151" i="4"/>
  <c r="AI151" i="4"/>
  <c r="AW150" i="4"/>
  <c r="AO150" i="4"/>
  <c r="AG150" i="4"/>
  <c r="AU149" i="4"/>
  <c r="AM149" i="4"/>
  <c r="BA148" i="4"/>
  <c r="AS148" i="4"/>
  <c r="AK148" i="4"/>
  <c r="AY147" i="4"/>
  <c r="AQ147" i="4"/>
  <c r="AI147" i="4"/>
  <c r="AE153" i="4"/>
  <c r="AE151" i="4"/>
  <c r="AE149" i="4"/>
  <c r="AE147" i="4"/>
  <c r="D149" i="4"/>
  <c r="D147" i="4"/>
  <c r="D145" i="4"/>
  <c r="D143" i="4"/>
  <c r="V148" i="4"/>
  <c r="T147" i="4"/>
  <c r="R147" i="4"/>
  <c r="P146" i="4"/>
  <c r="L149" i="4"/>
  <c r="J148" i="4"/>
  <c r="H149" i="4"/>
  <c r="F149" i="4"/>
  <c r="X147" i="4"/>
  <c r="V147" i="4"/>
  <c r="T148" i="4"/>
  <c r="R146" i="4"/>
  <c r="P143" i="4"/>
  <c r="L146" i="4"/>
  <c r="J143" i="4"/>
  <c r="F148" i="4"/>
  <c r="B149" i="4"/>
  <c r="B147" i="4"/>
  <c r="B145" i="4"/>
  <c r="B143" i="4"/>
  <c r="X144" i="4"/>
  <c r="T149" i="4"/>
  <c r="R149" i="4"/>
  <c r="P148" i="4"/>
  <c r="N149" i="4"/>
  <c r="L147" i="4"/>
  <c r="J146" i="4"/>
  <c r="H143" i="4"/>
  <c r="F143" i="4"/>
  <c r="X145" i="4"/>
  <c r="V145" i="4"/>
  <c r="R148" i="4"/>
  <c r="P149" i="4"/>
  <c r="N148" i="4"/>
  <c r="L148" i="4"/>
  <c r="J149" i="4"/>
  <c r="H148" i="4"/>
  <c r="F146" i="4"/>
  <c r="V142" i="4"/>
  <c r="R142" i="4"/>
  <c r="N142" i="4"/>
  <c r="J142" i="4"/>
  <c r="F142" i="4"/>
  <c r="B142" i="4"/>
  <c r="B178" i="4"/>
  <c r="J178" i="4"/>
  <c r="R178" i="4"/>
  <c r="B179" i="4"/>
  <c r="J179" i="4"/>
  <c r="R179" i="4"/>
  <c r="D180" i="4"/>
  <c r="L180" i="4"/>
  <c r="T180" i="4"/>
  <c r="D181" i="4"/>
  <c r="L181" i="4"/>
  <c r="T181" i="4"/>
  <c r="B182" i="4"/>
  <c r="J182" i="4"/>
  <c r="R182" i="4"/>
  <c r="D183" i="4"/>
  <c r="L183" i="4"/>
  <c r="T183" i="4"/>
  <c r="B184" i="4"/>
  <c r="J184" i="4"/>
  <c r="R184" i="4"/>
  <c r="D185" i="4"/>
  <c r="L185" i="4"/>
  <c r="T185" i="4"/>
  <c r="B186" i="4"/>
  <c r="J186" i="4"/>
  <c r="R186" i="4"/>
  <c r="D187" i="4"/>
  <c r="L187" i="4"/>
  <c r="T187" i="4"/>
  <c r="B188" i="4"/>
  <c r="J188" i="4"/>
  <c r="R188" i="4"/>
  <c r="D189" i="4"/>
  <c r="L189" i="4"/>
  <c r="T189" i="4"/>
  <c r="B190" i="4"/>
  <c r="J190" i="4"/>
  <c r="R190" i="4"/>
  <c r="D191" i="4"/>
  <c r="L191" i="4"/>
  <c r="T191" i="4"/>
  <c r="B192" i="4"/>
  <c r="J192" i="4"/>
  <c r="R192" i="4"/>
  <c r="D193" i="4"/>
  <c r="L193" i="4"/>
  <c r="T193" i="4"/>
  <c r="B194" i="4"/>
  <c r="J194" i="4"/>
  <c r="R194" i="4"/>
  <c r="D195" i="4"/>
  <c r="L195" i="4"/>
  <c r="T195" i="4"/>
  <c r="B196" i="4"/>
  <c r="J196" i="4"/>
  <c r="R196" i="4"/>
  <c r="D197" i="4"/>
  <c r="L197" i="4"/>
  <c r="T197" i="4"/>
  <c r="B198" i="4"/>
  <c r="J198" i="4"/>
  <c r="R198" i="4"/>
  <c r="D199" i="4"/>
  <c r="L199" i="4"/>
  <c r="T199" i="4"/>
  <c r="B200" i="4"/>
  <c r="J200" i="4"/>
  <c r="R200" i="4"/>
  <c r="D201" i="4"/>
  <c r="L201" i="4"/>
  <c r="T201" i="4"/>
  <c r="B202" i="4"/>
  <c r="J202" i="4"/>
  <c r="R202" i="4"/>
  <c r="B203" i="4"/>
  <c r="J203" i="4"/>
  <c r="R203" i="4"/>
  <c r="D204" i="4"/>
  <c r="L204" i="4"/>
  <c r="T204" i="4"/>
  <c r="D178" i="4"/>
  <c r="L178" i="4"/>
  <c r="T178" i="4"/>
  <c r="D179" i="4"/>
  <c r="L179" i="4"/>
  <c r="T179" i="4"/>
  <c r="B180" i="4"/>
  <c r="J180" i="4"/>
  <c r="R180" i="4"/>
  <c r="B181" i="4"/>
  <c r="J181" i="4"/>
  <c r="R181" i="4"/>
  <c r="D182" i="4"/>
  <c r="L182" i="4"/>
  <c r="T182" i="4"/>
  <c r="B183" i="4"/>
  <c r="J183" i="4"/>
  <c r="R183" i="4"/>
  <c r="D184" i="4"/>
  <c r="L184" i="4"/>
  <c r="T184" i="4"/>
  <c r="B185" i="4"/>
  <c r="J185" i="4"/>
  <c r="R185" i="4"/>
  <c r="D186" i="4"/>
  <c r="L186" i="4"/>
  <c r="T186" i="4"/>
  <c r="B187" i="4"/>
  <c r="J187" i="4"/>
  <c r="R187" i="4"/>
  <c r="D188" i="4"/>
  <c r="L188" i="4"/>
  <c r="T188" i="4"/>
  <c r="B189" i="4"/>
  <c r="J189" i="4"/>
  <c r="R189" i="4"/>
  <c r="D190" i="4"/>
  <c r="L190" i="4"/>
  <c r="T190" i="4"/>
  <c r="B191" i="4"/>
  <c r="J191" i="4"/>
  <c r="R191" i="4"/>
  <c r="D192" i="4"/>
  <c r="L192" i="4"/>
  <c r="T192" i="4"/>
  <c r="B193" i="4"/>
  <c r="J193" i="4"/>
  <c r="R193" i="4"/>
  <c r="D194" i="4"/>
  <c r="L194" i="4"/>
  <c r="T194" i="4"/>
  <c r="B195" i="4"/>
  <c r="J195" i="4"/>
  <c r="R195" i="4"/>
  <c r="D196" i="4"/>
  <c r="L196" i="4"/>
  <c r="T196" i="4"/>
  <c r="B197" i="4"/>
  <c r="J197" i="4"/>
  <c r="R197" i="4"/>
  <c r="D198" i="4"/>
  <c r="L198" i="4"/>
  <c r="T198" i="4"/>
  <c r="B199" i="4"/>
  <c r="J199" i="4"/>
  <c r="R199" i="4"/>
  <c r="D200" i="4"/>
  <c r="L200" i="4"/>
  <c r="T200" i="4"/>
  <c r="B201" i="4"/>
  <c r="J201" i="4"/>
  <c r="R201" i="4"/>
  <c r="D202" i="4"/>
  <c r="L202" i="4"/>
  <c r="T202" i="4"/>
  <c r="D203" i="4"/>
  <c r="L203" i="4"/>
  <c r="T203" i="4"/>
  <c r="B204" i="4"/>
  <c r="J204" i="4"/>
  <c r="R204" i="4"/>
  <c r="B5" i="4"/>
  <c r="GW3" i="4"/>
  <c r="GW2" i="4"/>
  <c r="EQ5" i="4"/>
  <c r="FO111" i="4"/>
  <c r="CK5" i="4"/>
  <c r="DI111" i="4"/>
  <c r="BH189" i="4"/>
  <c r="BL189" i="4"/>
  <c r="BP189" i="4"/>
  <c r="BT189" i="4"/>
  <c r="BX189" i="4"/>
  <c r="CB189" i="4"/>
  <c r="BH190" i="4"/>
  <c r="BL190" i="4"/>
  <c r="BP190" i="4"/>
  <c r="BT190" i="4"/>
  <c r="BX190" i="4"/>
  <c r="CB190" i="4"/>
  <c r="BJ191" i="4"/>
  <c r="BN191" i="4"/>
  <c r="BR191" i="4"/>
  <c r="BV191" i="4"/>
  <c r="BZ191" i="4"/>
  <c r="CD191" i="4"/>
  <c r="BH192" i="4"/>
  <c r="BL192" i="4"/>
  <c r="BP192" i="4"/>
  <c r="BT192" i="4"/>
  <c r="BX192" i="4"/>
  <c r="CB192" i="4"/>
  <c r="BJ193" i="4"/>
  <c r="BN193" i="4"/>
  <c r="BR193" i="4"/>
  <c r="BV193" i="4"/>
  <c r="BZ193" i="4"/>
  <c r="CD193" i="4"/>
  <c r="BJ194" i="4"/>
  <c r="BN194" i="4"/>
  <c r="BR194" i="4"/>
  <c r="BV194" i="4"/>
  <c r="BZ194" i="4"/>
  <c r="CD194" i="4"/>
  <c r="BH195" i="4"/>
  <c r="BL195" i="4"/>
  <c r="BP195" i="4"/>
  <c r="BT195" i="4"/>
  <c r="BX195" i="4"/>
  <c r="CB195" i="4"/>
  <c r="BJ196" i="4"/>
  <c r="BN196" i="4"/>
  <c r="BR196" i="4"/>
  <c r="BV196" i="4"/>
  <c r="BZ196" i="4"/>
  <c r="CD196" i="4"/>
  <c r="BH197" i="4"/>
  <c r="BL197" i="4"/>
  <c r="BP197" i="4"/>
  <c r="BT197" i="4"/>
  <c r="BX197" i="4"/>
  <c r="CB197" i="4"/>
  <c r="BJ198" i="4"/>
  <c r="BN198" i="4"/>
  <c r="BR198" i="4"/>
  <c r="BV198" i="4"/>
  <c r="BZ198" i="4"/>
  <c r="CD198" i="4"/>
  <c r="BH199" i="4"/>
  <c r="BL199" i="4"/>
  <c r="BP199" i="4"/>
  <c r="BT199" i="4"/>
  <c r="BX199" i="4"/>
  <c r="CB199" i="4"/>
  <c r="BJ200" i="4"/>
  <c r="BN200" i="4"/>
  <c r="BR200" i="4"/>
  <c r="BV200" i="4"/>
  <c r="BZ200" i="4"/>
  <c r="CD200" i="4"/>
  <c r="BH201" i="4"/>
  <c r="BL201" i="4"/>
  <c r="BP201" i="4"/>
  <c r="BT201" i="4"/>
  <c r="BX201" i="4"/>
  <c r="CB201" i="4"/>
  <c r="BH202" i="4"/>
  <c r="BL202" i="4"/>
  <c r="BP202" i="4"/>
  <c r="BT202" i="4"/>
  <c r="BX202" i="4"/>
  <c r="CB202" i="4"/>
  <c r="BH203" i="4"/>
  <c r="BL203" i="4"/>
  <c r="BP203" i="4"/>
  <c r="BT203" i="4"/>
  <c r="BX203" i="4"/>
  <c r="CB203" i="4"/>
  <c r="BJ204" i="4"/>
  <c r="BN204" i="4"/>
  <c r="BR204" i="4"/>
  <c r="BV204" i="4"/>
  <c r="BZ204" i="4"/>
  <c r="CD204" i="4"/>
  <c r="BJ189" i="4"/>
  <c r="BN189" i="4"/>
  <c r="BR189" i="4"/>
  <c r="BV189" i="4"/>
  <c r="BZ189" i="4"/>
  <c r="CD189" i="4"/>
  <c r="BJ190" i="4"/>
  <c r="BN190" i="4"/>
  <c r="BR190" i="4"/>
  <c r="BV190" i="4"/>
  <c r="BZ190" i="4"/>
  <c r="CD190" i="4"/>
  <c r="BH191" i="4"/>
  <c r="BL191" i="4"/>
  <c r="BP191" i="4"/>
  <c r="BT191" i="4"/>
  <c r="BX191" i="4"/>
  <c r="CB191" i="4"/>
  <c r="BJ192" i="4"/>
  <c r="BN192" i="4"/>
  <c r="BR192" i="4"/>
  <c r="BV192" i="4"/>
  <c r="BZ192" i="4"/>
  <c r="CD192" i="4"/>
  <c r="BH193" i="4"/>
  <c r="BL193" i="4"/>
  <c r="BP193" i="4"/>
  <c r="BT193" i="4"/>
  <c r="BX193" i="4"/>
  <c r="CB193" i="4"/>
  <c r="BH194" i="4"/>
  <c r="BL194" i="4"/>
  <c r="BP194" i="4"/>
  <c r="BT194" i="4"/>
  <c r="BX194" i="4"/>
  <c r="CB194" i="4"/>
  <c r="BJ195" i="4"/>
  <c r="BN195" i="4"/>
  <c r="BR195" i="4"/>
  <c r="BV195" i="4"/>
  <c r="BZ195" i="4"/>
  <c r="CD195" i="4"/>
  <c r="BH196" i="4"/>
  <c r="BL196" i="4"/>
  <c r="BP196" i="4"/>
  <c r="BT196" i="4"/>
  <c r="BX196" i="4"/>
  <c r="CB196" i="4"/>
  <c r="BJ197" i="4"/>
  <c r="BN197" i="4"/>
  <c r="BR197" i="4"/>
  <c r="BV197" i="4"/>
  <c r="BZ197" i="4"/>
  <c r="CD197" i="4"/>
  <c r="BH198" i="4"/>
  <c r="BL198" i="4"/>
  <c r="BP198" i="4"/>
  <c r="BT198" i="4"/>
  <c r="BX198" i="4"/>
  <c r="CB198" i="4"/>
  <c r="BJ199" i="4"/>
  <c r="BN199" i="4"/>
  <c r="BR199" i="4"/>
  <c r="BV199" i="4"/>
  <c r="BZ199" i="4"/>
  <c r="CD199" i="4"/>
  <c r="BH200" i="4"/>
  <c r="BL200" i="4"/>
  <c r="BP200" i="4"/>
  <c r="BT200" i="4"/>
  <c r="BX200" i="4"/>
  <c r="CB200" i="4"/>
  <c r="BJ201" i="4"/>
  <c r="BN201" i="4"/>
  <c r="BR201" i="4"/>
  <c r="BV201" i="4"/>
  <c r="BZ201" i="4"/>
  <c r="CD201" i="4"/>
  <c r="BJ202" i="4"/>
  <c r="BN202" i="4"/>
  <c r="BR202" i="4"/>
  <c r="BV202" i="4"/>
  <c r="BZ202" i="4"/>
  <c r="CD202" i="4"/>
  <c r="BJ203" i="4"/>
  <c r="BN203" i="4"/>
  <c r="BR203" i="4"/>
  <c r="BV203" i="4"/>
  <c r="BZ203" i="4"/>
  <c r="CD203" i="4"/>
  <c r="BH204" i="4"/>
  <c r="BL204" i="4"/>
  <c r="BP204" i="4"/>
  <c r="BT204" i="4"/>
  <c r="BX204" i="4"/>
  <c r="CB204" i="4"/>
  <c r="CF111" i="4"/>
  <c r="BH5" i="4"/>
  <c r="F13" i="7" s="1"/>
  <c r="EM114" i="4"/>
  <c r="AG164" i="4"/>
  <c r="AK164" i="4"/>
  <c r="AO164" i="4"/>
  <c r="AS164" i="4"/>
  <c r="AW164" i="4"/>
  <c r="BA164" i="4"/>
  <c r="AE164" i="4"/>
  <c r="AI164" i="4"/>
  <c r="AM164" i="4"/>
  <c r="AQ164" i="4"/>
  <c r="AU164" i="4"/>
  <c r="AY164" i="4"/>
  <c r="AG165" i="4"/>
  <c r="AK165" i="4"/>
  <c r="AO165" i="4"/>
  <c r="AS165" i="4"/>
  <c r="AW165" i="4"/>
  <c r="BA165" i="4"/>
  <c r="AG166" i="4"/>
  <c r="AK166" i="4"/>
  <c r="AO166" i="4"/>
  <c r="AS166" i="4"/>
  <c r="AW166" i="4"/>
  <c r="BA166" i="4"/>
  <c r="AG167" i="4"/>
  <c r="AK167" i="4"/>
  <c r="AO167" i="4"/>
  <c r="AS167" i="4"/>
  <c r="AW167" i="4"/>
  <c r="BA167" i="4"/>
  <c r="AG168" i="4"/>
  <c r="AK168" i="4"/>
  <c r="AO168" i="4"/>
  <c r="AS168" i="4"/>
  <c r="AW168" i="4"/>
  <c r="BA168" i="4"/>
  <c r="AG169" i="4"/>
  <c r="AK169" i="4"/>
  <c r="AO169" i="4"/>
  <c r="AS169" i="4"/>
  <c r="AW169" i="4"/>
  <c r="BA169" i="4"/>
  <c r="AG170" i="4"/>
  <c r="AK170" i="4"/>
  <c r="AO170" i="4"/>
  <c r="AS170" i="4"/>
  <c r="AW170" i="4"/>
  <c r="BA170" i="4"/>
  <c r="AG171" i="4"/>
  <c r="AK171" i="4"/>
  <c r="AO171" i="4"/>
  <c r="AS171" i="4"/>
  <c r="AW171" i="4"/>
  <c r="BA171" i="4"/>
  <c r="AG172" i="4"/>
  <c r="AK172" i="4"/>
  <c r="AO172" i="4"/>
  <c r="AS172" i="4"/>
  <c r="AW172" i="4"/>
  <c r="BA172" i="4"/>
  <c r="AG173" i="4"/>
  <c r="AK173" i="4"/>
  <c r="AO173" i="4"/>
  <c r="AS173" i="4"/>
  <c r="AW173" i="4"/>
  <c r="BA173" i="4"/>
  <c r="AG174" i="4"/>
  <c r="AK174" i="4"/>
  <c r="AO174" i="4"/>
  <c r="AS174" i="4"/>
  <c r="AW174" i="4"/>
  <c r="BA174" i="4"/>
  <c r="AG175" i="4"/>
  <c r="AK175" i="4"/>
  <c r="AO175" i="4"/>
  <c r="AS175" i="4"/>
  <c r="AW175" i="4"/>
  <c r="BA175" i="4"/>
  <c r="AG176" i="4"/>
  <c r="AK176" i="4"/>
  <c r="AO176" i="4"/>
  <c r="AS176" i="4"/>
  <c r="AW176" i="4"/>
  <c r="BA176" i="4"/>
  <c r="AG177" i="4"/>
  <c r="AK177" i="4"/>
  <c r="AO177" i="4"/>
  <c r="AS177" i="4"/>
  <c r="AW177" i="4"/>
  <c r="BA177" i="4"/>
  <c r="AG178" i="4"/>
  <c r="AK178" i="4"/>
  <c r="AO178" i="4"/>
  <c r="AS178" i="4"/>
  <c r="AW178" i="4"/>
  <c r="BA178" i="4"/>
  <c r="AG179" i="4"/>
  <c r="AK179" i="4"/>
  <c r="AO179" i="4"/>
  <c r="AS179" i="4"/>
  <c r="AW179" i="4"/>
  <c r="BA179" i="4"/>
  <c r="AG180" i="4"/>
  <c r="AK180" i="4"/>
  <c r="AO180" i="4"/>
  <c r="AS180" i="4"/>
  <c r="AW180" i="4"/>
  <c r="BA180" i="4"/>
  <c r="AG181" i="4"/>
  <c r="AK181" i="4"/>
  <c r="AO181" i="4"/>
  <c r="AS181" i="4"/>
  <c r="AW181" i="4"/>
  <c r="BA181" i="4"/>
  <c r="AG182" i="4"/>
  <c r="AK182" i="4"/>
  <c r="AO182" i="4"/>
  <c r="AS182" i="4"/>
  <c r="AW182" i="4"/>
  <c r="BA182" i="4"/>
  <c r="AG183" i="4"/>
  <c r="AK183" i="4"/>
  <c r="AO183" i="4"/>
  <c r="AS183" i="4"/>
  <c r="AW183" i="4"/>
  <c r="BA183" i="4"/>
  <c r="AG184" i="4"/>
  <c r="AK184" i="4"/>
  <c r="AO184" i="4"/>
  <c r="AS184" i="4"/>
  <c r="AW184" i="4"/>
  <c r="BA184" i="4"/>
  <c r="AG185" i="4"/>
  <c r="AK185" i="4"/>
  <c r="AO185" i="4"/>
  <c r="AS185" i="4"/>
  <c r="AW185" i="4"/>
  <c r="BA185" i="4"/>
  <c r="AG186" i="4"/>
  <c r="AK186" i="4"/>
  <c r="AO186" i="4"/>
  <c r="AS186" i="4"/>
  <c r="AW186" i="4"/>
  <c r="BA186" i="4"/>
  <c r="AG187" i="4"/>
  <c r="AK187" i="4"/>
  <c r="AO187" i="4"/>
  <c r="AS187" i="4"/>
  <c r="AW187" i="4"/>
  <c r="BA187" i="4"/>
  <c r="AG188" i="4"/>
  <c r="AK188" i="4"/>
  <c r="AO188" i="4"/>
  <c r="AS188" i="4"/>
  <c r="AW188" i="4"/>
  <c r="BA188" i="4"/>
  <c r="AE165" i="4"/>
  <c r="AI165" i="4"/>
  <c r="AM165" i="4"/>
  <c r="AQ165" i="4"/>
  <c r="AU165" i="4"/>
  <c r="AY165" i="4"/>
  <c r="AE166" i="4"/>
  <c r="AI166" i="4"/>
  <c r="AM166" i="4"/>
  <c r="AQ166" i="4"/>
  <c r="AU166" i="4"/>
  <c r="AY166" i="4"/>
  <c r="AE167" i="4"/>
  <c r="AI167" i="4"/>
  <c r="AM167" i="4"/>
  <c r="AQ167" i="4"/>
  <c r="AU167" i="4"/>
  <c r="AY167" i="4"/>
  <c r="AE168" i="4"/>
  <c r="AI168" i="4"/>
  <c r="AM168" i="4"/>
  <c r="AQ168" i="4"/>
  <c r="AU168" i="4"/>
  <c r="AY168" i="4"/>
  <c r="AE169" i="4"/>
  <c r="AI169" i="4"/>
  <c r="AM169" i="4"/>
  <c r="AQ169" i="4"/>
  <c r="AU169" i="4"/>
  <c r="AY169" i="4"/>
  <c r="AE170" i="4"/>
  <c r="AI170" i="4"/>
  <c r="AM170" i="4"/>
  <c r="AQ170" i="4"/>
  <c r="AU170" i="4"/>
  <c r="AY170" i="4"/>
  <c r="AE171" i="4"/>
  <c r="AI171" i="4"/>
  <c r="AM171" i="4"/>
  <c r="AQ171" i="4"/>
  <c r="AU171" i="4"/>
  <c r="AY171" i="4"/>
  <c r="AE172" i="4"/>
  <c r="AI172" i="4"/>
  <c r="AM172" i="4"/>
  <c r="AQ172" i="4"/>
  <c r="AU172" i="4"/>
  <c r="AY172" i="4"/>
  <c r="AE173" i="4"/>
  <c r="AI173" i="4"/>
  <c r="AM173" i="4"/>
  <c r="AQ173" i="4"/>
  <c r="AU173" i="4"/>
  <c r="AY173" i="4"/>
  <c r="AE174" i="4"/>
  <c r="AI174" i="4"/>
  <c r="AM174" i="4"/>
  <c r="AQ174" i="4"/>
  <c r="AU174" i="4"/>
  <c r="AY174" i="4"/>
  <c r="AE175" i="4"/>
  <c r="AI175" i="4"/>
  <c r="AM175" i="4"/>
  <c r="AQ175" i="4"/>
  <c r="AU175" i="4"/>
  <c r="AY175" i="4"/>
  <c r="AE176" i="4"/>
  <c r="AI176" i="4"/>
  <c r="AM176" i="4"/>
  <c r="AQ176" i="4"/>
  <c r="AU176" i="4"/>
  <c r="AY176" i="4"/>
  <c r="AE177" i="4"/>
  <c r="AI177" i="4"/>
  <c r="AM177" i="4"/>
  <c r="AQ177" i="4"/>
  <c r="AU177" i="4"/>
  <c r="AY177" i="4"/>
  <c r="AE178" i="4"/>
  <c r="AI178" i="4"/>
  <c r="AM178" i="4"/>
  <c r="AQ178" i="4"/>
  <c r="AU178" i="4"/>
  <c r="AY178" i="4"/>
  <c r="AE179" i="4"/>
  <c r="AI179" i="4"/>
  <c r="AM179" i="4"/>
  <c r="AQ179" i="4"/>
  <c r="AU179" i="4"/>
  <c r="AY179" i="4"/>
  <c r="AE180" i="4"/>
  <c r="AI180" i="4"/>
  <c r="AM180" i="4"/>
  <c r="AQ180" i="4"/>
  <c r="AU180" i="4"/>
  <c r="AY180" i="4"/>
  <c r="AE181" i="4"/>
  <c r="AI181" i="4"/>
  <c r="AM181" i="4"/>
  <c r="AQ181" i="4"/>
  <c r="AU181" i="4"/>
  <c r="AY181" i="4"/>
  <c r="AE182" i="4"/>
  <c r="AI182" i="4"/>
  <c r="AM182" i="4"/>
  <c r="AQ182" i="4"/>
  <c r="AU182" i="4"/>
  <c r="AY182" i="4"/>
  <c r="AE183" i="4"/>
  <c r="AI183" i="4"/>
  <c r="AM183" i="4"/>
  <c r="AQ183" i="4"/>
  <c r="AU183" i="4"/>
  <c r="AY183" i="4"/>
  <c r="AE184" i="4"/>
  <c r="AI184" i="4"/>
  <c r="AM184" i="4"/>
  <c r="AQ184" i="4"/>
  <c r="AU184" i="4"/>
  <c r="AY184" i="4"/>
  <c r="AE185" i="4"/>
  <c r="AI185" i="4"/>
  <c r="AM185" i="4"/>
  <c r="AQ185" i="4"/>
  <c r="AU185" i="4"/>
  <c r="AY185" i="4"/>
  <c r="AE186" i="4"/>
  <c r="AI186" i="4"/>
  <c r="AM186" i="4"/>
  <c r="AQ186" i="4"/>
  <c r="AU186" i="4"/>
  <c r="AY186" i="4"/>
  <c r="AE187" i="4"/>
  <c r="AI187" i="4"/>
  <c r="AM187" i="4"/>
  <c r="AQ187" i="4"/>
  <c r="AU187" i="4"/>
  <c r="AY187" i="4"/>
  <c r="AE188" i="4"/>
  <c r="AI188" i="4"/>
  <c r="AM188" i="4"/>
  <c r="AQ188" i="4"/>
  <c r="AU188" i="4"/>
  <c r="AY188" i="4"/>
  <c r="AG189" i="4"/>
  <c r="AK189" i="4"/>
  <c r="AO189" i="4"/>
  <c r="AS189" i="4"/>
  <c r="AW189" i="4"/>
  <c r="BA189" i="4"/>
  <c r="AG190" i="4"/>
  <c r="AK190" i="4"/>
  <c r="AO190" i="4"/>
  <c r="AS190" i="4"/>
  <c r="AW190" i="4"/>
  <c r="BA190" i="4"/>
  <c r="AG191" i="4"/>
  <c r="AK191" i="4"/>
  <c r="AO191" i="4"/>
  <c r="AS191" i="4"/>
  <c r="AW191" i="4"/>
  <c r="BA191" i="4"/>
  <c r="AG192" i="4"/>
  <c r="AK192" i="4"/>
  <c r="AO192" i="4"/>
  <c r="AS192" i="4"/>
  <c r="AW192" i="4"/>
  <c r="BA192" i="4"/>
  <c r="AG193" i="4"/>
  <c r="AK193" i="4"/>
  <c r="AO193" i="4"/>
  <c r="AS193" i="4"/>
  <c r="AW193" i="4"/>
  <c r="BA193" i="4"/>
  <c r="AE189" i="4"/>
  <c r="AI189" i="4"/>
  <c r="AM189" i="4"/>
  <c r="AQ189" i="4"/>
  <c r="AU189" i="4"/>
  <c r="AY189" i="4"/>
  <c r="AE190" i="4"/>
  <c r="AI190" i="4"/>
  <c r="AM190" i="4"/>
  <c r="AQ190" i="4"/>
  <c r="AU190" i="4"/>
  <c r="AY190" i="4"/>
  <c r="AE191" i="4"/>
  <c r="AI191" i="4"/>
  <c r="AM191" i="4"/>
  <c r="AQ191" i="4"/>
  <c r="AU191" i="4"/>
  <c r="AY191" i="4"/>
  <c r="AE192" i="4"/>
  <c r="AI192" i="4"/>
  <c r="AM192" i="4"/>
  <c r="AQ192" i="4"/>
  <c r="AU192" i="4"/>
  <c r="AY192" i="4"/>
  <c r="AE193" i="4"/>
  <c r="AI193" i="4"/>
  <c r="AM193" i="4"/>
  <c r="AQ193" i="4"/>
  <c r="AU193" i="4"/>
  <c r="AY193" i="4"/>
  <c r="BC111" i="4"/>
  <c r="AA114" i="4"/>
  <c r="FP114" i="4"/>
  <c r="FO214" i="4"/>
  <c r="DJ114" i="4"/>
  <c r="CG114" i="4"/>
  <c r="FT3" i="4"/>
  <c r="FT2" i="4"/>
  <c r="A13" i="4"/>
  <c r="B125" i="7"/>
  <c r="B20" i="7" s="1"/>
  <c r="A116" i="4"/>
  <c r="DN5" i="4"/>
  <c r="EL111" i="4"/>
  <c r="BD114" i="4"/>
  <c r="EP118" i="4"/>
  <c r="EP15" i="4"/>
  <c r="EL135" i="4"/>
  <c r="EM135" i="4"/>
  <c r="EL139" i="4"/>
  <c r="EM139" i="4"/>
  <c r="EL143" i="4"/>
  <c r="EM143" i="4"/>
  <c r="EL147" i="4"/>
  <c r="EM147" i="4"/>
  <c r="EL132" i="4"/>
  <c r="EL136" i="4"/>
  <c r="EM136" i="4" s="1"/>
  <c r="EL140" i="4"/>
  <c r="EM140" i="4" s="1"/>
  <c r="EL144" i="4"/>
  <c r="EM144" i="4" s="1"/>
  <c r="EL148" i="4"/>
  <c r="EM148" i="4" s="1"/>
  <c r="BC137" i="4"/>
  <c r="BD137" i="4" s="1"/>
  <c r="BC141" i="4"/>
  <c r="BD141" i="4" s="1"/>
  <c r="BC161" i="4"/>
  <c r="BD161" i="4" s="1"/>
  <c r="FS119" i="4"/>
  <c r="FS16" i="4"/>
  <c r="CJ18" i="4"/>
  <c r="CJ121" i="4"/>
  <c r="BC149" i="4"/>
  <c r="BD149" i="4" s="1"/>
  <c r="BC153" i="4"/>
  <c r="BD153" i="4" s="1"/>
  <c r="CF153" i="4"/>
  <c r="CG153" i="4"/>
  <c r="CF157" i="4"/>
  <c r="CG157" i="4"/>
  <c r="CF155" i="4"/>
  <c r="CG155" i="4"/>
  <c r="CF159" i="4"/>
  <c r="CG159" i="4"/>
  <c r="CF154" i="4"/>
  <c r="CG154" i="4"/>
  <c r="CF158" i="4"/>
  <c r="CG158" i="4"/>
  <c r="CF152" i="4"/>
  <c r="CG152" i="4"/>
  <c r="CF156" i="4"/>
  <c r="CG156" i="4"/>
  <c r="BC147" i="4"/>
  <c r="BD147" i="4" s="1"/>
  <c r="BC151" i="4"/>
  <c r="BD151" i="4" s="1"/>
  <c r="BC148" i="4"/>
  <c r="BD148" i="4" s="1"/>
  <c r="BC152" i="4"/>
  <c r="BD152" i="4" s="1"/>
  <c r="BC150" i="4"/>
  <c r="BD150" i="4" s="1"/>
  <c r="BC154" i="4"/>
  <c r="BD154" i="4" s="1"/>
  <c r="E13" i="7"/>
  <c r="G13" i="7"/>
  <c r="I13" i="7"/>
  <c r="GW4" i="4"/>
  <c r="K11" i="7"/>
  <c r="D13" i="7"/>
  <c r="BC164" i="4"/>
  <c r="BD164" i="4"/>
  <c r="CF204" i="4"/>
  <c r="CG204" i="4"/>
  <c r="CF200" i="4"/>
  <c r="CG200" i="4"/>
  <c r="CF196" i="4"/>
  <c r="CG196" i="4"/>
  <c r="CF203" i="4"/>
  <c r="CG203" i="4"/>
  <c r="CF202" i="4"/>
  <c r="CG202" i="4"/>
  <c r="CF201" i="4"/>
  <c r="CG201" i="4"/>
  <c r="CF192" i="4"/>
  <c r="CG192" i="4"/>
  <c r="B126" i="7"/>
  <c r="B21" i="7" s="1"/>
  <c r="A14" i="4"/>
  <c r="B127" i="7" s="1"/>
  <c r="B22" i="7" s="1"/>
  <c r="A117" i="4"/>
  <c r="J10" i="7"/>
  <c r="EP16" i="4"/>
  <c r="EP119" i="4"/>
  <c r="H13" i="7"/>
  <c r="FT4" i="4"/>
  <c r="J11" i="7"/>
  <c r="K10" i="7"/>
  <c r="EM132" i="4"/>
  <c r="CJ122" i="4"/>
  <c r="CJ19" i="4"/>
  <c r="FS17" i="4"/>
  <c r="FS18" i="4" s="1"/>
  <c r="FS120" i="4"/>
  <c r="EP120" i="4"/>
  <c r="EP17" i="4"/>
  <c r="A15" i="4"/>
  <c r="B128" i="7" s="1"/>
  <c r="B23" i="7" s="1"/>
  <c r="A118" i="4"/>
  <c r="FS121" i="4"/>
  <c r="CJ20" i="4"/>
  <c r="CJ123" i="4"/>
  <c r="EP18" i="4"/>
  <c r="EP121" i="4"/>
  <c r="A16" i="4"/>
  <c r="B129" i="7" s="1"/>
  <c r="B24" i="7" s="1"/>
  <c r="CJ124" i="4"/>
  <c r="CJ21" i="4"/>
  <c r="A17" i="4"/>
  <c r="A121" i="4" s="1"/>
  <c r="EP19" i="4"/>
  <c r="EP123" i="4" s="1"/>
  <c r="EP122" i="4"/>
  <c r="CJ22" i="4"/>
  <c r="CJ23" i="4" s="1"/>
  <c r="CJ125" i="4"/>
  <c r="B130" i="7"/>
  <c r="B25" i="7" s="1"/>
  <c r="A18" i="4"/>
  <c r="B131" i="7" s="1"/>
  <c r="B26" i="7" s="1"/>
  <c r="EP20" i="4"/>
  <c r="EP21" i="4" s="1"/>
  <c r="EP125" i="4" s="1"/>
  <c r="CJ126" i="4"/>
  <c r="EP124" i="4"/>
  <c r="A19" i="4"/>
  <c r="A20" i="4" s="1"/>
  <c r="EP22" i="4"/>
  <c r="EP23" i="4" s="1"/>
  <c r="EP127" i="4" s="1"/>
  <c r="B132" i="7"/>
  <c r="B27" i="7" s="1"/>
  <c r="A123" i="4"/>
  <c r="B133" i="7"/>
  <c r="EP126" i="4"/>
  <c r="B28" i="7"/>
  <c r="EP24" i="4"/>
  <c r="EP25" i="4" s="1"/>
  <c r="EP26" i="4" s="1"/>
  <c r="EP128" i="4"/>
  <c r="EP129" i="4"/>
  <c r="EP130" i="4"/>
  <c r="EP27" i="4"/>
  <c r="EP131" i="4"/>
  <c r="EP28" i="4"/>
  <c r="EP29" i="4"/>
  <c r="EP132" i="4"/>
  <c r="EP30" i="4"/>
  <c r="EP133" i="4"/>
  <c r="EP31" i="4"/>
  <c r="EP134" i="4"/>
  <c r="EP32" i="4"/>
  <c r="EP135" i="4"/>
  <c r="EP33" i="4"/>
  <c r="EP136" i="4"/>
  <c r="EP34" i="4"/>
  <c r="EP137" i="4"/>
  <c r="EP35" i="4"/>
  <c r="EP138" i="4"/>
  <c r="EP36" i="4"/>
  <c r="EP139" i="4"/>
  <c r="EP37" i="4"/>
  <c r="EP140" i="4"/>
  <c r="EP38" i="4"/>
  <c r="EP141" i="4"/>
  <c r="EP39" i="4"/>
  <c r="EP142" i="4"/>
  <c r="EP40" i="4"/>
  <c r="EP143" i="4"/>
  <c r="EP41" i="4"/>
  <c r="EP144" i="4"/>
  <c r="EP42" i="4"/>
  <c r="EP145" i="4"/>
  <c r="EP43" i="4"/>
  <c r="EP146" i="4"/>
  <c r="EP44" i="4"/>
  <c r="EP147" i="4"/>
  <c r="EP45" i="4"/>
  <c r="EP148" i="4"/>
  <c r="EP46" i="4"/>
  <c r="EP149" i="4"/>
  <c r="EP47" i="4"/>
  <c r="EP150" i="4"/>
  <c r="EP48" i="4"/>
  <c r="EP151" i="4"/>
  <c r="EP49" i="4"/>
  <c r="EP152" i="4"/>
  <c r="EP50" i="4"/>
  <c r="EP153" i="4"/>
  <c r="EP51" i="4"/>
  <c r="EP154" i="4"/>
  <c r="EP52" i="4"/>
  <c r="EP155" i="4"/>
  <c r="EP53" i="4"/>
  <c r="EP156" i="4"/>
  <c r="EP54" i="4"/>
  <c r="EP157" i="4"/>
  <c r="EP55" i="4"/>
  <c r="EP158" i="4"/>
  <c r="EP56" i="4"/>
  <c r="EP159" i="4"/>
  <c r="EP57" i="4"/>
  <c r="EP160" i="4"/>
  <c r="EP58" i="4"/>
  <c r="EP161" i="4"/>
  <c r="EP162" i="4"/>
  <c r="EP59" i="4"/>
  <c r="EP163" i="4"/>
  <c r="EP60" i="4"/>
  <c r="EP164" i="4"/>
  <c r="EP61" i="4"/>
  <c r="EP165" i="4"/>
  <c r="EP62" i="4"/>
  <c r="EP63" i="4"/>
  <c r="EP166" i="4"/>
  <c r="EP167" i="4"/>
  <c r="EP64" i="4"/>
  <c r="EP65" i="4"/>
  <c r="EP168" i="4"/>
  <c r="EP169" i="4"/>
  <c r="EP66" i="4"/>
  <c r="EP67" i="4"/>
  <c r="EP170" i="4"/>
  <c r="EP171" i="4"/>
  <c r="EP68" i="4"/>
  <c r="EP69" i="4"/>
  <c r="EP172" i="4"/>
  <c r="EP173" i="4"/>
  <c r="EP70" i="4"/>
  <c r="EP71" i="4"/>
  <c r="EP174" i="4"/>
  <c r="EP175" i="4"/>
  <c r="EP72" i="4"/>
  <c r="EP73" i="4"/>
  <c r="EP176" i="4"/>
  <c r="EP177" i="4"/>
  <c r="EP74" i="4"/>
  <c r="EP75" i="4"/>
  <c r="EP178" i="4"/>
  <c r="EP76" i="4"/>
  <c r="EP179" i="4"/>
  <c r="EP77" i="4"/>
  <c r="EP180" i="4"/>
  <c r="EP78" i="4"/>
  <c r="EP181" i="4"/>
  <c r="EP79" i="4"/>
  <c r="EP182" i="4"/>
  <c r="EP80" i="4"/>
  <c r="EP183" i="4"/>
  <c r="EP81" i="4"/>
  <c r="EP184" i="4"/>
  <c r="EP82" i="4"/>
  <c r="EP185" i="4"/>
  <c r="EP83" i="4"/>
  <c r="EP186" i="4"/>
  <c r="EP84" i="4"/>
  <c r="EP187" i="4"/>
  <c r="EP85" i="4"/>
  <c r="EP188" i="4"/>
  <c r="EP86" i="4"/>
  <c r="EP189" i="4"/>
  <c r="EP87" i="4"/>
  <c r="EP190" i="4"/>
  <c r="EP88" i="4"/>
  <c r="EP191" i="4"/>
  <c r="EP89" i="4"/>
  <c r="EP192" i="4"/>
  <c r="EP193" i="4"/>
  <c r="EP90" i="4"/>
  <c r="EP194" i="4"/>
  <c r="EP91" i="4"/>
  <c r="EP92" i="4"/>
  <c r="EP195" i="4"/>
  <c r="EP93" i="4"/>
  <c r="EP196" i="4"/>
  <c r="EP197" i="4"/>
  <c r="EP94" i="4"/>
  <c r="EP198" i="4"/>
  <c r="EP95" i="4"/>
  <c r="CH96" i="4"/>
  <c r="AD199" i="4"/>
  <c r="CH97" i="4"/>
  <c r="EP199" i="4"/>
  <c r="EP96" i="4"/>
  <c r="EP200" i="4"/>
  <c r="EP97" i="4"/>
  <c r="CH98" i="4"/>
  <c r="CH99" i="4"/>
  <c r="EP201" i="4"/>
  <c r="EP98" i="4"/>
  <c r="EP202" i="4" s="1"/>
  <c r="EP99" i="4"/>
  <c r="CH100" i="4"/>
  <c r="EP203" i="4"/>
  <c r="EP100" i="4"/>
  <c r="EP204" i="4"/>
  <c r="EP101" i="4"/>
  <c r="EP205" i="4"/>
  <c r="EP102" i="4"/>
  <c r="EP206" i="4"/>
  <c r="EP103" i="4"/>
  <c r="EP207" i="4"/>
  <c r="EP104" i="4"/>
  <c r="EP208" i="4"/>
  <c r="EP105" i="4"/>
  <c r="EP106" i="4"/>
  <c r="EP209" i="4"/>
  <c r="EP210" i="4"/>
  <c r="EP107" i="4"/>
  <c r="EP211" i="4"/>
  <c r="EP108" i="4"/>
  <c r="EP109" i="4"/>
  <c r="EP213" i="4"/>
  <c r="EP212" i="4"/>
  <c r="CF193" i="4"/>
  <c r="CG193" i="4" s="1"/>
  <c r="CF189" i="4"/>
  <c r="CG189" i="4" s="1"/>
  <c r="CF197" i="4"/>
  <c r="CG197" i="4" s="1"/>
  <c r="CF142" i="4"/>
  <c r="CG142" i="4" s="1"/>
  <c r="CF146" i="4"/>
  <c r="CG146" i="4" s="1"/>
  <c r="CF150" i="4"/>
  <c r="CG150" i="4" s="1"/>
  <c r="CF162" i="4"/>
  <c r="CG162" i="4" s="1"/>
  <c r="CF170" i="4"/>
  <c r="CG170" i="4" s="1"/>
  <c r="CF166" i="4"/>
  <c r="CG166" i="4" s="1"/>
  <c r="CF143" i="4"/>
  <c r="CG143" i="4" s="1"/>
  <c r="CF147" i="4"/>
  <c r="CG147" i="4" s="1"/>
  <c r="CF168" i="4"/>
  <c r="CG168" i="4" s="1"/>
  <c r="BC193" i="4"/>
  <c r="BD193" i="4" s="1"/>
  <c r="BC191" i="4"/>
  <c r="BD191" i="4" s="1"/>
  <c r="BC189" i="4"/>
  <c r="BD189" i="4" s="1"/>
  <c r="BC187" i="4"/>
  <c r="BD187" i="4" s="1"/>
  <c r="BC185" i="4"/>
  <c r="BD185" i="4" s="1"/>
  <c r="BC183" i="4"/>
  <c r="BD183" i="4" s="1"/>
  <c r="BC181" i="4"/>
  <c r="BD181" i="4" s="1"/>
  <c r="BC179" i="4"/>
  <c r="BD179" i="4" s="1"/>
  <c r="BC177" i="4"/>
  <c r="BD177" i="4" s="1"/>
  <c r="BC175" i="4"/>
  <c r="BD175" i="4" s="1"/>
  <c r="BC173" i="4"/>
  <c r="BD173" i="4" s="1"/>
  <c r="BC171" i="4"/>
  <c r="BD171" i="4" s="1"/>
  <c r="BC169" i="4"/>
  <c r="BD169" i="4" s="1"/>
  <c r="BC167" i="4"/>
  <c r="BD167" i="4" s="1"/>
  <c r="BC165" i="4"/>
  <c r="BD165" i="4" s="1"/>
  <c r="BC126" i="4"/>
  <c r="BD126" i="4" s="1"/>
  <c r="BC130" i="4"/>
  <c r="BD130" i="4" s="1"/>
  <c r="BC134" i="4"/>
  <c r="BD134" i="4" s="1"/>
  <c r="BC138" i="4"/>
  <c r="BD138" i="4" s="1"/>
  <c r="BC142" i="4"/>
  <c r="BD142" i="4"/>
  <c r="BC146" i="4"/>
  <c r="BD146" i="4"/>
  <c r="BC158" i="4"/>
  <c r="BD158" i="4"/>
  <c r="BC162" i="4"/>
  <c r="BD162" i="4"/>
  <c r="BC127" i="4"/>
  <c r="BD127" i="4"/>
  <c r="BC131" i="4"/>
  <c r="BD131" i="4"/>
  <c r="BC135" i="4"/>
  <c r="BD135" i="4"/>
  <c r="BC157" i="4"/>
  <c r="BD157" i="4"/>
  <c r="CK2" i="4"/>
  <c r="CK4" i="4" s="1"/>
  <c r="CF199" i="4"/>
  <c r="CG199" i="4" s="1"/>
  <c r="CF198" i="4"/>
  <c r="CG198" i="4" s="1"/>
  <c r="CF195" i="4"/>
  <c r="CG195" i="4" s="1"/>
  <c r="CF194" i="4"/>
  <c r="CG194" i="4" s="1"/>
  <c r="CF191" i="4"/>
  <c r="CG191" i="4" s="1"/>
  <c r="CF190" i="4"/>
  <c r="CG190" i="4" s="1"/>
  <c r="CF144" i="4"/>
  <c r="CG144" i="4" s="1"/>
  <c r="CF148" i="4"/>
  <c r="CG148" i="4" s="1"/>
  <c r="CF160" i="4"/>
  <c r="CG160" i="4" s="1"/>
  <c r="CF169" i="4"/>
  <c r="CG169" i="4" s="1"/>
  <c r="BC124" i="4"/>
  <c r="BC132" i="4"/>
  <c r="BD132" i="4" s="1"/>
  <c r="BC140" i="4"/>
  <c r="BD140" i="4" s="1"/>
  <c r="BC156" i="4"/>
  <c r="BD156" i="4" s="1"/>
  <c r="BC125" i="4"/>
  <c r="BD125" i="4" s="1"/>
  <c r="BC133" i="4"/>
  <c r="BD133" i="4" s="1"/>
  <c r="BC143" i="4"/>
  <c r="BD143" i="4" s="1"/>
  <c r="BC159" i="4"/>
  <c r="BD159" i="4" s="1"/>
  <c r="BC163" i="4"/>
  <c r="BD163" i="4" s="1"/>
  <c r="HX110" i="4"/>
  <c r="G10" i="7"/>
  <c r="CF171" i="4"/>
  <c r="CG171" i="4"/>
  <c r="CF165" i="4"/>
  <c r="CG165" i="4"/>
  <c r="CF145" i="4"/>
  <c r="CG145" i="4"/>
  <c r="CF149" i="4"/>
  <c r="CG149" i="4"/>
  <c r="CF167" i="4"/>
  <c r="CG167" i="4"/>
  <c r="CK153" i="4"/>
  <c r="CK155" i="4"/>
  <c r="CK157" i="4"/>
  <c r="CK159" i="4"/>
  <c r="CK161" i="4"/>
  <c r="CK163" i="4"/>
  <c r="CQ153" i="4"/>
  <c r="CY153" i="4"/>
  <c r="DG153" i="4"/>
  <c r="CS154" i="4"/>
  <c r="DA154" i="4"/>
  <c r="CM155" i="4"/>
  <c r="CU155" i="4"/>
  <c r="DC155" i="4"/>
  <c r="CO156" i="4"/>
  <c r="CW156" i="4"/>
  <c r="DE156" i="4"/>
  <c r="CQ157" i="4"/>
  <c r="CY157" i="4"/>
  <c r="DG157" i="4"/>
  <c r="CS158" i="4"/>
  <c r="DA158" i="4"/>
  <c r="CM159" i="4"/>
  <c r="CU159" i="4"/>
  <c r="DC159" i="4"/>
  <c r="CO160" i="4"/>
  <c r="CW160" i="4"/>
  <c r="DE160" i="4"/>
  <c r="CQ161" i="4"/>
  <c r="CY161" i="4"/>
  <c r="DG161" i="4"/>
  <c r="CS162" i="4"/>
  <c r="DA162" i="4"/>
  <c r="CM163" i="4"/>
  <c r="CU163" i="4"/>
  <c r="DC163" i="4"/>
  <c r="CO153" i="4"/>
  <c r="CW153" i="4"/>
  <c r="DE153" i="4"/>
  <c r="CQ154" i="4"/>
  <c r="CY154" i="4"/>
  <c r="DG154" i="4"/>
  <c r="CS155" i="4"/>
  <c r="DA155" i="4"/>
  <c r="CM156" i="4"/>
  <c r="CU156" i="4"/>
  <c r="DC156" i="4"/>
  <c r="CO157" i="4"/>
  <c r="CW157" i="4"/>
  <c r="DE157" i="4"/>
  <c r="CQ158" i="4"/>
  <c r="CY158" i="4"/>
  <c r="DG158" i="4"/>
  <c r="CS159" i="4"/>
  <c r="DA159" i="4"/>
  <c r="CM160" i="4"/>
  <c r="CU160" i="4"/>
  <c r="DC160" i="4"/>
  <c r="CO161" i="4"/>
  <c r="CW161" i="4"/>
  <c r="DE161" i="4"/>
  <c r="CQ162" i="4"/>
  <c r="CY162" i="4"/>
  <c r="DG162" i="4"/>
  <c r="CS163" i="4"/>
  <c r="CK171" i="4"/>
  <c r="CO171" i="4"/>
  <c r="CS171" i="4"/>
  <c r="CW171" i="4"/>
  <c r="DA171" i="4"/>
  <c r="DE171" i="4"/>
  <c r="CK172" i="4"/>
  <c r="CO172" i="4"/>
  <c r="CS172" i="4"/>
  <c r="CW172" i="4"/>
  <c r="DA172" i="4"/>
  <c r="DE172" i="4"/>
  <c r="CK173" i="4"/>
  <c r="CO173" i="4"/>
  <c r="CS173" i="4"/>
  <c r="CW173" i="4"/>
  <c r="DA173" i="4"/>
  <c r="DE173" i="4"/>
  <c r="CK174" i="4"/>
  <c r="CO174" i="4"/>
  <c r="CS174" i="4"/>
  <c r="CW174" i="4"/>
  <c r="DA174" i="4"/>
  <c r="DE174" i="4"/>
  <c r="CK175" i="4"/>
  <c r="CO175" i="4"/>
  <c r="CS175" i="4"/>
  <c r="CW175" i="4"/>
  <c r="DA175" i="4"/>
  <c r="DE175" i="4"/>
  <c r="CK176" i="4"/>
  <c r="CO176" i="4"/>
  <c r="CS176" i="4"/>
  <c r="CW176" i="4"/>
  <c r="DA176" i="4"/>
  <c r="DE176" i="4"/>
  <c r="CK177" i="4"/>
  <c r="CO177" i="4"/>
  <c r="CS177" i="4"/>
  <c r="CW177" i="4"/>
  <c r="DA177" i="4"/>
  <c r="DE177" i="4"/>
  <c r="CK178" i="4"/>
  <c r="CO178" i="4"/>
  <c r="CS178" i="4"/>
  <c r="CW178" i="4"/>
  <c r="DA178" i="4"/>
  <c r="DE178" i="4"/>
  <c r="CM179" i="4"/>
  <c r="CQ179" i="4"/>
  <c r="CU179" i="4"/>
  <c r="CY179" i="4"/>
  <c r="DC179" i="4"/>
  <c r="DG179" i="4"/>
  <c r="CK180" i="4"/>
  <c r="CO180" i="4"/>
  <c r="CS180" i="4"/>
  <c r="CW180" i="4"/>
  <c r="DA180" i="4"/>
  <c r="DE180" i="4"/>
  <c r="CK181" i="4"/>
  <c r="CO181" i="4"/>
  <c r="CS181" i="4"/>
  <c r="CW181" i="4"/>
  <c r="DA181" i="4"/>
  <c r="DE181" i="4"/>
  <c r="CM182" i="4"/>
  <c r="CQ182" i="4"/>
  <c r="CU182" i="4"/>
  <c r="CY182" i="4"/>
  <c r="DC182" i="4"/>
  <c r="DG182" i="4"/>
  <c r="CM183" i="4"/>
  <c r="CQ183" i="4"/>
  <c r="CU183" i="4"/>
  <c r="CY183" i="4"/>
  <c r="DC183" i="4"/>
  <c r="DG183" i="4"/>
  <c r="CM184" i="4"/>
  <c r="CQ184" i="4"/>
  <c r="CU184" i="4"/>
  <c r="CY184" i="4"/>
  <c r="DC184" i="4"/>
  <c r="DG184" i="4"/>
  <c r="CM185" i="4"/>
  <c r="CQ185" i="4"/>
  <c r="CU185" i="4"/>
  <c r="CY185" i="4"/>
  <c r="DC185" i="4"/>
  <c r="DG185" i="4"/>
  <c r="CM186" i="4"/>
  <c r="CQ186" i="4"/>
  <c r="CU186" i="4"/>
  <c r="CY186" i="4"/>
  <c r="DC186" i="4"/>
  <c r="DG186" i="4"/>
  <c r="CM187" i="4"/>
  <c r="CQ187" i="4"/>
  <c r="CU187" i="4"/>
  <c r="CY187" i="4"/>
  <c r="DC187" i="4"/>
  <c r="DG187" i="4"/>
  <c r="CK188" i="4"/>
  <c r="CO188" i="4"/>
  <c r="CS188" i="4"/>
  <c r="CW188" i="4"/>
  <c r="DA188" i="4"/>
  <c r="DE188" i="4"/>
  <c r="CK190" i="4"/>
  <c r="CM190" i="4"/>
  <c r="CO190" i="4"/>
  <c r="CQ190" i="4"/>
  <c r="CS190" i="4"/>
  <c r="CU190" i="4"/>
  <c r="CW190" i="4"/>
  <c r="CY190" i="4"/>
  <c r="DA190" i="4"/>
  <c r="DC190" i="4"/>
  <c r="DE190" i="4"/>
  <c r="DG190" i="4"/>
  <c r="CK191" i="4"/>
  <c r="CM191" i="4"/>
  <c r="CO191" i="4"/>
  <c r="CQ191" i="4"/>
  <c r="CS191" i="4"/>
  <c r="CU191" i="4"/>
  <c r="CW191" i="4"/>
  <c r="CY191" i="4"/>
  <c r="DA191" i="4"/>
  <c r="DC191" i="4"/>
  <c r="DE191" i="4"/>
  <c r="DG191" i="4"/>
  <c r="CK194" i="4"/>
  <c r="CM194" i="4"/>
  <c r="CO194" i="4"/>
  <c r="CQ194" i="4"/>
  <c r="CS194" i="4"/>
  <c r="CU194" i="4"/>
  <c r="CW194" i="4"/>
  <c r="CY194" i="4"/>
  <c r="DA194" i="4"/>
  <c r="DC194" i="4"/>
  <c r="DE194" i="4"/>
  <c r="DG194" i="4"/>
  <c r="CK196" i="4"/>
  <c r="CM196" i="4"/>
  <c r="CO196" i="4"/>
  <c r="CQ196" i="4"/>
  <c r="CS196" i="4"/>
  <c r="CU196" i="4"/>
  <c r="CW196" i="4"/>
  <c r="CY196" i="4"/>
  <c r="DA196" i="4"/>
  <c r="DC196" i="4"/>
  <c r="DE196" i="4"/>
  <c r="DG196" i="4"/>
  <c r="CK198" i="4"/>
  <c r="CM198" i="4"/>
  <c r="CO198" i="4"/>
  <c r="CQ198" i="4"/>
  <c r="CS198" i="4"/>
  <c r="CU198" i="4"/>
  <c r="CW198" i="4"/>
  <c r="CY198" i="4"/>
  <c r="DA198" i="4"/>
  <c r="DC198" i="4"/>
  <c r="DE198" i="4"/>
  <c r="DG198" i="4"/>
  <c r="CM164" i="4"/>
  <c r="CQ164" i="4"/>
  <c r="CU164" i="4"/>
  <c r="CY164" i="4"/>
  <c r="DC164" i="4"/>
  <c r="DG164" i="4"/>
  <c r="CM165" i="4"/>
  <c r="CQ165" i="4"/>
  <c r="CU165" i="4"/>
  <c r="CY165" i="4"/>
  <c r="DC165" i="4"/>
  <c r="DG165" i="4"/>
  <c r="CM166" i="4"/>
  <c r="CQ166" i="4"/>
  <c r="CU166" i="4"/>
  <c r="CY166" i="4"/>
  <c r="DC166" i="4"/>
  <c r="DG166" i="4"/>
  <c r="CM167" i="4"/>
  <c r="CQ167" i="4"/>
  <c r="CU167" i="4"/>
  <c r="CY167" i="4"/>
  <c r="DC167" i="4"/>
  <c r="DG167" i="4"/>
  <c r="CM168" i="4"/>
  <c r="CQ168" i="4"/>
  <c r="CU168" i="4"/>
  <c r="CY168" i="4"/>
  <c r="DC168" i="4"/>
  <c r="DG168" i="4"/>
  <c r="CM169" i="4"/>
  <c r="CQ169" i="4"/>
  <c r="CU169" i="4"/>
  <c r="CY169" i="4"/>
  <c r="DC169" i="4"/>
  <c r="DG169" i="4"/>
  <c r="CM170" i="4"/>
  <c r="CQ170" i="4"/>
  <c r="CU170" i="4"/>
  <c r="CY170" i="4"/>
  <c r="DC170" i="4"/>
  <c r="DG170" i="4"/>
  <c r="DG124" i="4"/>
  <c r="DC124" i="4"/>
  <c r="CY124" i="4"/>
  <c r="CU124" i="4"/>
  <c r="CQ124" i="4"/>
  <c r="CM124" i="4"/>
  <c r="CM171" i="4"/>
  <c r="CQ171" i="4"/>
  <c r="CU171" i="4"/>
  <c r="CY171" i="4"/>
  <c r="DC171" i="4"/>
  <c r="DG171" i="4"/>
  <c r="CM172" i="4"/>
  <c r="CQ172" i="4"/>
  <c r="CU172" i="4"/>
  <c r="CY172" i="4"/>
  <c r="DC172" i="4"/>
  <c r="DG172" i="4"/>
  <c r="CM173" i="4"/>
  <c r="CQ173" i="4"/>
  <c r="CU173" i="4"/>
  <c r="CY173" i="4"/>
  <c r="DC173" i="4"/>
  <c r="DG173" i="4"/>
  <c r="CM174" i="4"/>
  <c r="CQ174" i="4"/>
  <c r="CU174" i="4"/>
  <c r="CY174" i="4"/>
  <c r="DC174" i="4"/>
  <c r="DG174" i="4"/>
  <c r="CM175" i="4"/>
  <c r="CQ175" i="4"/>
  <c r="CU175" i="4"/>
  <c r="CY175" i="4"/>
  <c r="DC175" i="4"/>
  <c r="DG175" i="4"/>
  <c r="CM176" i="4"/>
  <c r="CQ176" i="4"/>
  <c r="CU176" i="4"/>
  <c r="CY176" i="4"/>
  <c r="DC176" i="4"/>
  <c r="DG176" i="4"/>
  <c r="CM177" i="4"/>
  <c r="CQ177" i="4"/>
  <c r="CU177" i="4"/>
  <c r="CY177" i="4"/>
  <c r="DC177" i="4"/>
  <c r="DG177" i="4"/>
  <c r="CM178" i="4"/>
  <c r="CQ178" i="4"/>
  <c r="CU178" i="4"/>
  <c r="CY178" i="4"/>
  <c r="DC178" i="4"/>
  <c r="DG178" i="4"/>
  <c r="CK179" i="4"/>
  <c r="CO179" i="4"/>
  <c r="CS179" i="4"/>
  <c r="CW179" i="4"/>
  <c r="DA179" i="4"/>
  <c r="DE179" i="4"/>
  <c r="CM180" i="4"/>
  <c r="CQ180" i="4"/>
  <c r="CU180" i="4"/>
  <c r="CY180" i="4"/>
  <c r="DC180" i="4"/>
  <c r="DG180" i="4"/>
  <c r="CM181" i="4"/>
  <c r="CQ181" i="4"/>
  <c r="CU181" i="4"/>
  <c r="CY181" i="4"/>
  <c r="DC181" i="4"/>
  <c r="DG181" i="4"/>
  <c r="CK182" i="4"/>
  <c r="CO182" i="4"/>
  <c r="CS182" i="4"/>
  <c r="CW182" i="4"/>
  <c r="DA182" i="4"/>
  <c r="DE182" i="4"/>
  <c r="CK183" i="4"/>
  <c r="CO183" i="4"/>
  <c r="CS183" i="4"/>
  <c r="CW183" i="4"/>
  <c r="DA183" i="4"/>
  <c r="DE183" i="4"/>
  <c r="CK184" i="4"/>
  <c r="CO184" i="4"/>
  <c r="CS184" i="4"/>
  <c r="CW184" i="4"/>
  <c r="DA184" i="4"/>
  <c r="DE184" i="4"/>
  <c r="CK185" i="4"/>
  <c r="CO185" i="4"/>
  <c r="CS185" i="4"/>
  <c r="CW185" i="4"/>
  <c r="DA185" i="4"/>
  <c r="DE185" i="4"/>
  <c r="CK186" i="4"/>
  <c r="CO186" i="4"/>
  <c r="CS186" i="4"/>
  <c r="CW186" i="4"/>
  <c r="DA186" i="4"/>
  <c r="DE186" i="4"/>
  <c r="CK187" i="4"/>
  <c r="CO187" i="4"/>
  <c r="CS187" i="4"/>
  <c r="CW187" i="4"/>
  <c r="DA187" i="4"/>
  <c r="DE187" i="4"/>
  <c r="CM188" i="4"/>
  <c r="CQ188" i="4"/>
  <c r="CU188" i="4"/>
  <c r="CY188" i="4"/>
  <c r="DC188" i="4"/>
  <c r="DG188" i="4"/>
  <c r="CK189" i="4"/>
  <c r="CM189" i="4"/>
  <c r="CO189" i="4"/>
  <c r="CQ189" i="4"/>
  <c r="CS189" i="4"/>
  <c r="CU189" i="4"/>
  <c r="CW189" i="4"/>
  <c r="CY189" i="4"/>
  <c r="DA189" i="4"/>
  <c r="DC189" i="4"/>
  <c r="DE189" i="4"/>
  <c r="DG189" i="4"/>
  <c r="CK192" i="4"/>
  <c r="CM192" i="4"/>
  <c r="CO192" i="4"/>
  <c r="CQ192" i="4"/>
  <c r="CS192" i="4"/>
  <c r="CU192" i="4"/>
  <c r="CW192" i="4"/>
  <c r="CY192" i="4"/>
  <c r="DA192" i="4"/>
  <c r="DC192" i="4"/>
  <c r="DE192" i="4"/>
  <c r="DG192" i="4"/>
  <c r="CK193" i="4"/>
  <c r="CM193" i="4"/>
  <c r="CO193" i="4"/>
  <c r="CQ193" i="4"/>
  <c r="CS193" i="4"/>
  <c r="CU193" i="4"/>
  <c r="CW193" i="4"/>
  <c r="CY193" i="4"/>
  <c r="DA193" i="4"/>
  <c r="DC193" i="4"/>
  <c r="DE193" i="4"/>
  <c r="DG193" i="4"/>
  <c r="CK195" i="4"/>
  <c r="CM195" i="4"/>
  <c r="CO195" i="4"/>
  <c r="CQ195" i="4"/>
  <c r="CS195" i="4"/>
  <c r="CU195" i="4"/>
  <c r="CW195" i="4"/>
  <c r="CY195" i="4"/>
  <c r="DA195" i="4"/>
  <c r="DC195" i="4"/>
  <c r="DE195" i="4"/>
  <c r="DG195" i="4"/>
  <c r="CK197" i="4"/>
  <c r="CM197" i="4"/>
  <c r="CO197" i="4"/>
  <c r="CQ197" i="4"/>
  <c r="CS197" i="4"/>
  <c r="CU197" i="4"/>
  <c r="CW197" i="4"/>
  <c r="CY197" i="4"/>
  <c r="DA197" i="4"/>
  <c r="DC197" i="4"/>
  <c r="DE197" i="4"/>
  <c r="DG197" i="4"/>
  <c r="CK199" i="4"/>
  <c r="CM199" i="4"/>
  <c r="CO199" i="4"/>
  <c r="CQ199" i="4"/>
  <c r="CS199" i="4"/>
  <c r="CU199" i="4"/>
  <c r="CW199" i="4"/>
  <c r="CY199" i="4"/>
  <c r="DA199" i="4"/>
  <c r="DC199" i="4"/>
  <c r="DE199" i="4"/>
  <c r="DG199" i="4"/>
  <c r="CK164" i="4"/>
  <c r="CO164" i="4"/>
  <c r="CS164" i="4"/>
  <c r="CW164" i="4"/>
  <c r="DA164" i="4"/>
  <c r="DE164" i="4"/>
  <c r="CK165" i="4"/>
  <c r="CO165" i="4"/>
  <c r="CS165" i="4"/>
  <c r="CW165" i="4"/>
  <c r="DA165" i="4"/>
  <c r="DE165" i="4"/>
  <c r="CK166" i="4"/>
  <c r="CO166" i="4"/>
  <c r="CS166" i="4"/>
  <c r="CW166" i="4"/>
  <c r="DA166" i="4"/>
  <c r="DE166" i="4"/>
  <c r="CK167" i="4"/>
  <c r="CO167" i="4"/>
  <c r="CS167" i="4"/>
  <c r="CW167" i="4"/>
  <c r="DA167" i="4"/>
  <c r="DE167" i="4"/>
  <c r="CK168" i="4"/>
  <c r="CO168" i="4"/>
  <c r="CS168" i="4"/>
  <c r="CW168" i="4"/>
  <c r="DA168" i="4"/>
  <c r="DE168" i="4"/>
  <c r="CK169" i="4"/>
  <c r="CO169" i="4"/>
  <c r="CS169" i="4"/>
  <c r="CW169" i="4"/>
  <c r="DA169" i="4"/>
  <c r="DE169" i="4"/>
  <c r="CK170" i="4"/>
  <c r="CO170" i="4"/>
  <c r="CS170" i="4"/>
  <c r="CW170" i="4"/>
  <c r="DA170" i="4"/>
  <c r="DE170" i="4"/>
  <c r="DE124" i="4"/>
  <c r="DA124" i="4"/>
  <c r="CW124" i="4"/>
  <c r="CS124" i="4"/>
  <c r="CO124" i="4"/>
  <c r="CK124" i="4"/>
  <c r="CK154" i="4"/>
  <c r="CK156" i="4"/>
  <c r="CK158" i="4"/>
  <c r="CK160" i="4"/>
  <c r="DI160" i="4"/>
  <c r="DJ160" i="4"/>
  <c r="CK162" i="4"/>
  <c r="CM153" i="4"/>
  <c r="CU153" i="4"/>
  <c r="DC153" i="4"/>
  <c r="CO154" i="4"/>
  <c r="CW154" i="4"/>
  <c r="DE154" i="4"/>
  <c r="CQ155" i="4"/>
  <c r="CY155" i="4"/>
  <c r="DG155" i="4"/>
  <c r="CS156" i="4"/>
  <c r="DA156" i="4"/>
  <c r="CM157" i="4"/>
  <c r="CU157" i="4"/>
  <c r="DC157" i="4"/>
  <c r="CO158" i="4"/>
  <c r="CW158" i="4"/>
  <c r="DE158" i="4"/>
  <c r="CQ159" i="4"/>
  <c r="CY159" i="4"/>
  <c r="DG159" i="4"/>
  <c r="CS160" i="4"/>
  <c r="DA160" i="4"/>
  <c r="CM161" i="4"/>
  <c r="CU161" i="4"/>
  <c r="DC161" i="4"/>
  <c r="CO162" i="4"/>
  <c r="CW162" i="4"/>
  <c r="DE162" i="4"/>
  <c r="CQ163" i="4"/>
  <c r="CY163" i="4"/>
  <c r="DG163" i="4"/>
  <c r="CS153" i="4"/>
  <c r="DA153" i="4"/>
  <c r="CM154" i="4"/>
  <c r="CU154" i="4"/>
  <c r="DC154" i="4"/>
  <c r="CO155" i="4"/>
  <c r="CW155" i="4"/>
  <c r="DE155" i="4"/>
  <c r="CQ156" i="4"/>
  <c r="CY156" i="4"/>
  <c r="DG156" i="4"/>
  <c r="CS157" i="4"/>
  <c r="DA157" i="4"/>
  <c r="CM158" i="4"/>
  <c r="CU158" i="4"/>
  <c r="DC158" i="4"/>
  <c r="CO159" i="4"/>
  <c r="CW159" i="4"/>
  <c r="DE159" i="4"/>
  <c r="CQ160" i="4"/>
  <c r="CY160" i="4"/>
  <c r="DG160" i="4"/>
  <c r="CS161" i="4"/>
  <c r="DA161" i="4"/>
  <c r="CM162" i="4"/>
  <c r="CU162" i="4"/>
  <c r="DC162" i="4"/>
  <c r="CO163" i="4"/>
  <c r="CW163" i="4"/>
  <c r="DE163" i="4"/>
  <c r="DI195" i="4"/>
  <c r="DJ195" i="4"/>
  <c r="DI197" i="4"/>
  <c r="DJ197" i="4"/>
  <c r="DI199" i="4"/>
  <c r="DJ199" i="4"/>
  <c r="DI192" i="4"/>
  <c r="DJ192" i="4"/>
  <c r="DI190" i="4"/>
  <c r="DJ190" i="4" s="1"/>
  <c r="DI187" i="4"/>
  <c r="DJ187" i="4" s="1"/>
  <c r="DI185" i="4"/>
  <c r="DJ185" i="4" s="1"/>
  <c r="DI183" i="4"/>
  <c r="DJ183" i="4" s="1"/>
  <c r="DI180" i="4"/>
  <c r="DJ180" i="4" s="1"/>
  <c r="DI179" i="4"/>
  <c r="DJ179" i="4" s="1"/>
  <c r="DI175" i="4"/>
  <c r="DJ175" i="4" s="1"/>
  <c r="DI173" i="4"/>
  <c r="DJ173" i="4" s="1"/>
  <c r="DI168" i="4"/>
  <c r="DJ168" i="4" s="1"/>
  <c r="DI164" i="4"/>
  <c r="DJ164" i="4" s="1"/>
  <c r="BV136" i="4"/>
  <c r="BL137" i="4"/>
  <c r="BT137" i="4"/>
  <c r="CB137" i="4"/>
  <c r="BN138" i="4"/>
  <c r="BV138" i="4"/>
  <c r="CD138" i="4"/>
  <c r="BP139" i="4"/>
  <c r="BX139" i="4"/>
  <c r="BJ140" i="4"/>
  <c r="BR140" i="4"/>
  <c r="BZ140" i="4"/>
  <c r="BL141" i="4"/>
  <c r="BT141" i="4"/>
  <c r="CB141" i="4"/>
  <c r="BT136" i="4"/>
  <c r="CB136" i="4"/>
  <c r="BN137" i="4"/>
  <c r="BV137" i="4"/>
  <c r="CD137" i="4"/>
  <c r="BP138" i="4"/>
  <c r="BX138" i="4"/>
  <c r="BJ139" i="4"/>
  <c r="BR139" i="4"/>
  <c r="BZ139" i="4"/>
  <c r="BL140" i="4"/>
  <c r="BT140" i="4"/>
  <c r="CB140" i="4"/>
  <c r="BN141" i="4"/>
  <c r="BV141" i="4"/>
  <c r="CD141" i="4"/>
  <c r="BJ136" i="4"/>
  <c r="BZ136" i="4"/>
  <c r="BP137" i="4"/>
  <c r="BX137" i="4"/>
  <c r="BJ138" i="4"/>
  <c r="BR138" i="4"/>
  <c r="BZ138" i="4"/>
  <c r="BL139" i="4"/>
  <c r="BT139" i="4"/>
  <c r="CB139" i="4"/>
  <c r="BN140" i="4"/>
  <c r="BV140" i="4"/>
  <c r="CD140" i="4"/>
  <c r="BP141" i="4"/>
  <c r="BX141" i="4"/>
  <c r="BL136" i="4"/>
  <c r="BX136" i="4"/>
  <c r="BJ137" i="4"/>
  <c r="BR137" i="4"/>
  <c r="BZ137" i="4"/>
  <c r="BL138" i="4"/>
  <c r="BT138" i="4"/>
  <c r="CB138" i="4"/>
  <c r="BN139" i="4"/>
  <c r="BV139" i="4"/>
  <c r="CD139" i="4"/>
  <c r="BP140" i="4"/>
  <c r="BX140" i="4"/>
  <c r="BJ141" i="4"/>
  <c r="BR141" i="4"/>
  <c r="BZ141" i="4"/>
  <c r="BH136" i="4"/>
  <c r="BH138" i="4"/>
  <c r="BH140" i="4"/>
  <c r="BL135" i="4"/>
  <c r="BT135" i="4"/>
  <c r="CB135" i="4"/>
  <c r="BN136" i="4"/>
  <c r="CD136" i="4"/>
  <c r="BJ135" i="4"/>
  <c r="BR135" i="4"/>
  <c r="BZ135" i="4"/>
  <c r="BH132" i="4"/>
  <c r="BH134" i="4"/>
  <c r="BN131" i="4"/>
  <c r="BV131" i="4"/>
  <c r="CD131" i="4"/>
  <c r="BP132" i="4"/>
  <c r="BX132" i="4"/>
  <c r="BJ133" i="4"/>
  <c r="BR133" i="4"/>
  <c r="BZ133" i="4"/>
  <c r="BL134" i="4"/>
  <c r="BT134" i="4"/>
  <c r="CB134" i="4"/>
  <c r="BP131" i="4"/>
  <c r="BX131" i="4"/>
  <c r="BJ132" i="4"/>
  <c r="BR132" i="4"/>
  <c r="BZ132" i="4"/>
  <c r="BL133" i="4"/>
  <c r="BT133" i="4"/>
  <c r="CB133" i="4"/>
  <c r="BN134" i="4"/>
  <c r="BV134" i="4"/>
  <c r="CD134" i="4"/>
  <c r="BJ124" i="4"/>
  <c r="BN124" i="4"/>
  <c r="BR124" i="4"/>
  <c r="BV124" i="4"/>
  <c r="BZ124" i="4"/>
  <c r="CD124" i="4"/>
  <c r="BJ125" i="4"/>
  <c r="BN125" i="4"/>
  <c r="BR125" i="4"/>
  <c r="BV125" i="4"/>
  <c r="BZ125" i="4"/>
  <c r="CD125" i="4"/>
  <c r="BJ126" i="4"/>
  <c r="BN126" i="4"/>
  <c r="BR126" i="4"/>
  <c r="BV126" i="4"/>
  <c r="BZ126" i="4"/>
  <c r="CD126" i="4"/>
  <c r="BJ127" i="4"/>
  <c r="BN127" i="4"/>
  <c r="BR127" i="4"/>
  <c r="BV127" i="4"/>
  <c r="BZ127" i="4"/>
  <c r="CD127" i="4"/>
  <c r="BJ128" i="4"/>
  <c r="BN128" i="4"/>
  <c r="BR128" i="4"/>
  <c r="BV128" i="4"/>
  <c r="BZ128" i="4"/>
  <c r="CD128" i="4"/>
  <c r="BJ129" i="4"/>
  <c r="BN129" i="4"/>
  <c r="BR129" i="4"/>
  <c r="BV129" i="4"/>
  <c r="BZ129" i="4"/>
  <c r="CD129" i="4"/>
  <c r="BJ130" i="4"/>
  <c r="BN130" i="4"/>
  <c r="BR130" i="4"/>
  <c r="BV130" i="4"/>
  <c r="BZ130" i="4"/>
  <c r="CD130" i="4"/>
  <c r="CD187" i="4"/>
  <c r="CB187" i="4"/>
  <c r="BZ187" i="4"/>
  <c r="BX187" i="4"/>
  <c r="BV187" i="4"/>
  <c r="BT187" i="4"/>
  <c r="BR187" i="4"/>
  <c r="BP187" i="4"/>
  <c r="BN187" i="4"/>
  <c r="BL187" i="4"/>
  <c r="BJ187" i="4"/>
  <c r="BH187" i="4"/>
  <c r="CD186" i="4"/>
  <c r="CB186" i="4"/>
  <c r="BZ186" i="4"/>
  <c r="BX186" i="4"/>
  <c r="BV186" i="4"/>
  <c r="BT186" i="4"/>
  <c r="BR186" i="4"/>
  <c r="BP186" i="4"/>
  <c r="BN186" i="4"/>
  <c r="BL186" i="4"/>
  <c r="BJ186" i="4"/>
  <c r="BH186" i="4"/>
  <c r="CD185" i="4"/>
  <c r="CB185" i="4"/>
  <c r="BZ185" i="4"/>
  <c r="BX185" i="4"/>
  <c r="BV185" i="4"/>
  <c r="BT185" i="4"/>
  <c r="BR185" i="4"/>
  <c r="BP185" i="4"/>
  <c r="BN185" i="4"/>
  <c r="BL185" i="4"/>
  <c r="BJ185" i="4"/>
  <c r="BH185" i="4"/>
  <c r="CD184" i="4"/>
  <c r="CB184" i="4"/>
  <c r="BZ184" i="4"/>
  <c r="BX184" i="4"/>
  <c r="BV184" i="4"/>
  <c r="BT184" i="4"/>
  <c r="BR184" i="4"/>
  <c r="BP184" i="4"/>
  <c r="BN184" i="4"/>
  <c r="BL184" i="4"/>
  <c r="BJ184" i="4"/>
  <c r="BH184" i="4"/>
  <c r="CD183" i="4"/>
  <c r="CB183" i="4"/>
  <c r="BZ183" i="4"/>
  <c r="BX183" i="4"/>
  <c r="BV183" i="4"/>
  <c r="BT183" i="4"/>
  <c r="BR183" i="4"/>
  <c r="BP183" i="4"/>
  <c r="BN183" i="4"/>
  <c r="BL183" i="4"/>
  <c r="BJ183" i="4"/>
  <c r="BH183" i="4"/>
  <c r="CD179" i="4"/>
  <c r="CB179" i="4"/>
  <c r="BZ179" i="4"/>
  <c r="BX179" i="4"/>
  <c r="BV179" i="4"/>
  <c r="BT179" i="4"/>
  <c r="BR179" i="4"/>
  <c r="BP179" i="4"/>
  <c r="BN179" i="4"/>
  <c r="BL179" i="4"/>
  <c r="BJ179" i="4"/>
  <c r="BH179" i="4"/>
  <c r="CD178" i="4"/>
  <c r="CB178" i="4"/>
  <c r="BZ178" i="4"/>
  <c r="BX178" i="4"/>
  <c r="BV178" i="4"/>
  <c r="BT178" i="4"/>
  <c r="BR178" i="4"/>
  <c r="BP178" i="4"/>
  <c r="BN178" i="4"/>
  <c r="BL178" i="4"/>
  <c r="BJ178" i="4"/>
  <c r="BH178" i="4"/>
  <c r="BH135" i="4"/>
  <c r="BH137" i="4"/>
  <c r="CF137" i="4"/>
  <c r="CG137" i="4" s="1"/>
  <c r="BH139" i="4"/>
  <c r="CF139" i="4" s="1"/>
  <c r="BH141" i="4"/>
  <c r="CF141" i="4"/>
  <c r="CG141" i="4" s="1"/>
  <c r="BP135" i="4"/>
  <c r="BX135" i="4"/>
  <c r="BR136" i="4"/>
  <c r="BN135" i="4"/>
  <c r="BV135" i="4"/>
  <c r="CD135" i="4"/>
  <c r="BP136" i="4"/>
  <c r="BH131" i="4"/>
  <c r="BH133" i="4"/>
  <c r="BJ131" i="4"/>
  <c r="BR131" i="4"/>
  <c r="BZ131" i="4"/>
  <c r="BL132" i="4"/>
  <c r="BT132" i="4"/>
  <c r="CB132" i="4"/>
  <c r="BN133" i="4"/>
  <c r="BV133" i="4"/>
  <c r="CD133" i="4"/>
  <c r="BP134" i="4"/>
  <c r="BX134" i="4"/>
  <c r="BL131" i="4"/>
  <c r="BT131" i="4"/>
  <c r="CB131" i="4"/>
  <c r="BN132" i="4"/>
  <c r="BV132" i="4"/>
  <c r="CD132" i="4"/>
  <c r="BP133" i="4"/>
  <c r="BX133" i="4"/>
  <c r="BJ134" i="4"/>
  <c r="BR134" i="4"/>
  <c r="BZ134" i="4"/>
  <c r="BH124" i="4"/>
  <c r="BL124" i="4"/>
  <c r="BP124" i="4"/>
  <c r="BT124" i="4"/>
  <c r="BX124" i="4"/>
  <c r="CB124" i="4"/>
  <c r="BH125" i="4"/>
  <c r="BL125" i="4"/>
  <c r="BP125" i="4"/>
  <c r="BT125" i="4"/>
  <c r="BX125" i="4"/>
  <c r="CB125" i="4"/>
  <c r="BH126" i="4"/>
  <c r="BL126" i="4"/>
  <c r="BP126" i="4"/>
  <c r="BT126" i="4"/>
  <c r="BX126" i="4"/>
  <c r="CB126" i="4"/>
  <c r="BH127" i="4"/>
  <c r="BL127" i="4"/>
  <c r="BP127" i="4"/>
  <c r="BT127" i="4"/>
  <c r="BX127" i="4"/>
  <c r="CB127" i="4"/>
  <c r="BH128" i="4"/>
  <c r="BL128" i="4"/>
  <c r="BP128" i="4"/>
  <c r="BT128" i="4"/>
  <c r="BX128" i="4"/>
  <c r="CB128" i="4"/>
  <c r="BH129" i="4"/>
  <c r="BL129" i="4"/>
  <c r="BP129" i="4"/>
  <c r="BT129" i="4"/>
  <c r="BX129" i="4"/>
  <c r="CB129" i="4"/>
  <c r="BH130" i="4"/>
  <c r="BL130" i="4"/>
  <c r="BP130" i="4"/>
  <c r="BT130" i="4"/>
  <c r="BX130" i="4"/>
  <c r="CB130" i="4"/>
  <c r="CD188" i="4"/>
  <c r="CB188" i="4"/>
  <c r="BZ188" i="4"/>
  <c r="BX188" i="4"/>
  <c r="BV188" i="4"/>
  <c r="BT188" i="4"/>
  <c r="BR188" i="4"/>
  <c r="BP188" i="4"/>
  <c r="BN188" i="4"/>
  <c r="BL188" i="4"/>
  <c r="BJ188" i="4"/>
  <c r="BH188" i="4"/>
  <c r="CD182" i="4"/>
  <c r="CB182" i="4"/>
  <c r="BZ182" i="4"/>
  <c r="BX182" i="4"/>
  <c r="BV182" i="4"/>
  <c r="BT182" i="4"/>
  <c r="BR182" i="4"/>
  <c r="BP182" i="4"/>
  <c r="BN182" i="4"/>
  <c r="BL182" i="4"/>
  <c r="BJ182" i="4"/>
  <c r="BH182" i="4"/>
  <c r="CD181" i="4"/>
  <c r="CB181" i="4"/>
  <c r="BZ181" i="4"/>
  <c r="BX181" i="4"/>
  <c r="BV181" i="4"/>
  <c r="BT181" i="4"/>
  <c r="BR181" i="4"/>
  <c r="BP181" i="4"/>
  <c r="BN181" i="4"/>
  <c r="BL181" i="4"/>
  <c r="BJ181" i="4"/>
  <c r="BH181" i="4"/>
  <c r="CD180" i="4"/>
  <c r="CB180" i="4"/>
  <c r="BZ180" i="4"/>
  <c r="BX180" i="4"/>
  <c r="BV180" i="4"/>
  <c r="BT180" i="4"/>
  <c r="BR180" i="4"/>
  <c r="BP180" i="4"/>
  <c r="BN180" i="4"/>
  <c r="BL180" i="4"/>
  <c r="BJ180" i="4"/>
  <c r="BH180" i="4"/>
  <c r="CD177" i="4"/>
  <c r="CB177" i="4"/>
  <c r="BZ177" i="4"/>
  <c r="BX177" i="4"/>
  <c r="BV177" i="4"/>
  <c r="BT177" i="4"/>
  <c r="BR177" i="4"/>
  <c r="BP177" i="4"/>
  <c r="BN177" i="4"/>
  <c r="BL177" i="4"/>
  <c r="BJ177" i="4"/>
  <c r="BH177" i="4"/>
  <c r="CD176" i="4"/>
  <c r="CB176" i="4"/>
  <c r="BZ176" i="4"/>
  <c r="BX176" i="4"/>
  <c r="BV176" i="4"/>
  <c r="BT176" i="4"/>
  <c r="BR176" i="4"/>
  <c r="BP176" i="4"/>
  <c r="BN176" i="4"/>
  <c r="BL176" i="4"/>
  <c r="BJ176" i="4"/>
  <c r="BH176" i="4"/>
  <c r="CD175" i="4"/>
  <c r="CB175" i="4"/>
  <c r="BZ175" i="4"/>
  <c r="BX175" i="4"/>
  <c r="BV175" i="4"/>
  <c r="BT175" i="4"/>
  <c r="BR175" i="4"/>
  <c r="BP175" i="4"/>
  <c r="BN175" i="4"/>
  <c r="BL175" i="4"/>
  <c r="BJ175" i="4"/>
  <c r="BH175" i="4"/>
  <c r="CD174" i="4"/>
  <c r="CB174" i="4"/>
  <c r="BZ174" i="4"/>
  <c r="BX174" i="4"/>
  <c r="BV174" i="4"/>
  <c r="BT174" i="4"/>
  <c r="BR174" i="4"/>
  <c r="BP174" i="4"/>
  <c r="BN174" i="4"/>
  <c r="BL174" i="4"/>
  <c r="BJ174" i="4"/>
  <c r="BH174" i="4"/>
  <c r="CD173" i="4"/>
  <c r="CB173" i="4"/>
  <c r="BZ173" i="4"/>
  <c r="BX173" i="4"/>
  <c r="BV173" i="4"/>
  <c r="BT173" i="4"/>
  <c r="BR173" i="4"/>
  <c r="BP173" i="4"/>
  <c r="BN173" i="4"/>
  <c r="BL173" i="4"/>
  <c r="BJ173" i="4"/>
  <c r="BH173" i="4"/>
  <c r="CD172" i="4"/>
  <c r="CB172" i="4"/>
  <c r="BZ172" i="4"/>
  <c r="BX172" i="4"/>
  <c r="BV172" i="4"/>
  <c r="BT172" i="4"/>
  <c r="BR172" i="4"/>
  <c r="BP172" i="4"/>
  <c r="BN172" i="4"/>
  <c r="BL172" i="4"/>
  <c r="BJ172" i="4"/>
  <c r="BD124" i="4"/>
  <c r="AY199" i="4"/>
  <c r="AU199" i="4"/>
  <c r="AQ199" i="4"/>
  <c r="AM199" i="4"/>
  <c r="AI199" i="4"/>
  <c r="AE199" i="4"/>
  <c r="AY198" i="4"/>
  <c r="AU198" i="4"/>
  <c r="AQ198" i="4"/>
  <c r="AM198" i="4"/>
  <c r="AI198" i="4"/>
  <c r="AE198" i="4"/>
  <c r="AY197" i="4"/>
  <c r="AU197" i="4"/>
  <c r="AQ197" i="4"/>
  <c r="AM197" i="4"/>
  <c r="AI197" i="4"/>
  <c r="AE197" i="4"/>
  <c r="AY196" i="4"/>
  <c r="AU196" i="4"/>
  <c r="AQ196" i="4"/>
  <c r="AM196" i="4"/>
  <c r="AI196" i="4"/>
  <c r="AE196" i="4"/>
  <c r="AY195" i="4"/>
  <c r="AU195" i="4"/>
  <c r="AQ195" i="4"/>
  <c r="AM195" i="4"/>
  <c r="AI195" i="4"/>
  <c r="AE195" i="4"/>
  <c r="AY194" i="4"/>
  <c r="AU194" i="4"/>
  <c r="AQ194" i="4"/>
  <c r="AM194" i="4"/>
  <c r="AI194" i="4"/>
  <c r="AE194" i="4"/>
  <c r="BA199" i="4"/>
  <c r="AW199" i="4"/>
  <c r="AS199" i="4"/>
  <c r="AO199" i="4"/>
  <c r="AK199" i="4"/>
  <c r="AG199" i="4"/>
  <c r="BA198" i="4"/>
  <c r="AW198" i="4"/>
  <c r="AS198" i="4"/>
  <c r="AO198" i="4"/>
  <c r="AK198" i="4"/>
  <c r="AG198" i="4"/>
  <c r="BC198" i="4" s="1"/>
  <c r="BD198" i="4" s="1"/>
  <c r="BA197" i="4"/>
  <c r="AW197" i="4"/>
  <c r="AS197" i="4"/>
  <c r="AO197" i="4"/>
  <c r="AK197" i="4"/>
  <c r="AG197" i="4"/>
  <c r="BA196" i="4"/>
  <c r="AW196" i="4"/>
  <c r="AS196" i="4"/>
  <c r="AO196" i="4"/>
  <c r="AK196" i="4"/>
  <c r="AG196" i="4"/>
  <c r="BA195" i="4"/>
  <c r="AW195" i="4"/>
  <c r="AS195" i="4"/>
  <c r="AO195" i="4"/>
  <c r="AK195" i="4"/>
  <c r="AG195" i="4"/>
  <c r="BA194" i="4"/>
  <c r="AW194" i="4"/>
  <c r="AS194" i="4"/>
  <c r="AO194" i="4"/>
  <c r="AK194" i="4"/>
  <c r="H133" i="4"/>
  <c r="L155" i="4"/>
  <c r="N132" i="4"/>
  <c r="P155" i="4"/>
  <c r="R132" i="4"/>
  <c r="R154" i="4"/>
  <c r="T137" i="4"/>
  <c r="T157" i="4"/>
  <c r="V158" i="4"/>
  <c r="X157" i="4"/>
  <c r="F135" i="4"/>
  <c r="J135" i="4"/>
  <c r="N133" i="4"/>
  <c r="B164" i="4"/>
  <c r="F164" i="4"/>
  <c r="J164" i="4"/>
  <c r="N164" i="4"/>
  <c r="R164" i="4"/>
  <c r="V164" i="4"/>
  <c r="D165" i="4"/>
  <c r="H165" i="4"/>
  <c r="L165" i="4"/>
  <c r="P165" i="4"/>
  <c r="T165" i="4"/>
  <c r="X165" i="4"/>
  <c r="D166" i="4"/>
  <c r="H166" i="4"/>
  <c r="L166" i="4"/>
  <c r="P166" i="4"/>
  <c r="T166" i="4"/>
  <c r="X166" i="4"/>
  <c r="B167" i="4"/>
  <c r="F167" i="4"/>
  <c r="J167" i="4"/>
  <c r="N167" i="4"/>
  <c r="R167" i="4"/>
  <c r="V167" i="4"/>
  <c r="B168" i="4"/>
  <c r="F168" i="4"/>
  <c r="J168" i="4"/>
  <c r="N168" i="4"/>
  <c r="R168" i="4"/>
  <c r="V168" i="4"/>
  <c r="D169" i="4"/>
  <c r="H169" i="4"/>
  <c r="L169" i="4"/>
  <c r="P169" i="4"/>
  <c r="T169" i="4"/>
  <c r="X169" i="4"/>
  <c r="D170" i="4"/>
  <c r="H170" i="4"/>
  <c r="L170" i="4"/>
  <c r="P170" i="4"/>
  <c r="T170" i="4"/>
  <c r="X170" i="4"/>
  <c r="F125" i="4"/>
  <c r="F127" i="4"/>
  <c r="F129" i="4"/>
  <c r="H124" i="4"/>
  <c r="H126" i="4"/>
  <c r="H128" i="4"/>
  <c r="H130" i="4"/>
  <c r="J125" i="4"/>
  <c r="J127" i="4"/>
  <c r="J129" i="4"/>
  <c r="L124" i="4"/>
  <c r="L126" i="4"/>
  <c r="L128" i="4"/>
  <c r="L130" i="4"/>
  <c r="N125" i="4"/>
  <c r="N127" i="4"/>
  <c r="N129" i="4"/>
  <c r="P124" i="4"/>
  <c r="P126" i="4"/>
  <c r="P128" i="4"/>
  <c r="P130" i="4"/>
  <c r="R125" i="4"/>
  <c r="R127" i="4"/>
  <c r="R129" i="4"/>
  <c r="T124" i="4"/>
  <c r="T126" i="4"/>
  <c r="T128" i="4"/>
  <c r="T130" i="4"/>
  <c r="V125" i="4"/>
  <c r="V127" i="4"/>
  <c r="V129" i="4"/>
  <c r="X124" i="4"/>
  <c r="X126" i="4"/>
  <c r="X128" i="4"/>
  <c r="X130" i="4"/>
  <c r="D151" i="4"/>
  <c r="D152" i="4"/>
  <c r="D153" i="4"/>
  <c r="D154" i="4"/>
  <c r="D155" i="4"/>
  <c r="D156" i="4"/>
  <c r="D157" i="4"/>
  <c r="D158" i="4"/>
  <c r="D159" i="4"/>
  <c r="D150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61" i="4"/>
  <c r="B163" i="4"/>
  <c r="B161" i="4"/>
  <c r="D163" i="4"/>
  <c r="X160" i="4"/>
  <c r="X154" i="4"/>
  <c r="X150" i="4"/>
  <c r="X138" i="4"/>
  <c r="X133" i="4"/>
  <c r="V161" i="4"/>
  <c r="V154" i="4"/>
  <c r="V150" i="4"/>
  <c r="V138" i="4"/>
  <c r="V133" i="4"/>
  <c r="T161" i="4"/>
  <c r="T156" i="4"/>
  <c r="T151" i="4"/>
  <c r="T139" i="4"/>
  <c r="T133" i="4"/>
  <c r="R161" i="4"/>
  <c r="R157" i="4"/>
  <c r="R151" i="4"/>
  <c r="R138" i="4"/>
  <c r="R131" i="4"/>
  <c r="P160" i="4"/>
  <c r="P154" i="4"/>
  <c r="P150" i="4"/>
  <c r="P138" i="4"/>
  <c r="P134" i="4"/>
  <c r="N162" i="4"/>
  <c r="N157" i="4"/>
  <c r="N153" i="4"/>
  <c r="N140" i="4"/>
  <c r="N136" i="4"/>
  <c r="L163" i="4"/>
  <c r="L159" i="4"/>
  <c r="L153" i="4"/>
  <c r="L141" i="4"/>
  <c r="L137" i="4"/>
  <c r="L131" i="4"/>
  <c r="J160" i="4"/>
  <c r="J156" i="4"/>
  <c r="J152" i="4"/>
  <c r="J140" i="4"/>
  <c r="J136" i="4"/>
  <c r="H163" i="4"/>
  <c r="H159" i="4"/>
  <c r="H155" i="4"/>
  <c r="H151" i="4"/>
  <c r="H139" i="4"/>
  <c r="H135" i="4"/>
  <c r="F163" i="4"/>
  <c r="F159" i="4"/>
  <c r="F155" i="4"/>
  <c r="F151" i="4"/>
  <c r="F139" i="4"/>
  <c r="F134" i="4"/>
  <c r="X163" i="4"/>
  <c r="X159" i="4"/>
  <c r="X153" i="4"/>
  <c r="X141" i="4"/>
  <c r="X137" i="4"/>
  <c r="X131" i="4"/>
  <c r="V160" i="4"/>
  <c r="V153" i="4"/>
  <c r="V141" i="4"/>
  <c r="V137" i="4"/>
  <c r="V131" i="4"/>
  <c r="T160" i="4"/>
  <c r="T154" i="4"/>
  <c r="T150" i="4"/>
  <c r="T138" i="4"/>
  <c r="T131" i="4"/>
  <c r="R160" i="4"/>
  <c r="R156" i="4"/>
  <c r="R150" i="4"/>
  <c r="R137" i="4"/>
  <c r="P163" i="4"/>
  <c r="P158" i="4"/>
  <c r="P153" i="4"/>
  <c r="P141" i="4"/>
  <c r="P137" i="4"/>
  <c r="P133" i="4"/>
  <c r="N161" i="4"/>
  <c r="N156" i="4"/>
  <c r="N152" i="4"/>
  <c r="N141" i="4"/>
  <c r="N137" i="4"/>
  <c r="N131" i="4"/>
  <c r="L160" i="4"/>
  <c r="L154" i="4"/>
  <c r="L150" i="4"/>
  <c r="L138" i="4"/>
  <c r="L134" i="4"/>
  <c r="J161" i="4"/>
  <c r="J157" i="4"/>
  <c r="J153" i="4"/>
  <c r="J141" i="4"/>
  <c r="J137" i="4"/>
  <c r="J131" i="4"/>
  <c r="H160" i="4"/>
  <c r="H156" i="4"/>
  <c r="H152" i="4"/>
  <c r="H140" i="4"/>
  <c r="H136" i="4"/>
  <c r="H131" i="4"/>
  <c r="F160" i="4"/>
  <c r="F156" i="4"/>
  <c r="F152" i="4"/>
  <c r="F140" i="4"/>
  <c r="F136" i="4"/>
  <c r="X158" i="4"/>
  <c r="V157" i="4"/>
  <c r="V135" i="4"/>
  <c r="D164" i="4"/>
  <c r="H164" i="4"/>
  <c r="L164" i="4"/>
  <c r="P164" i="4"/>
  <c r="T164" i="4"/>
  <c r="X164" i="4"/>
  <c r="B165" i="4"/>
  <c r="F165" i="4"/>
  <c r="J165" i="4"/>
  <c r="N165" i="4"/>
  <c r="R165" i="4"/>
  <c r="V165" i="4"/>
  <c r="B166" i="4"/>
  <c r="F166" i="4"/>
  <c r="J166" i="4"/>
  <c r="N166" i="4"/>
  <c r="R166" i="4"/>
  <c r="V166" i="4"/>
  <c r="D167" i="4"/>
  <c r="H167" i="4"/>
  <c r="L167" i="4"/>
  <c r="P167" i="4"/>
  <c r="T167" i="4"/>
  <c r="X167" i="4"/>
  <c r="D168" i="4"/>
  <c r="H168" i="4"/>
  <c r="L168" i="4"/>
  <c r="P168" i="4"/>
  <c r="T168" i="4"/>
  <c r="X168" i="4"/>
  <c r="B169" i="4"/>
  <c r="F169" i="4"/>
  <c r="J169" i="4"/>
  <c r="N169" i="4"/>
  <c r="R169" i="4"/>
  <c r="V169" i="4"/>
  <c r="B170" i="4"/>
  <c r="F170" i="4"/>
  <c r="J170" i="4"/>
  <c r="N170" i="4"/>
  <c r="R170" i="4"/>
  <c r="V170" i="4"/>
  <c r="F124" i="4"/>
  <c r="F126" i="4"/>
  <c r="F128" i="4"/>
  <c r="F130" i="4"/>
  <c r="H125" i="4"/>
  <c r="H127" i="4"/>
  <c r="H129" i="4"/>
  <c r="J124" i="4"/>
  <c r="J126" i="4"/>
  <c r="J128" i="4"/>
  <c r="J130" i="4"/>
  <c r="L125" i="4"/>
  <c r="L127" i="4"/>
  <c r="L129" i="4"/>
  <c r="N124" i="4"/>
  <c r="N126" i="4"/>
  <c r="N128" i="4"/>
  <c r="N130" i="4"/>
  <c r="P125" i="4"/>
  <c r="P127" i="4"/>
  <c r="P129" i="4"/>
  <c r="R124" i="4"/>
  <c r="R126" i="4"/>
  <c r="R128" i="4"/>
  <c r="R130" i="4"/>
  <c r="T125" i="4"/>
  <c r="T127" i="4"/>
  <c r="T129" i="4"/>
  <c r="V124" i="4"/>
  <c r="V126" i="4"/>
  <c r="V128" i="4"/>
  <c r="V130" i="4"/>
  <c r="X125" i="4"/>
  <c r="X127" i="4"/>
  <c r="X129" i="4"/>
  <c r="B151" i="4"/>
  <c r="B152" i="4"/>
  <c r="B153" i="4"/>
  <c r="B154" i="4"/>
  <c r="B155" i="4"/>
  <c r="B156" i="4"/>
  <c r="B157" i="4"/>
  <c r="B158" i="4"/>
  <c r="B159" i="4"/>
  <c r="B150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Z129" i="4" s="1"/>
  <c r="AA129" i="4" s="1"/>
  <c r="B128" i="4"/>
  <c r="B127" i="4"/>
  <c r="B126" i="4"/>
  <c r="B125" i="4"/>
  <c r="B124" i="4"/>
  <c r="B160" i="4"/>
  <c r="D162" i="4"/>
  <c r="D160" i="4"/>
  <c r="B162" i="4"/>
  <c r="X162" i="4"/>
  <c r="X156" i="4"/>
  <c r="X152" i="4"/>
  <c r="X140" i="4"/>
  <c r="X136" i="4"/>
  <c r="V163" i="4"/>
  <c r="V159" i="4"/>
  <c r="V152" i="4"/>
  <c r="V140" i="4"/>
  <c r="V136" i="4"/>
  <c r="T163" i="4"/>
  <c r="T159" i="4"/>
  <c r="T153" i="4"/>
  <c r="T141" i="4"/>
  <c r="T136" i="4"/>
  <c r="R163" i="4"/>
  <c r="R159" i="4"/>
  <c r="R153" i="4"/>
  <c r="R141" i="4"/>
  <c r="R134" i="4"/>
  <c r="P162" i="4"/>
  <c r="P157" i="4"/>
  <c r="P152" i="4"/>
  <c r="P140" i="4"/>
  <c r="P136" i="4"/>
  <c r="P131" i="4"/>
  <c r="N160" i="4"/>
  <c r="N155" i="4"/>
  <c r="N151" i="4"/>
  <c r="N138" i="4"/>
  <c r="N134" i="4"/>
  <c r="L161" i="4"/>
  <c r="L156" i="4"/>
  <c r="L151" i="4"/>
  <c r="L139" i="4"/>
  <c r="L135" i="4"/>
  <c r="J162" i="4"/>
  <c r="J158" i="4"/>
  <c r="J154" i="4"/>
  <c r="J150" i="4"/>
  <c r="J138" i="4"/>
  <c r="J132" i="4"/>
  <c r="H161" i="4"/>
  <c r="H157" i="4"/>
  <c r="H153" i="4"/>
  <c r="H141" i="4"/>
  <c r="H137" i="4"/>
  <c r="H132" i="4"/>
  <c r="F161" i="4"/>
  <c r="F157" i="4"/>
  <c r="F153" i="4"/>
  <c r="F141" i="4"/>
  <c r="F137" i="4"/>
  <c r="F131" i="4"/>
  <c r="X161" i="4"/>
  <c r="X155" i="4"/>
  <c r="X151" i="4"/>
  <c r="X139" i="4"/>
  <c r="X134" i="4"/>
  <c r="V162" i="4"/>
  <c r="V156" i="4"/>
  <c r="V151" i="4"/>
  <c r="V139" i="4"/>
  <c r="V134" i="4"/>
  <c r="T162" i="4"/>
  <c r="T158" i="4"/>
  <c r="T152" i="4"/>
  <c r="T140" i="4"/>
  <c r="T134" i="4"/>
  <c r="R162" i="4"/>
  <c r="R158" i="4"/>
  <c r="R152" i="4"/>
  <c r="R140" i="4"/>
  <c r="R133" i="4"/>
  <c r="P161" i="4"/>
  <c r="P156" i="4"/>
  <c r="P151" i="4"/>
  <c r="P139" i="4"/>
  <c r="P135" i="4"/>
  <c r="N163" i="4"/>
  <c r="N159" i="4"/>
  <c r="N154" i="4"/>
  <c r="N150" i="4"/>
  <c r="N139" i="4"/>
  <c r="N135" i="4"/>
  <c r="L162" i="4"/>
  <c r="L158" i="4"/>
  <c r="L152" i="4"/>
  <c r="L140" i="4"/>
  <c r="L136" i="4"/>
  <c r="J163" i="4"/>
  <c r="J159" i="4"/>
  <c r="J155" i="4"/>
  <c r="J151" i="4"/>
  <c r="J139" i="4"/>
  <c r="J134" i="4"/>
  <c r="H162" i="4"/>
  <c r="H158" i="4"/>
  <c r="H154" i="4"/>
  <c r="H150" i="4"/>
  <c r="H138" i="4"/>
  <c r="H134" i="4"/>
  <c r="F162" i="4"/>
  <c r="F158" i="4"/>
  <c r="F154" i="4"/>
  <c r="F150" i="4"/>
  <c r="F138" i="4"/>
  <c r="F132" i="4"/>
  <c r="X132" i="4"/>
  <c r="V155" i="4"/>
  <c r="T132" i="4"/>
  <c r="R139" i="4"/>
  <c r="L133" i="4"/>
  <c r="L157" i="4"/>
  <c r="N158" i="4"/>
  <c r="P159" i="4"/>
  <c r="R136" i="4"/>
  <c r="T135" i="4"/>
  <c r="T155" i="4"/>
  <c r="V132" i="4"/>
  <c r="X135" i="4"/>
  <c r="F133" i="4"/>
  <c r="J133" i="4"/>
  <c r="L132" i="4"/>
  <c r="P132" i="4"/>
  <c r="R155" i="4"/>
  <c r="Z169" i="4"/>
  <c r="AA169" i="4" s="1"/>
  <c r="Z165" i="4"/>
  <c r="AA165" i="4" s="1"/>
  <c r="Z161" i="4"/>
  <c r="AA161" i="4" s="1"/>
  <c r="Z157" i="4"/>
  <c r="AA157" i="4" s="1"/>
  <c r="Z153" i="4"/>
  <c r="AA153" i="4" s="1"/>
  <c r="Z141" i="4"/>
  <c r="AA141" i="4" s="1"/>
  <c r="Z137" i="4"/>
  <c r="AA137" i="4" s="1"/>
  <c r="Z131" i="4"/>
  <c r="AA131" i="4" s="1"/>
  <c r="Z124" i="4"/>
  <c r="AA124" i="4" s="1"/>
  <c r="P123" i="7"/>
  <c r="E123" i="7" s="1"/>
  <c r="CF179" i="4"/>
  <c r="CG179" i="4" s="1"/>
  <c r="CF140" i="4"/>
  <c r="CG140" i="4" s="1"/>
  <c r="DI155" i="4"/>
  <c r="DJ155" i="4" s="1"/>
  <c r="DI156" i="4"/>
  <c r="DJ156" i="4" s="1"/>
  <c r="DI124" i="4"/>
  <c r="DI157" i="4"/>
  <c r="DJ157" i="4"/>
  <c r="DI159" i="4"/>
  <c r="DJ159" i="4"/>
  <c r="DI169" i="4"/>
  <c r="DJ169" i="4"/>
  <c r="DI165" i="4"/>
  <c r="DJ165" i="4"/>
  <c r="DI193" i="4"/>
  <c r="DJ193" i="4"/>
  <c r="DI189" i="4"/>
  <c r="DJ189" i="4"/>
  <c r="DI186" i="4"/>
  <c r="DJ186" i="4"/>
  <c r="DI184" i="4"/>
  <c r="DJ184" i="4"/>
  <c r="DI182" i="4"/>
  <c r="DJ182" i="4"/>
  <c r="DI172" i="4"/>
  <c r="DJ172" i="4"/>
  <c r="DI196" i="4"/>
  <c r="DJ196" i="4"/>
  <c r="DI188" i="4"/>
  <c r="DJ188" i="4"/>
  <c r="DI181" i="4"/>
  <c r="DJ181" i="4"/>
  <c r="DI178" i="4"/>
  <c r="DJ178" i="4"/>
  <c r="DI177" i="4"/>
  <c r="DJ177" i="4"/>
  <c r="DI174" i="4"/>
  <c r="DJ174" i="4"/>
  <c r="CF183" i="4"/>
  <c r="CG183" i="4"/>
  <c r="CF184" i="4"/>
  <c r="CG184" i="4" s="1"/>
  <c r="CF185" i="4"/>
  <c r="CG185" i="4" s="1"/>
  <c r="CF186" i="4"/>
  <c r="CG186" i="4" s="1"/>
  <c r="CF187" i="4"/>
  <c r="CG187" i="4" s="1"/>
  <c r="BC195" i="4"/>
  <c r="BD195" i="4" s="1"/>
  <c r="BC197" i="4"/>
  <c r="BD197" i="4" s="1"/>
  <c r="BC199" i="4"/>
  <c r="BD199" i="4" s="1"/>
  <c r="Z134" i="4"/>
  <c r="AA134" i="4" s="1"/>
  <c r="Z138" i="4"/>
  <c r="AA138" i="4" s="1"/>
  <c r="Z140" i="4"/>
  <c r="AA140" i="4" s="1"/>
  <c r="Z156" i="4"/>
  <c r="AA156" i="4" s="1"/>
  <c r="Z152" i="4"/>
  <c r="AA152" i="4" s="1"/>
  <c r="Z160" i="4"/>
  <c r="AA160" i="4" s="1"/>
  <c r="Z168" i="4"/>
  <c r="AA168" i="4" s="1"/>
  <c r="Z164" i="4"/>
  <c r="AA164" i="4" s="1"/>
  <c r="DJ124" i="4"/>
  <c r="DI161" i="4"/>
  <c r="DJ161" i="4" s="1"/>
  <c r="DI153" i="4"/>
  <c r="DJ153" i="4" s="1"/>
  <c r="DI162" i="4"/>
  <c r="DJ162" i="4" s="1"/>
  <c r="DI158" i="4"/>
  <c r="DJ158" i="4" s="1"/>
  <c r="DI154" i="4"/>
  <c r="DJ154" i="4" s="1"/>
  <c r="DI170" i="4"/>
  <c r="DJ170" i="4" s="1"/>
  <c r="DI167" i="4"/>
  <c r="DJ167" i="4" s="1"/>
  <c r="DI166" i="4"/>
  <c r="DJ166" i="4" s="1"/>
  <c r="DI198" i="4"/>
  <c r="DJ198" i="4" s="1"/>
  <c r="DI194" i="4"/>
  <c r="DJ194" i="4" s="1"/>
  <c r="DI191" i="4"/>
  <c r="DJ191" i="4" s="1"/>
  <c r="DI176" i="4"/>
  <c r="DJ176" i="4" s="1"/>
  <c r="DI171" i="4"/>
  <c r="DJ171" i="4" s="1"/>
  <c r="CF173" i="4"/>
  <c r="CG173" i="4" s="1"/>
  <c r="CF174" i="4"/>
  <c r="CG174" i="4" s="1"/>
  <c r="CF175" i="4"/>
  <c r="CG175" i="4" s="1"/>
  <c r="CF176" i="4"/>
  <c r="CG176" i="4" s="1"/>
  <c r="CF177" i="4"/>
  <c r="CG177" i="4" s="1"/>
  <c r="CF180" i="4"/>
  <c r="CG180" i="4" s="1"/>
  <c r="CF181" i="4"/>
  <c r="CG181" i="4" s="1"/>
  <c r="CF182" i="4"/>
  <c r="CG182" i="4" s="1"/>
  <c r="CF188" i="4"/>
  <c r="CG188" i="4" s="1"/>
  <c r="CF133" i="4"/>
  <c r="CG133" i="4" s="1"/>
  <c r="CF135" i="4"/>
  <c r="CG135" i="4" s="1"/>
  <c r="CF132" i="4"/>
  <c r="CG132" i="4" s="1"/>
  <c r="CF130" i="4"/>
  <c r="CG130" i="4" s="1"/>
  <c r="CF129" i="4"/>
  <c r="CG129" i="4" s="1"/>
  <c r="CF128" i="4"/>
  <c r="CG128" i="4" s="1"/>
  <c r="CF127" i="4"/>
  <c r="CG127" i="4" s="1"/>
  <c r="CF126" i="4"/>
  <c r="CG126" i="4" s="1"/>
  <c r="CF125" i="4"/>
  <c r="CG125" i="4" s="1"/>
  <c r="CF124" i="4"/>
  <c r="CG124" i="4" s="1"/>
  <c r="CF131" i="4"/>
  <c r="CG131" i="4" s="1"/>
  <c r="CF134" i="4"/>
  <c r="CG134" i="4" s="1"/>
  <c r="CF136" i="4"/>
  <c r="CG136" i="4" s="1"/>
  <c r="M123" i="7"/>
  <c r="M18" i="7" s="1"/>
  <c r="Z162" i="4"/>
  <c r="AA162" i="4" s="1"/>
  <c r="Z150" i="4"/>
  <c r="AA150" i="4" s="1"/>
  <c r="Z158" i="4"/>
  <c r="AA158" i="4" s="1"/>
  <c r="Z154" i="4"/>
  <c r="AA154" i="4" s="1"/>
  <c r="Z170" i="4"/>
  <c r="AA170" i="4" s="1"/>
  <c r="Z166" i="4"/>
  <c r="AA166" i="4" s="1"/>
  <c r="Z159" i="4"/>
  <c r="AA159" i="4" s="1"/>
  <c r="Z155" i="4"/>
  <c r="AA155" i="4" s="1"/>
  <c r="Z151" i="4"/>
  <c r="AA151" i="4" s="1"/>
  <c r="Z163" i="4"/>
  <c r="AA163" i="4" s="1"/>
  <c r="Z167" i="4"/>
  <c r="AA167" i="4" s="1"/>
  <c r="J12" i="7"/>
  <c r="BC190" i="4"/>
  <c r="BD190" i="4" s="1"/>
  <c r="BC186" i="4"/>
  <c r="BD186" i="4" s="1"/>
  <c r="BC182" i="4"/>
  <c r="BD182" i="4" s="1"/>
  <c r="BC178" i="4"/>
  <c r="BD178" i="4" s="1"/>
  <c r="BC174" i="4"/>
  <c r="BD174" i="4" s="1"/>
  <c r="BC170" i="4"/>
  <c r="BD170" i="4" s="1"/>
  <c r="K12" i="7"/>
  <c r="Z139" i="4"/>
  <c r="G12" i="7"/>
  <c r="DN2" i="4"/>
  <c r="H10" i="7" s="1"/>
  <c r="H12" i="7" s="1"/>
  <c r="DN3" i="4"/>
  <c r="DP124" i="4"/>
  <c r="DT124" i="4"/>
  <c r="DX124" i="4"/>
  <c r="EB124" i="4"/>
  <c r="EF124" i="4"/>
  <c r="EJ124" i="4"/>
  <c r="DP125" i="4"/>
  <c r="DT125" i="4"/>
  <c r="DX125" i="4"/>
  <c r="EB125" i="4"/>
  <c r="EF125" i="4"/>
  <c r="EJ125" i="4"/>
  <c r="DP126" i="4"/>
  <c r="DT126" i="4"/>
  <c r="DX126" i="4"/>
  <c r="EB126" i="4"/>
  <c r="EF126" i="4"/>
  <c r="EJ126" i="4"/>
  <c r="DP127" i="4"/>
  <c r="DT127" i="4"/>
  <c r="DX127" i="4"/>
  <c r="EB127" i="4"/>
  <c r="EF127" i="4"/>
  <c r="EJ127" i="4"/>
  <c r="DP128" i="4"/>
  <c r="DT128" i="4"/>
  <c r="DX128" i="4"/>
  <c r="EB128" i="4"/>
  <c r="EF128" i="4"/>
  <c r="EJ128" i="4"/>
  <c r="DP129" i="4"/>
  <c r="DT129" i="4"/>
  <c r="DX129" i="4"/>
  <c r="EB129" i="4"/>
  <c r="EF129" i="4"/>
  <c r="EJ129" i="4"/>
  <c r="DP130" i="4"/>
  <c r="DT130" i="4"/>
  <c r="DX130" i="4"/>
  <c r="EB130" i="4"/>
  <c r="EF130" i="4"/>
  <c r="EJ130" i="4"/>
  <c r="DP131" i="4"/>
  <c r="DT131" i="4"/>
  <c r="DX131" i="4"/>
  <c r="EB131" i="4"/>
  <c r="EF131" i="4"/>
  <c r="EJ131" i="4"/>
  <c r="DP151" i="4"/>
  <c r="DT151" i="4"/>
  <c r="DX151" i="4"/>
  <c r="EB151" i="4"/>
  <c r="EF151" i="4"/>
  <c r="EJ151" i="4"/>
  <c r="DP152" i="4"/>
  <c r="DT152" i="4"/>
  <c r="DX152" i="4"/>
  <c r="EB152" i="4"/>
  <c r="EF152" i="4"/>
  <c r="EJ152" i="4"/>
  <c r="DP153" i="4"/>
  <c r="DT153" i="4"/>
  <c r="DX153" i="4"/>
  <c r="EB153" i="4"/>
  <c r="EF153" i="4"/>
  <c r="EJ153" i="4"/>
  <c r="DP154" i="4"/>
  <c r="DT154" i="4"/>
  <c r="DX154" i="4"/>
  <c r="EB154" i="4"/>
  <c r="EF154" i="4"/>
  <c r="EJ154" i="4"/>
  <c r="DP155" i="4"/>
  <c r="DT155" i="4"/>
  <c r="DX155" i="4"/>
  <c r="EB155" i="4"/>
  <c r="EF155" i="4"/>
  <c r="EJ155" i="4"/>
  <c r="DP156" i="4"/>
  <c r="DT156" i="4"/>
  <c r="DX156" i="4"/>
  <c r="EB156" i="4"/>
  <c r="EF156" i="4"/>
  <c r="EJ156" i="4"/>
  <c r="DP157" i="4"/>
  <c r="DT157" i="4"/>
  <c r="DX157" i="4"/>
  <c r="EB157" i="4"/>
  <c r="EF157" i="4"/>
  <c r="EJ157" i="4"/>
  <c r="DP158" i="4"/>
  <c r="DT158" i="4"/>
  <c r="DX158" i="4"/>
  <c r="EB158" i="4"/>
  <c r="EF158" i="4"/>
  <c r="EJ158" i="4"/>
  <c r="DP159" i="4"/>
  <c r="DT159" i="4"/>
  <c r="DX159" i="4"/>
  <c r="EB159" i="4"/>
  <c r="EF159" i="4"/>
  <c r="EJ159" i="4"/>
  <c r="DP160" i="4"/>
  <c r="DT160" i="4"/>
  <c r="DX160" i="4"/>
  <c r="EB160" i="4"/>
  <c r="EF160" i="4"/>
  <c r="EJ160" i="4"/>
  <c r="DP161" i="4"/>
  <c r="DT161" i="4"/>
  <c r="DX161" i="4"/>
  <c r="EB161" i="4"/>
  <c r="EF161" i="4"/>
  <c r="EJ161" i="4"/>
  <c r="DP162" i="4"/>
  <c r="DT162" i="4"/>
  <c r="DX162" i="4"/>
  <c r="EB162" i="4"/>
  <c r="EF162" i="4"/>
  <c r="EJ162" i="4"/>
  <c r="DP163" i="4"/>
  <c r="DT163" i="4"/>
  <c r="DX163" i="4"/>
  <c r="EB163" i="4"/>
  <c r="EF163" i="4"/>
  <c r="DP189" i="4"/>
  <c r="DT189" i="4"/>
  <c r="DX189" i="4"/>
  <c r="EB189" i="4"/>
  <c r="EF189" i="4"/>
  <c r="EJ189" i="4"/>
  <c r="DN190" i="4"/>
  <c r="DR190" i="4"/>
  <c r="DV190" i="4"/>
  <c r="DZ190" i="4"/>
  <c r="ED190" i="4"/>
  <c r="EH190" i="4"/>
  <c r="DP191" i="4"/>
  <c r="DT191" i="4"/>
  <c r="DX191" i="4"/>
  <c r="EB191" i="4"/>
  <c r="EF191" i="4"/>
  <c r="EJ191" i="4"/>
  <c r="DN192" i="4"/>
  <c r="DR192" i="4"/>
  <c r="DV192" i="4"/>
  <c r="DZ192" i="4"/>
  <c r="ED192" i="4"/>
  <c r="EH192" i="4"/>
  <c r="DP193" i="4"/>
  <c r="DT193" i="4"/>
  <c r="DX193" i="4"/>
  <c r="EB193" i="4"/>
  <c r="EF193" i="4"/>
  <c r="EJ193" i="4"/>
  <c r="DN194" i="4"/>
  <c r="DR194" i="4"/>
  <c r="DV194" i="4"/>
  <c r="DZ194" i="4"/>
  <c r="ED194" i="4"/>
  <c r="EH194" i="4"/>
  <c r="DP195" i="4"/>
  <c r="DT195" i="4"/>
  <c r="DX195" i="4"/>
  <c r="EB195" i="4"/>
  <c r="EF195" i="4"/>
  <c r="EJ195" i="4"/>
  <c r="DN196" i="4"/>
  <c r="DR196" i="4"/>
  <c r="DV196" i="4"/>
  <c r="DZ196" i="4"/>
  <c r="ED196" i="4"/>
  <c r="EH196" i="4"/>
  <c r="DP197" i="4"/>
  <c r="DT197" i="4"/>
  <c r="DX197" i="4"/>
  <c r="EB197" i="4"/>
  <c r="EF197" i="4"/>
  <c r="EJ197" i="4"/>
  <c r="DN198" i="4"/>
  <c r="DR198" i="4"/>
  <c r="DV198" i="4"/>
  <c r="DZ198" i="4"/>
  <c r="ED198" i="4"/>
  <c r="EH198" i="4"/>
  <c r="DP199" i="4"/>
  <c r="DT199" i="4"/>
  <c r="DX199" i="4"/>
  <c r="EB199" i="4"/>
  <c r="EF199" i="4"/>
  <c r="EJ199" i="4"/>
  <c r="DN164" i="4"/>
  <c r="DR164" i="4"/>
  <c r="DV164" i="4"/>
  <c r="DZ164" i="4"/>
  <c r="ED164" i="4"/>
  <c r="EH164" i="4"/>
  <c r="DN165" i="4"/>
  <c r="DR165" i="4"/>
  <c r="DV165" i="4"/>
  <c r="DZ165" i="4"/>
  <c r="ED165" i="4"/>
  <c r="EH165" i="4"/>
  <c r="DN166" i="4"/>
  <c r="DR166" i="4"/>
  <c r="DV166" i="4"/>
  <c r="DZ166" i="4"/>
  <c r="ED166" i="4"/>
  <c r="EH166" i="4"/>
  <c r="DN167" i="4"/>
  <c r="DR167" i="4"/>
  <c r="DV167" i="4"/>
  <c r="DZ167" i="4"/>
  <c r="ED167" i="4"/>
  <c r="EH167" i="4"/>
  <c r="DN168" i="4"/>
  <c r="DR168" i="4"/>
  <c r="DV168" i="4"/>
  <c r="DZ168" i="4"/>
  <c r="ED168" i="4"/>
  <c r="EH168" i="4"/>
  <c r="DN169" i="4"/>
  <c r="DR169" i="4"/>
  <c r="DV169" i="4"/>
  <c r="DZ169" i="4"/>
  <c r="ED169" i="4"/>
  <c r="EH169" i="4"/>
  <c r="DN170" i="4"/>
  <c r="DR170" i="4"/>
  <c r="DV170" i="4"/>
  <c r="DZ170" i="4"/>
  <c r="ED170" i="4"/>
  <c r="EH170" i="4"/>
  <c r="DN171" i="4"/>
  <c r="DR171" i="4"/>
  <c r="DV171" i="4"/>
  <c r="DZ171" i="4"/>
  <c r="ED171" i="4"/>
  <c r="EH171" i="4"/>
  <c r="DN172" i="4"/>
  <c r="DR172" i="4"/>
  <c r="DV172" i="4"/>
  <c r="DZ172" i="4"/>
  <c r="ED172" i="4"/>
  <c r="EH172" i="4"/>
  <c r="DN173" i="4"/>
  <c r="DR173" i="4"/>
  <c r="DV173" i="4"/>
  <c r="DZ173" i="4"/>
  <c r="ED173" i="4"/>
  <c r="EH173" i="4"/>
  <c r="DN174" i="4"/>
  <c r="DR174" i="4"/>
  <c r="DV174" i="4"/>
  <c r="DZ174" i="4"/>
  <c r="ED174" i="4"/>
  <c r="EH174" i="4"/>
  <c r="DN175" i="4"/>
  <c r="DR175" i="4"/>
  <c r="DV175" i="4"/>
  <c r="DZ175" i="4"/>
  <c r="ED175" i="4"/>
  <c r="EH175" i="4"/>
  <c r="DN176" i="4"/>
  <c r="DR176" i="4"/>
  <c r="DV176" i="4"/>
  <c r="DZ176" i="4"/>
  <c r="ED176" i="4"/>
  <c r="EH176" i="4"/>
  <c r="DN177" i="4"/>
  <c r="DR177" i="4"/>
  <c r="DV177" i="4"/>
  <c r="DZ177" i="4"/>
  <c r="ED177" i="4"/>
  <c r="EH177" i="4"/>
  <c r="DN178" i="4"/>
  <c r="DR178" i="4"/>
  <c r="DV178" i="4"/>
  <c r="DZ178" i="4"/>
  <c r="ED178" i="4"/>
  <c r="EH178" i="4"/>
  <c r="DN179" i="4"/>
  <c r="DR179" i="4"/>
  <c r="DV179" i="4"/>
  <c r="DZ179" i="4"/>
  <c r="ED179" i="4"/>
  <c r="EH179" i="4"/>
  <c r="DN180" i="4"/>
  <c r="DR180" i="4"/>
  <c r="DV180" i="4"/>
  <c r="DZ180" i="4"/>
  <c r="ED180" i="4"/>
  <c r="EH180" i="4"/>
  <c r="DN181" i="4"/>
  <c r="DR181" i="4"/>
  <c r="DV181" i="4"/>
  <c r="DZ181" i="4"/>
  <c r="ED181" i="4"/>
  <c r="EH181" i="4"/>
  <c r="DN182" i="4"/>
  <c r="DR182" i="4"/>
  <c r="DV182" i="4"/>
  <c r="DZ182" i="4"/>
  <c r="ED182" i="4"/>
  <c r="EH182" i="4"/>
  <c r="DN183" i="4"/>
  <c r="DR183" i="4"/>
  <c r="DV183" i="4"/>
  <c r="DZ183" i="4"/>
  <c r="ED183" i="4"/>
  <c r="EH183" i="4"/>
  <c r="DN184" i="4"/>
  <c r="DR184" i="4"/>
  <c r="DV184" i="4"/>
  <c r="DZ184" i="4"/>
  <c r="ED184" i="4"/>
  <c r="EH184" i="4"/>
  <c r="DN185" i="4"/>
  <c r="DR185" i="4"/>
  <c r="DV185" i="4"/>
  <c r="DZ185" i="4"/>
  <c r="ED185" i="4"/>
  <c r="EH185" i="4"/>
  <c r="DN186" i="4"/>
  <c r="DR186" i="4"/>
  <c r="DV186" i="4"/>
  <c r="DZ186" i="4"/>
  <c r="ED186" i="4"/>
  <c r="EH186" i="4"/>
  <c r="DN187" i="4"/>
  <c r="DR187" i="4"/>
  <c r="DV187" i="4"/>
  <c r="DZ187" i="4"/>
  <c r="ED187" i="4"/>
  <c r="EH187" i="4"/>
  <c r="DN188" i="4"/>
  <c r="DR188" i="4"/>
  <c r="DV188" i="4"/>
  <c r="DZ188" i="4"/>
  <c r="ED188" i="4"/>
  <c r="EH188" i="4"/>
  <c r="DN189" i="4"/>
  <c r="DR189" i="4"/>
  <c r="DV189" i="4"/>
  <c r="DZ189" i="4"/>
  <c r="ED189" i="4"/>
  <c r="EH189" i="4"/>
  <c r="DP190" i="4"/>
  <c r="DT190" i="4"/>
  <c r="DX190" i="4"/>
  <c r="EB190" i="4"/>
  <c r="EF190" i="4"/>
  <c r="EJ190" i="4"/>
  <c r="DN191" i="4"/>
  <c r="DR191" i="4"/>
  <c r="DV191" i="4"/>
  <c r="DZ191" i="4"/>
  <c r="ED191" i="4"/>
  <c r="EH191" i="4"/>
  <c r="DP192" i="4"/>
  <c r="DT192" i="4"/>
  <c r="DX192" i="4"/>
  <c r="EB192" i="4"/>
  <c r="EF192" i="4"/>
  <c r="EJ192" i="4"/>
  <c r="DN193" i="4"/>
  <c r="DR193" i="4"/>
  <c r="DV193" i="4"/>
  <c r="DZ193" i="4"/>
  <c r="ED193" i="4"/>
  <c r="EH193" i="4"/>
  <c r="DP194" i="4"/>
  <c r="DT194" i="4"/>
  <c r="DX194" i="4"/>
  <c r="EB194" i="4"/>
  <c r="EF194" i="4"/>
  <c r="EJ194" i="4"/>
  <c r="DN195" i="4"/>
  <c r="DR195" i="4"/>
  <c r="DV195" i="4"/>
  <c r="DZ195" i="4"/>
  <c r="ED195" i="4"/>
  <c r="EH195" i="4"/>
  <c r="DP196" i="4"/>
  <c r="DT196" i="4"/>
  <c r="DX196" i="4"/>
  <c r="EB196" i="4"/>
  <c r="EF196" i="4"/>
  <c r="EJ196" i="4"/>
  <c r="DN197" i="4"/>
  <c r="DR197" i="4"/>
  <c r="DV197" i="4"/>
  <c r="DZ197" i="4"/>
  <c r="ED197" i="4"/>
  <c r="EH197" i="4"/>
  <c r="DP198" i="4"/>
  <c r="DT198" i="4"/>
  <c r="DX198" i="4"/>
  <c r="EB198" i="4"/>
  <c r="EF198" i="4"/>
  <c r="EJ198" i="4"/>
  <c r="DN199" i="4"/>
  <c r="DR199" i="4"/>
  <c r="DV199" i="4"/>
  <c r="DZ199" i="4"/>
  <c r="ED199" i="4"/>
  <c r="EH199" i="4"/>
  <c r="DP164" i="4"/>
  <c r="DT164" i="4"/>
  <c r="DX164" i="4"/>
  <c r="EB164" i="4"/>
  <c r="EF164" i="4"/>
  <c r="EJ164" i="4"/>
  <c r="DP165" i="4"/>
  <c r="DT165" i="4"/>
  <c r="DX165" i="4"/>
  <c r="EB165" i="4"/>
  <c r="EF165" i="4"/>
  <c r="EJ165" i="4"/>
  <c r="DP166" i="4"/>
  <c r="DT166" i="4"/>
  <c r="DX166" i="4"/>
  <c r="EB166" i="4"/>
  <c r="EF166" i="4"/>
  <c r="EJ166" i="4"/>
  <c r="DP167" i="4"/>
  <c r="DT167" i="4"/>
  <c r="DX167" i="4"/>
  <c r="EB167" i="4"/>
  <c r="EF167" i="4"/>
  <c r="EJ167" i="4"/>
  <c r="DP168" i="4"/>
  <c r="DT168" i="4"/>
  <c r="DX168" i="4"/>
  <c r="EB168" i="4"/>
  <c r="EF168" i="4"/>
  <c r="EJ168" i="4"/>
  <c r="DP169" i="4"/>
  <c r="DT169" i="4"/>
  <c r="DX169" i="4"/>
  <c r="EB169" i="4"/>
  <c r="EF169" i="4"/>
  <c r="EJ169" i="4"/>
  <c r="DP170" i="4"/>
  <c r="DT170" i="4"/>
  <c r="DX170" i="4"/>
  <c r="EB170" i="4"/>
  <c r="EF170" i="4"/>
  <c r="EJ170" i="4"/>
  <c r="DP171" i="4"/>
  <c r="DT171" i="4"/>
  <c r="DX171" i="4"/>
  <c r="EB171" i="4"/>
  <c r="EF171" i="4"/>
  <c r="EJ171" i="4"/>
  <c r="DP172" i="4"/>
  <c r="DT172" i="4"/>
  <c r="DX172" i="4"/>
  <c r="EB172" i="4"/>
  <c r="EF172" i="4"/>
  <c r="EJ172" i="4"/>
  <c r="DP173" i="4"/>
  <c r="DT173" i="4"/>
  <c r="DX173" i="4"/>
  <c r="EB173" i="4"/>
  <c r="EF173" i="4"/>
  <c r="EJ173" i="4"/>
  <c r="DP174" i="4"/>
  <c r="DT174" i="4"/>
  <c r="DX174" i="4"/>
  <c r="EB174" i="4"/>
  <c r="EF174" i="4"/>
  <c r="EJ174" i="4"/>
  <c r="DP175" i="4"/>
  <c r="DT175" i="4"/>
  <c r="DX175" i="4"/>
  <c r="EB175" i="4"/>
  <c r="EF175" i="4"/>
  <c r="EJ175" i="4"/>
  <c r="DP176" i="4"/>
  <c r="DT176" i="4"/>
  <c r="DX176" i="4"/>
  <c r="EB176" i="4"/>
  <c r="EF176" i="4"/>
  <c r="EJ176" i="4"/>
  <c r="DP177" i="4"/>
  <c r="DT177" i="4"/>
  <c r="DX177" i="4"/>
  <c r="EB177" i="4"/>
  <c r="EF177" i="4"/>
  <c r="EJ177" i="4"/>
  <c r="DP178" i="4"/>
  <c r="DT178" i="4"/>
  <c r="DX178" i="4"/>
  <c r="EB178" i="4"/>
  <c r="EF178" i="4"/>
  <c r="EJ178" i="4"/>
  <c r="DP179" i="4"/>
  <c r="DT179" i="4"/>
  <c r="DX179" i="4"/>
  <c r="EB179" i="4"/>
  <c r="EF179" i="4"/>
  <c r="EJ179" i="4"/>
  <c r="DP180" i="4"/>
  <c r="DT180" i="4"/>
  <c r="DX180" i="4"/>
  <c r="EB180" i="4"/>
  <c r="EF180" i="4"/>
  <c r="EJ180" i="4"/>
  <c r="DP181" i="4"/>
  <c r="DT181" i="4"/>
  <c r="DX181" i="4"/>
  <c r="EB181" i="4"/>
  <c r="EF181" i="4"/>
  <c r="EJ181" i="4"/>
  <c r="DP182" i="4"/>
  <c r="DT182" i="4"/>
  <c r="DX182" i="4"/>
  <c r="EB182" i="4"/>
  <c r="EF182" i="4"/>
  <c r="EJ182" i="4"/>
  <c r="DP183" i="4"/>
  <c r="DT183" i="4"/>
  <c r="DX183" i="4"/>
  <c r="EB183" i="4"/>
  <c r="EF183" i="4"/>
  <c r="EJ183" i="4"/>
  <c r="DP184" i="4"/>
  <c r="DT184" i="4"/>
  <c r="DX184" i="4"/>
  <c r="EB184" i="4"/>
  <c r="EF184" i="4"/>
  <c r="EJ184" i="4"/>
  <c r="DP185" i="4"/>
  <c r="DT185" i="4"/>
  <c r="DX185" i="4"/>
  <c r="EB185" i="4"/>
  <c r="EF185" i="4"/>
  <c r="EJ185" i="4"/>
  <c r="DP186" i="4"/>
  <c r="DT186" i="4"/>
  <c r="DX186" i="4"/>
  <c r="EB186" i="4"/>
  <c r="EF186" i="4"/>
  <c r="EJ186" i="4"/>
  <c r="DP187" i="4"/>
  <c r="DT187" i="4"/>
  <c r="DX187" i="4"/>
  <c r="EB187" i="4"/>
  <c r="EF187" i="4"/>
  <c r="EJ187" i="4"/>
  <c r="DP188" i="4"/>
  <c r="DT188" i="4"/>
  <c r="DX188" i="4"/>
  <c r="EB188" i="4"/>
  <c r="EF188" i="4"/>
  <c r="EJ188" i="4"/>
  <c r="DN124" i="4"/>
  <c r="DR124" i="4"/>
  <c r="DV124" i="4"/>
  <c r="DZ124" i="4"/>
  <c r="ED124" i="4"/>
  <c r="EH124" i="4"/>
  <c r="DN125" i="4"/>
  <c r="EL125" i="4"/>
  <c r="EM125" i="4"/>
  <c r="DR125" i="4"/>
  <c r="DV125" i="4"/>
  <c r="DZ125" i="4"/>
  <c r="ED125" i="4"/>
  <c r="EH125" i="4"/>
  <c r="DN126" i="4"/>
  <c r="DR126" i="4"/>
  <c r="DV126" i="4"/>
  <c r="DZ126" i="4"/>
  <c r="ED126" i="4"/>
  <c r="EH126" i="4"/>
  <c r="DN127" i="4"/>
  <c r="EL127" i="4"/>
  <c r="EM127" i="4"/>
  <c r="DR127" i="4"/>
  <c r="DV127" i="4"/>
  <c r="DZ127" i="4"/>
  <c r="ED127" i="4"/>
  <c r="EH127" i="4"/>
  <c r="DN128" i="4"/>
  <c r="DR128" i="4"/>
  <c r="DV128" i="4"/>
  <c r="DZ128" i="4"/>
  <c r="ED128" i="4"/>
  <c r="EH128" i="4"/>
  <c r="DN129" i="4"/>
  <c r="EL129" i="4"/>
  <c r="EM129" i="4"/>
  <c r="DR129" i="4"/>
  <c r="DV129" i="4"/>
  <c r="DZ129" i="4"/>
  <c r="ED129" i="4"/>
  <c r="EH129" i="4"/>
  <c r="DN130" i="4"/>
  <c r="DR130" i="4"/>
  <c r="DV130" i="4"/>
  <c r="DZ130" i="4"/>
  <c r="ED130" i="4"/>
  <c r="EH130" i="4"/>
  <c r="DN131" i="4"/>
  <c r="DR131" i="4"/>
  <c r="DV131" i="4"/>
  <c r="DZ131" i="4"/>
  <c r="ED131" i="4"/>
  <c r="EH131" i="4"/>
  <c r="DN151" i="4"/>
  <c r="DR151" i="4"/>
  <c r="DV151" i="4"/>
  <c r="DZ151" i="4"/>
  <c r="ED151" i="4"/>
  <c r="EH151" i="4"/>
  <c r="DN152" i="4"/>
  <c r="DR152" i="4"/>
  <c r="DV152" i="4"/>
  <c r="DZ152" i="4"/>
  <c r="ED152" i="4"/>
  <c r="EH152" i="4"/>
  <c r="DN153" i="4"/>
  <c r="DR153" i="4"/>
  <c r="DV153" i="4"/>
  <c r="DZ153" i="4"/>
  <c r="ED153" i="4"/>
  <c r="EH153" i="4"/>
  <c r="DN154" i="4"/>
  <c r="DR154" i="4"/>
  <c r="DV154" i="4"/>
  <c r="DZ154" i="4"/>
  <c r="ED154" i="4"/>
  <c r="EH154" i="4"/>
  <c r="DN155" i="4"/>
  <c r="DR155" i="4"/>
  <c r="DV155" i="4"/>
  <c r="DZ155" i="4"/>
  <c r="ED155" i="4"/>
  <c r="EH155" i="4"/>
  <c r="DN156" i="4"/>
  <c r="DR156" i="4"/>
  <c r="DV156" i="4"/>
  <c r="DZ156" i="4"/>
  <c r="ED156" i="4"/>
  <c r="EH156" i="4"/>
  <c r="DN157" i="4"/>
  <c r="DR157" i="4"/>
  <c r="DV157" i="4"/>
  <c r="DZ157" i="4"/>
  <c r="ED157" i="4"/>
  <c r="EH157" i="4"/>
  <c r="DN158" i="4"/>
  <c r="DR158" i="4"/>
  <c r="DV158" i="4"/>
  <c r="DZ158" i="4"/>
  <c r="ED158" i="4"/>
  <c r="EH158" i="4"/>
  <c r="DN159" i="4"/>
  <c r="DR159" i="4"/>
  <c r="DV159" i="4"/>
  <c r="DZ159" i="4"/>
  <c r="ED159" i="4"/>
  <c r="EH159" i="4"/>
  <c r="DN160" i="4"/>
  <c r="DR160" i="4"/>
  <c r="DV160" i="4"/>
  <c r="DZ160" i="4"/>
  <c r="ED160" i="4"/>
  <c r="EH160" i="4"/>
  <c r="DN161" i="4"/>
  <c r="DR161" i="4"/>
  <c r="DV161" i="4"/>
  <c r="DZ161" i="4"/>
  <c r="ED161" i="4"/>
  <c r="EH161" i="4"/>
  <c r="DN162" i="4"/>
  <c r="DR162" i="4"/>
  <c r="DV162" i="4"/>
  <c r="DZ162" i="4"/>
  <c r="ED162" i="4"/>
  <c r="EH162" i="4"/>
  <c r="DN163" i="4"/>
  <c r="DR163" i="4"/>
  <c r="DV163" i="4"/>
  <c r="DZ163" i="4"/>
  <c r="ED163" i="4"/>
  <c r="EH163" i="4"/>
  <c r="EL198" i="4"/>
  <c r="EM198" i="4" s="1"/>
  <c r="EL196" i="4"/>
  <c r="EM196" i="4" s="1"/>
  <c r="EL194" i="4"/>
  <c r="EM194" i="4" s="1"/>
  <c r="EL192" i="4"/>
  <c r="EM192" i="4" s="1"/>
  <c r="EL190" i="4"/>
  <c r="EM190" i="4" s="1"/>
  <c r="EL189" i="4"/>
  <c r="EM189" i="4" s="1"/>
  <c r="EL177" i="4"/>
  <c r="EM177" i="4" s="1"/>
  <c r="EL175" i="4"/>
  <c r="EM175" i="4" s="1"/>
  <c r="EL174" i="4"/>
  <c r="EM174" i="4" s="1"/>
  <c r="EL173" i="4"/>
  <c r="EM173" i="4" s="1"/>
  <c r="EL172" i="4"/>
  <c r="EM172" i="4" s="1"/>
  <c r="EL171" i="4"/>
  <c r="EM171" i="4" s="1"/>
  <c r="DC125" i="4"/>
  <c r="DI125" i="4"/>
  <c r="DJ125" i="4"/>
  <c r="CW126" i="4"/>
  <c r="DI126" i="4"/>
  <c r="DJ126" i="4" s="1"/>
  <c r="CQ127" i="4"/>
  <c r="DG127" i="4"/>
  <c r="DA128" i="4"/>
  <c r="DI128" i="4"/>
  <c r="DJ128" i="4"/>
  <c r="CU129" i="4"/>
  <c r="DI129" i="4"/>
  <c r="DJ129" i="4" s="1"/>
  <c r="CO130" i="4"/>
  <c r="DE130" i="4"/>
  <c r="CY131" i="4"/>
  <c r="DI131" i="4"/>
  <c r="DJ131" i="4"/>
  <c r="CS132" i="4"/>
  <c r="DI132" i="4"/>
  <c r="DJ132" i="4" s="1"/>
  <c r="CM133" i="4"/>
  <c r="DC133" i="4"/>
  <c r="CW134" i="4"/>
  <c r="DI134" i="4"/>
  <c r="DJ134" i="4"/>
  <c r="CQ135" i="4"/>
  <c r="DI135" i="4"/>
  <c r="DJ135" i="4" s="1"/>
  <c r="DG135" i="4"/>
  <c r="DA136" i="4"/>
  <c r="DI136" i="4"/>
  <c r="DJ136" i="4" s="1"/>
  <c r="CU137" i="4"/>
  <c r="DI137" i="4"/>
  <c r="DJ137" i="4"/>
  <c r="CO138" i="4"/>
  <c r="DI138" i="4"/>
  <c r="DJ138" i="4" s="1"/>
  <c r="DE138" i="4"/>
  <c r="CY139" i="4"/>
  <c r="DI139" i="4"/>
  <c r="DJ139" i="4" s="1"/>
  <c r="CS140" i="4"/>
  <c r="DI140" i="4"/>
  <c r="DJ140" i="4"/>
  <c r="CM141" i="4"/>
  <c r="DI141" i="4"/>
  <c r="DJ141" i="4" s="1"/>
  <c r="DC141" i="4"/>
  <c r="CW142" i="4"/>
  <c r="DI142" i="4"/>
  <c r="DJ142" i="4" s="1"/>
  <c r="CQ143" i="4"/>
  <c r="DG143" i="4"/>
  <c r="DA144" i="4"/>
  <c r="DI144" i="4"/>
  <c r="DJ144" i="4"/>
  <c r="CU145" i="4"/>
  <c r="DI145" i="4"/>
  <c r="DJ145" i="4" s="1"/>
  <c r="CO146" i="4"/>
  <c r="DI146" i="4"/>
  <c r="DJ146" i="4"/>
  <c r="DE146" i="4"/>
  <c r="CY147" i="4"/>
  <c r="DI147" i="4"/>
  <c r="DJ147" i="4"/>
  <c r="CS148" i="4"/>
  <c r="DI148" i="4"/>
  <c r="DJ148" i="4" s="1"/>
  <c r="CM149" i="4"/>
  <c r="DC149" i="4"/>
  <c r="CW150" i="4"/>
  <c r="DI150" i="4"/>
  <c r="DJ150" i="4"/>
  <c r="CQ151" i="4"/>
  <c r="DI151" i="4"/>
  <c r="DJ151" i="4" s="1"/>
  <c r="DG151" i="4"/>
  <c r="DA152" i="4"/>
  <c r="DI152" i="4"/>
  <c r="DJ152" i="4" s="1"/>
  <c r="C123" i="7"/>
  <c r="C18" i="7" s="1"/>
  <c r="J123" i="7"/>
  <c r="J18" i="7" s="1"/>
  <c r="K123" i="7"/>
  <c r="K18" i="7" s="1"/>
  <c r="CF178" i="4"/>
  <c r="CG178" i="4"/>
  <c r="G123" i="7"/>
  <c r="G18" i="7" s="1"/>
  <c r="CF161" i="4"/>
  <c r="CG161" i="4" s="1"/>
  <c r="F123" i="7"/>
  <c r="F18" i="7" s="1"/>
  <c r="L123" i="7"/>
  <c r="L18" i="7" s="1"/>
  <c r="D123" i="7"/>
  <c r="D18" i="7" s="1"/>
  <c r="CF138" i="4"/>
  <c r="CF164" i="4"/>
  <c r="CG164" i="4" s="1"/>
  <c r="CF172" i="4"/>
  <c r="CG172" i="4" s="1"/>
  <c r="I123" i="7"/>
  <c r="I18" i="7" s="1"/>
  <c r="AA139" i="4"/>
  <c r="DN4" i="4"/>
  <c r="H11" i="7"/>
  <c r="EL199" i="4"/>
  <c r="EM199" i="4"/>
  <c r="EL197" i="4"/>
  <c r="EM197" i="4"/>
  <c r="EL195" i="4"/>
  <c r="EM195" i="4"/>
  <c r="EL193" i="4"/>
  <c r="EM193" i="4"/>
  <c r="EL191" i="4"/>
  <c r="EM191" i="4"/>
  <c r="EL188" i="4"/>
  <c r="EM188" i="4"/>
  <c r="EL187" i="4"/>
  <c r="EM187" i="4"/>
  <c r="EL186" i="4"/>
  <c r="EM186" i="4"/>
  <c r="EL185" i="4"/>
  <c r="EM185" i="4"/>
  <c r="EL184" i="4"/>
  <c r="EM184" i="4"/>
  <c r="EL183" i="4"/>
  <c r="EM183" i="4"/>
  <c r="EL182" i="4"/>
  <c r="EM182" i="4"/>
  <c r="EL181" i="4"/>
  <c r="EM181" i="4"/>
  <c r="EL180" i="4"/>
  <c r="EM180" i="4"/>
  <c r="EL179" i="4"/>
  <c r="EM179" i="4"/>
  <c r="EL178" i="4"/>
  <c r="EM178" i="4"/>
  <c r="EL176" i="4"/>
  <c r="EM176" i="4"/>
  <c r="EL170" i="4"/>
  <c r="EM170" i="4"/>
  <c r="EL169" i="4"/>
  <c r="EM169" i="4"/>
  <c r="EL168" i="4"/>
  <c r="EM168" i="4"/>
  <c r="EL167" i="4"/>
  <c r="EM167" i="4"/>
  <c r="EL166" i="4"/>
  <c r="EM166" i="4"/>
  <c r="EL165" i="4"/>
  <c r="EM165" i="4"/>
  <c r="EL164" i="4"/>
  <c r="EM164" i="4"/>
  <c r="EL163" i="4"/>
  <c r="EM163" i="4"/>
  <c r="EL162" i="4"/>
  <c r="EM162" i="4"/>
  <c r="EL161" i="4"/>
  <c r="EM161" i="4"/>
  <c r="EL160" i="4"/>
  <c r="EM160" i="4"/>
  <c r="EL159" i="4"/>
  <c r="EM159" i="4"/>
  <c r="EL158" i="4"/>
  <c r="EM158" i="4"/>
  <c r="EL157" i="4"/>
  <c r="EM157" i="4"/>
  <c r="EL156" i="4"/>
  <c r="EM156" i="4"/>
  <c r="EL155" i="4"/>
  <c r="EM155" i="4"/>
  <c r="EL154" i="4"/>
  <c r="EM154" i="4"/>
  <c r="EL153" i="4"/>
  <c r="EM153" i="4"/>
  <c r="EL152" i="4"/>
  <c r="EM152" i="4"/>
  <c r="EL151" i="4"/>
  <c r="EM151" i="4"/>
  <c r="EL131" i="4"/>
  <c r="EM131" i="4"/>
  <c r="EL130" i="4"/>
  <c r="EM130" i="4"/>
  <c r="EL128" i="4"/>
  <c r="EM128" i="4"/>
  <c r="EL126" i="4"/>
  <c r="EM126" i="4"/>
  <c r="EL124" i="4"/>
  <c r="DI149" i="4"/>
  <c r="DJ149" i="4" s="1"/>
  <c r="DI143" i="4"/>
  <c r="DJ143" i="4" s="1"/>
  <c r="DI133" i="4"/>
  <c r="DJ133" i="4" s="1"/>
  <c r="DI130" i="4"/>
  <c r="DJ130" i="4" s="1"/>
  <c r="DI127" i="4"/>
  <c r="DJ127" i="4" s="1"/>
  <c r="EM124" i="4"/>
  <c r="EL214" i="4"/>
  <c r="DI214" i="4"/>
  <c r="EO33" i="4"/>
  <c r="EO58" i="4"/>
  <c r="EO51" i="4"/>
  <c r="EO62" i="4"/>
  <c r="EO49" i="4"/>
  <c r="EO57" i="4"/>
  <c r="EO56" i="4"/>
  <c r="EO39" i="4"/>
  <c r="EO68" i="4"/>
  <c r="EO89" i="4"/>
  <c r="EO40" i="4"/>
  <c r="EO66" i="4"/>
  <c r="EO54" i="4"/>
  <c r="EO44" i="4"/>
  <c r="EO28" i="4"/>
  <c r="EO90" i="4"/>
  <c r="EO92" i="4"/>
  <c r="EO34" i="4"/>
  <c r="EO38" i="4"/>
  <c r="EO37" i="4"/>
  <c r="EO74" i="4"/>
  <c r="EO91" i="4"/>
  <c r="EO94" i="4"/>
  <c r="EO43" i="4"/>
  <c r="EO48" i="4"/>
  <c r="EO81" i="4"/>
  <c r="EO71" i="4"/>
  <c r="EO80" i="4"/>
  <c r="EO69" i="4"/>
  <c r="EO76" i="4"/>
  <c r="EO55" i="4"/>
  <c r="EO59" i="4"/>
  <c r="EO30" i="4"/>
  <c r="EO32" i="4"/>
  <c r="EO67" i="4"/>
  <c r="EO64" i="4"/>
  <c r="EO65" i="4"/>
  <c r="EO47" i="4"/>
  <c r="EO63" i="4"/>
  <c r="EO85" i="4"/>
  <c r="EO86" i="4"/>
  <c r="EO95" i="4"/>
  <c r="EO93" i="4"/>
  <c r="EO35" i="4"/>
  <c r="EO46" i="4"/>
  <c r="EO50" i="4"/>
  <c r="EO87" i="4"/>
  <c r="EO29" i="4"/>
  <c r="EO52" i="4"/>
  <c r="EO42" i="4"/>
  <c r="EO36" i="4"/>
  <c r="EO60" i="4"/>
  <c r="EO78" i="4"/>
  <c r="EO77" i="4"/>
  <c r="EO41" i="4"/>
  <c r="EO31" i="4"/>
  <c r="EO27" i="4"/>
  <c r="EO88" i="4"/>
  <c r="EO45" i="4"/>
  <c r="EO75" i="4"/>
  <c r="EO72" i="4"/>
  <c r="EO83" i="4"/>
  <c r="EO53" i="4"/>
  <c r="EO84" i="4"/>
  <c r="EO61" i="4"/>
  <c r="EO70" i="4"/>
  <c r="EO79" i="4"/>
  <c r="EO82" i="4"/>
  <c r="EO73" i="4"/>
  <c r="DL70" i="4"/>
  <c r="DL84" i="4"/>
  <c r="DL83" i="4"/>
  <c r="DL75" i="4"/>
  <c r="DL88" i="4"/>
  <c r="DL27" i="4"/>
  <c r="DL41" i="4"/>
  <c r="DL77" i="4"/>
  <c r="DL78" i="4"/>
  <c r="DL60" i="4"/>
  <c r="DL36" i="4"/>
  <c r="DL42" i="4"/>
  <c r="DL52" i="4"/>
  <c r="DL29" i="4"/>
  <c r="DL87" i="4"/>
  <c r="DL50" i="4"/>
  <c r="DL46" i="4"/>
  <c r="DL35" i="4"/>
  <c r="DL65" i="4"/>
  <c r="DL30" i="4"/>
  <c r="DL59" i="4"/>
  <c r="DL76" i="4"/>
  <c r="DL69" i="4"/>
  <c r="DL80" i="4"/>
  <c r="DL71" i="4"/>
  <c r="DL81" i="4"/>
  <c r="DL48" i="4"/>
  <c r="DL43" i="4"/>
  <c r="DL94" i="4"/>
  <c r="DL91" i="4"/>
  <c r="DL74" i="4"/>
  <c r="DL37" i="4"/>
  <c r="DL38" i="4"/>
  <c r="DL34" i="4"/>
  <c r="DL92" i="4"/>
  <c r="DL90" i="4"/>
  <c r="DL28" i="4"/>
  <c r="DL44" i="4"/>
  <c r="DL54" i="4"/>
  <c r="DL66" i="4"/>
  <c r="DL40" i="4"/>
  <c r="DL89" i="4"/>
  <c r="DL68" i="4"/>
  <c r="DL39" i="4"/>
  <c r="DL56" i="4"/>
  <c r="DL57" i="4"/>
  <c r="DL49" i="4"/>
  <c r="DL62" i="4"/>
  <c r="DL51" i="4"/>
  <c r="DL58" i="4"/>
  <c r="DL33" i="4"/>
  <c r="DL82" i="4"/>
  <c r="DL61" i="4"/>
  <c r="DL53" i="4"/>
  <c r="DL72" i="4"/>
  <c r="DL45" i="4"/>
  <c r="DL31" i="4"/>
  <c r="DL73" i="4"/>
  <c r="DL79" i="4"/>
  <c r="DL93" i="4"/>
  <c r="DL95" i="4"/>
  <c r="DL86" i="4"/>
  <c r="DL85" i="4"/>
  <c r="DL63" i="4"/>
  <c r="DL47" i="4"/>
  <c r="DL64" i="4"/>
  <c r="DL67" i="4"/>
  <c r="DL32" i="4"/>
  <c r="DL55" i="4"/>
  <c r="EO110" i="4"/>
  <c r="B207" i="4"/>
  <c r="B205" i="4"/>
  <c r="B208" i="4"/>
  <c r="B206" i="4"/>
  <c r="X208" i="4"/>
  <c r="X206" i="4"/>
  <c r="V208" i="4"/>
  <c r="V206" i="4"/>
  <c r="T208" i="4"/>
  <c r="T206" i="4"/>
  <c r="R208" i="4"/>
  <c r="R206" i="4"/>
  <c r="P208" i="4"/>
  <c r="P206" i="4"/>
  <c r="N208" i="4"/>
  <c r="N206" i="4"/>
  <c r="L208" i="4"/>
  <c r="L206" i="4"/>
  <c r="J208" i="4"/>
  <c r="J206" i="4"/>
  <c r="H208" i="4"/>
  <c r="H206" i="4"/>
  <c r="F208" i="4"/>
  <c r="F206" i="4"/>
  <c r="R135" i="4"/>
  <c r="Z135" i="4" s="1"/>
  <c r="AA135" i="4" s="1"/>
  <c r="P144" i="7" s="1"/>
  <c r="D208" i="4"/>
  <c r="D206" i="4"/>
  <c r="D207" i="4"/>
  <c r="D205" i="4"/>
  <c r="X207" i="4"/>
  <c r="X205" i="4"/>
  <c r="V207" i="4"/>
  <c r="V205" i="4"/>
  <c r="T207" i="4"/>
  <c r="T205" i="4"/>
  <c r="R207" i="4"/>
  <c r="R205" i="4"/>
  <c r="P207" i="4"/>
  <c r="P205" i="4"/>
  <c r="N207" i="4"/>
  <c r="N205" i="4"/>
  <c r="L207" i="4"/>
  <c r="L205" i="4"/>
  <c r="J207" i="4"/>
  <c r="J205" i="4"/>
  <c r="H207" i="4"/>
  <c r="H205" i="4"/>
  <c r="F207" i="4"/>
  <c r="AD200" i="4"/>
  <c r="BD145" i="4"/>
  <c r="AE205" i="4"/>
  <c r="AE207" i="4"/>
  <c r="AG205" i="4"/>
  <c r="AO205" i="4"/>
  <c r="AW205" i="4"/>
  <c r="AI206" i="4"/>
  <c r="AQ206" i="4"/>
  <c r="AY206" i="4"/>
  <c r="AK207" i="4"/>
  <c r="AS207" i="4"/>
  <c r="BA207" i="4"/>
  <c r="AM208" i="4"/>
  <c r="AU208" i="4"/>
  <c r="AI205" i="4"/>
  <c r="AQ205" i="4"/>
  <c r="AY205" i="4"/>
  <c r="AK206" i="4"/>
  <c r="AS206" i="4"/>
  <c r="BA206" i="4"/>
  <c r="AM207" i="4"/>
  <c r="AU207" i="4"/>
  <c r="AG208" i="4"/>
  <c r="AO208" i="4"/>
  <c r="AW208" i="4"/>
  <c r="AY204" i="4"/>
  <c r="AU204" i="4"/>
  <c r="AQ204" i="4"/>
  <c r="AM204" i="4"/>
  <c r="AI204" i="4"/>
  <c r="AE204" i="4"/>
  <c r="AY203" i="4"/>
  <c r="AU203" i="4"/>
  <c r="AQ203" i="4"/>
  <c r="AM203" i="4"/>
  <c r="AI203" i="4"/>
  <c r="AE203" i="4"/>
  <c r="AY202" i="4"/>
  <c r="AU202" i="4"/>
  <c r="AQ202" i="4"/>
  <c r="AM202" i="4"/>
  <c r="AI202" i="4"/>
  <c r="AE202" i="4"/>
  <c r="AY201" i="4"/>
  <c r="AU201" i="4"/>
  <c r="AQ201" i="4"/>
  <c r="AM201" i="4"/>
  <c r="AI201" i="4"/>
  <c r="AE201" i="4"/>
  <c r="AY200" i="4"/>
  <c r="AU200" i="4"/>
  <c r="AQ200" i="4"/>
  <c r="AM200" i="4"/>
  <c r="AI200" i="4"/>
  <c r="AE200" i="4"/>
  <c r="AG194" i="4"/>
  <c r="BC194" i="4"/>
  <c r="BD194" i="4" s="1"/>
  <c r="AE206" i="4"/>
  <c r="AE208" i="4"/>
  <c r="AK205" i="4"/>
  <c r="AS205" i="4"/>
  <c r="BA205" i="4"/>
  <c r="AM206" i="4"/>
  <c r="AU206" i="4"/>
  <c r="AG207" i="4"/>
  <c r="AO207" i="4"/>
  <c r="AW207" i="4"/>
  <c r="AI208" i="4"/>
  <c r="AQ208" i="4"/>
  <c r="AY208" i="4"/>
  <c r="AM205" i="4"/>
  <c r="AU205" i="4"/>
  <c r="AG206" i="4"/>
  <c r="AO206" i="4"/>
  <c r="AW206" i="4"/>
  <c r="AI207" i="4"/>
  <c r="AQ207" i="4"/>
  <c r="BC207" i="4"/>
  <c r="BD207" i="4" s="1"/>
  <c r="AY207" i="4"/>
  <c r="AK208" i="4"/>
  <c r="BC208" i="4"/>
  <c r="BD208" i="4" s="1"/>
  <c r="AS208" i="4"/>
  <c r="BA208" i="4"/>
  <c r="BA204" i="4"/>
  <c r="AW204" i="4"/>
  <c r="AS204" i="4"/>
  <c r="AO204" i="4"/>
  <c r="AK204" i="4"/>
  <c r="AG204" i="4"/>
  <c r="BA203" i="4"/>
  <c r="AW203" i="4"/>
  <c r="AS203" i="4"/>
  <c r="AO203" i="4"/>
  <c r="AK203" i="4"/>
  <c r="AG203" i="4"/>
  <c r="BC203" i="4"/>
  <c r="BD203" i="4" s="1"/>
  <c r="BA202" i="4"/>
  <c r="AW202" i="4"/>
  <c r="AS202" i="4"/>
  <c r="AO202" i="4"/>
  <c r="AK202" i="4"/>
  <c r="AG202" i="4"/>
  <c r="BC202" i="4"/>
  <c r="BD202" i="4" s="1"/>
  <c r="BA201" i="4"/>
  <c r="AW201" i="4"/>
  <c r="AS201" i="4"/>
  <c r="AO201" i="4"/>
  <c r="AK201" i="4"/>
  <c r="AG201" i="4"/>
  <c r="BC201" i="4"/>
  <c r="BD201" i="4" s="1"/>
  <c r="BA200" i="4"/>
  <c r="AW200" i="4"/>
  <c r="AS200" i="4"/>
  <c r="AO200" i="4"/>
  <c r="AK200" i="4"/>
  <c r="BJ205" i="4"/>
  <c r="BR205" i="4"/>
  <c r="BL206" i="4"/>
  <c r="CB206" i="4"/>
  <c r="BR207" i="4"/>
  <c r="BZ207" i="4"/>
  <c r="BL205" i="4"/>
  <c r="BT205" i="4"/>
  <c r="BJ206" i="4"/>
  <c r="BR206" i="4"/>
  <c r="BZ206" i="4"/>
  <c r="BL207" i="4"/>
  <c r="CB207" i="4"/>
  <c r="BN205" i="4"/>
  <c r="BV205" i="4"/>
  <c r="BP206" i="4"/>
  <c r="BJ207" i="4"/>
  <c r="BV207" i="4"/>
  <c r="CD207" i="4"/>
  <c r="BP205" i="4"/>
  <c r="CB205" i="4"/>
  <c r="BN206" i="4"/>
  <c r="BV206" i="4"/>
  <c r="CD206" i="4"/>
  <c r="BX207" i="4"/>
  <c r="DL110" i="4"/>
  <c r="CG138" i="4"/>
  <c r="BH205" i="4"/>
  <c r="BH207" i="4"/>
  <c r="BZ205" i="4"/>
  <c r="BT206" i="4"/>
  <c r="BN207" i="4"/>
  <c r="BP208" i="4"/>
  <c r="BX208" i="4"/>
  <c r="BP207" i="4"/>
  <c r="BJ208" i="4"/>
  <c r="BR208" i="4"/>
  <c r="BZ208" i="4"/>
  <c r="BJ209" i="4"/>
  <c r="BN209" i="4"/>
  <c r="BR209" i="4"/>
  <c r="BV209" i="4"/>
  <c r="BZ209" i="4"/>
  <c r="CD209" i="4"/>
  <c r="BH206" i="4"/>
  <c r="BH208" i="4"/>
  <c r="CD205" i="4"/>
  <c r="BX206" i="4"/>
  <c r="BL208" i="4"/>
  <c r="BT208" i="4"/>
  <c r="CB208" i="4"/>
  <c r="BX205" i="4"/>
  <c r="BT207" i="4"/>
  <c r="BN208" i="4"/>
  <c r="BV208" i="4"/>
  <c r="CD208" i="4"/>
  <c r="BH209" i="4"/>
  <c r="CF209" i="4"/>
  <c r="CG209" i="4" s="1"/>
  <c r="BL209" i="4"/>
  <c r="BP209" i="4"/>
  <c r="BT209" i="4"/>
  <c r="BX209" i="4"/>
  <c r="BC206" i="4"/>
  <c r="BD206" i="4" s="1"/>
  <c r="BC204" i="4"/>
  <c r="BD204" i="4" s="1"/>
  <c r="BC205" i="4"/>
  <c r="BD205" i="4" s="1"/>
  <c r="AD201" i="4"/>
  <c r="CF206" i="4"/>
  <c r="CG206" i="4"/>
  <c r="CF208" i="4"/>
  <c r="CG208" i="4"/>
  <c r="CF205" i="4"/>
  <c r="CF207" i="4"/>
  <c r="CG207" i="4" s="1"/>
  <c r="AD202" i="4"/>
  <c r="CG205" i="4"/>
  <c r="AD203" i="4"/>
  <c r="AD204" i="4"/>
  <c r="AD205" i="4"/>
  <c r="AD206" i="4"/>
  <c r="CI101" i="4"/>
  <c r="AD207" i="4"/>
  <c r="CI102" i="4"/>
  <c r="CI97" i="4"/>
  <c r="CI104" i="4"/>
  <c r="CI100" i="4"/>
  <c r="CI103" i="4"/>
  <c r="CI99" i="4"/>
  <c r="CI96" i="4"/>
  <c r="CI98" i="4"/>
  <c r="AD208" i="4"/>
  <c r="AD105" i="4"/>
  <c r="AD106" i="4" s="1"/>
  <c r="AD209" i="4"/>
  <c r="BC196" i="4"/>
  <c r="BD196" i="4" s="1"/>
  <c r="BC172" i="4"/>
  <c r="BD172" i="4" s="1"/>
  <c r="BC168" i="4"/>
  <c r="BD168" i="4" s="1"/>
  <c r="BC166" i="4"/>
  <c r="BD166" i="4" s="1"/>
  <c r="BC176" i="4"/>
  <c r="BD176" i="4"/>
  <c r="H123" i="7"/>
  <c r="H18" i="7" s="1"/>
  <c r="N123" i="7"/>
  <c r="N18" i="7" s="1"/>
  <c r="BC192" i="4"/>
  <c r="BD192" i="4"/>
  <c r="BC188" i="4"/>
  <c r="BD188" i="4"/>
  <c r="BC184" i="4"/>
  <c r="BD184" i="4"/>
  <c r="BC180" i="4"/>
  <c r="BD180" i="4"/>
  <c r="BC128" i="4"/>
  <c r="BC136" i="4"/>
  <c r="BD136" i="4" s="1"/>
  <c r="BC144" i="4"/>
  <c r="BD144" i="4" s="1"/>
  <c r="BC160" i="4"/>
  <c r="BD160" i="4" s="1"/>
  <c r="BC129" i="4"/>
  <c r="BD129" i="4" s="1"/>
  <c r="BC200" i="4"/>
  <c r="BD200" i="4" s="1"/>
  <c r="BD128" i="4"/>
  <c r="P131" i="7"/>
  <c r="Z208" i="4"/>
  <c r="AA208" i="4" s="1"/>
  <c r="Z132" i="4"/>
  <c r="AA132" i="4" s="1"/>
  <c r="Z136" i="4"/>
  <c r="AA136" i="4" s="1"/>
  <c r="Z125" i="4"/>
  <c r="Z127" i="4"/>
  <c r="AA127" i="4" s="1"/>
  <c r="Z130" i="4"/>
  <c r="AA130" i="4" s="1"/>
  <c r="Z126" i="4"/>
  <c r="AA126" i="4" s="1"/>
  <c r="Z128" i="4"/>
  <c r="AA128" i="4" s="1"/>
  <c r="Z133" i="4"/>
  <c r="AA133" i="4" s="1"/>
  <c r="AA125" i="4"/>
  <c r="F131" i="7"/>
  <c r="F26" i="7" s="1"/>
  <c r="K131" i="7"/>
  <c r="K26" i="7" s="1"/>
  <c r="C131" i="7"/>
  <c r="M131" i="7"/>
  <c r="M26" i="7" s="1"/>
  <c r="G131" i="7"/>
  <c r="G26" i="7" s="1"/>
  <c r="L131" i="7"/>
  <c r="L26" i="7" s="1"/>
  <c r="I131" i="7"/>
  <c r="I26" i="7" s="1"/>
  <c r="N131" i="7"/>
  <c r="N26" i="7" s="1"/>
  <c r="H131" i="7"/>
  <c r="H26" i="7" s="1"/>
  <c r="E131" i="7"/>
  <c r="E26" i="7" s="1"/>
  <c r="J131" i="7"/>
  <c r="J26" i="7" s="1"/>
  <c r="D131" i="7"/>
  <c r="D26" i="7" s="1"/>
  <c r="C26" i="7"/>
  <c r="BF101" i="4"/>
  <c r="BF100" i="4"/>
  <c r="BF96" i="4"/>
  <c r="BF104" i="4"/>
  <c r="BF99" i="4"/>
  <c r="BF97" i="4"/>
  <c r="BF102" i="4"/>
  <c r="BF98" i="4"/>
  <c r="BF103" i="4"/>
  <c r="AD107" i="4" l="1"/>
  <c r="AD210" i="4"/>
  <c r="CG139" i="4"/>
  <c r="CF214" i="4"/>
  <c r="P134" i="7"/>
  <c r="P137" i="7"/>
  <c r="P173" i="7"/>
  <c r="P140" i="7"/>
  <c r="P166" i="7"/>
  <c r="P142" i="7"/>
  <c r="P136" i="7"/>
  <c r="P145" i="7"/>
  <c r="P167" i="7"/>
  <c r="P171" i="7"/>
  <c r="P133" i="7"/>
  <c r="AB20" i="4"/>
  <c r="A21" i="4"/>
  <c r="A124" i="4"/>
  <c r="FS19" i="4"/>
  <c r="FS122" i="4"/>
  <c r="DM119" i="4"/>
  <c r="DM16" i="4"/>
  <c r="CJ127" i="4"/>
  <c r="CJ24" i="4"/>
  <c r="BG119" i="4"/>
  <c r="BG16" i="4"/>
  <c r="GV119" i="4"/>
  <c r="GV16" i="4"/>
  <c r="AD117" i="4"/>
  <c r="AD14" i="4"/>
  <c r="I12" i="7"/>
  <c r="DM118" i="4"/>
  <c r="AD116" i="4"/>
  <c r="A122" i="4"/>
  <c r="A120" i="4"/>
  <c r="A119" i="4"/>
  <c r="P126" i="7"/>
  <c r="GR134" i="4"/>
  <c r="GR148" i="4"/>
  <c r="GS148" i="4" s="1"/>
  <c r="DJ17" i="4"/>
  <c r="FP13" i="4"/>
  <c r="P222" i="7"/>
  <c r="P220" i="7"/>
  <c r="P129" i="7"/>
  <c r="P127" i="7"/>
  <c r="P125" i="7"/>
  <c r="FR101" i="4"/>
  <c r="FR110" i="4" s="1"/>
  <c r="C136" i="7"/>
  <c r="M136" i="7"/>
  <c r="F136" i="7"/>
  <c r="F142" i="7"/>
  <c r="I142" i="7"/>
  <c r="K142" i="7"/>
  <c r="N142" i="7"/>
  <c r="E142" i="7"/>
  <c r="G134" i="7"/>
  <c r="H134" i="7"/>
  <c r="J134" i="7"/>
  <c r="E134" i="7"/>
  <c r="C134" i="7"/>
  <c r="F134" i="7"/>
  <c r="L134" i="7"/>
  <c r="F205" i="4"/>
  <c r="Z205" i="4" s="1"/>
  <c r="AA205" i="4" s="1"/>
  <c r="P214" i="7" s="1"/>
  <c r="D171" i="4"/>
  <c r="L171" i="4"/>
  <c r="T171" i="4"/>
  <c r="D172" i="4"/>
  <c r="L172" i="4"/>
  <c r="T172" i="4"/>
  <c r="D173" i="4"/>
  <c r="L173" i="4"/>
  <c r="T173" i="4"/>
  <c r="D174" i="4"/>
  <c r="L174" i="4"/>
  <c r="T174" i="4"/>
  <c r="D175" i="4"/>
  <c r="L175" i="4"/>
  <c r="T175" i="4"/>
  <c r="F176" i="4"/>
  <c r="N176" i="4"/>
  <c r="V176" i="4"/>
  <c r="H177" i="4"/>
  <c r="P177" i="4"/>
  <c r="X177" i="4"/>
  <c r="J171" i="4"/>
  <c r="R171" i="4"/>
  <c r="F172" i="4"/>
  <c r="N172" i="4"/>
  <c r="V172" i="4"/>
  <c r="J173" i="4"/>
  <c r="R173" i="4"/>
  <c r="F174" i="4"/>
  <c r="N174" i="4"/>
  <c r="V174" i="4"/>
  <c r="J175" i="4"/>
  <c r="R175" i="4"/>
  <c r="D176" i="4"/>
  <c r="L176" i="4"/>
  <c r="T176" i="4"/>
  <c r="F177" i="4"/>
  <c r="N177" i="4"/>
  <c r="V177" i="4"/>
  <c r="B175" i="4"/>
  <c r="B177" i="4"/>
  <c r="B174" i="4"/>
  <c r="D148" i="4"/>
  <c r="D146" i="4"/>
  <c r="D144" i="4"/>
  <c r="X146" i="4"/>
  <c r="V144" i="4"/>
  <c r="T143" i="4"/>
  <c r="R143" i="4"/>
  <c r="N147" i="4"/>
  <c r="L145" i="4"/>
  <c r="J144" i="4"/>
  <c r="H145" i="4"/>
  <c r="F145" i="4"/>
  <c r="X143" i="4"/>
  <c r="V143" i="4"/>
  <c r="T144" i="4"/>
  <c r="P147" i="4"/>
  <c r="N146" i="4"/>
  <c r="J147" i="4"/>
  <c r="H146" i="4"/>
  <c r="F144" i="4"/>
  <c r="B148" i="4"/>
  <c r="B146" i="4"/>
  <c r="B144" i="4"/>
  <c r="X148" i="4"/>
  <c r="V146" i="4"/>
  <c r="T145" i="4"/>
  <c r="R145" i="4"/>
  <c r="P144" i="4"/>
  <c r="N145" i="4"/>
  <c r="L143" i="4"/>
  <c r="H147" i="4"/>
  <c r="F147" i="4"/>
  <c r="X149" i="4"/>
  <c r="V149" i="4"/>
  <c r="T146" i="4"/>
  <c r="R144" i="4"/>
  <c r="P145" i="4"/>
  <c r="N143" i="4"/>
  <c r="L144" i="4"/>
  <c r="J145" i="4"/>
  <c r="H144" i="4"/>
  <c r="N144" i="4"/>
  <c r="X142" i="4"/>
  <c r="T142" i="4"/>
  <c r="P142" i="4"/>
  <c r="L142" i="4"/>
  <c r="H142" i="4"/>
  <c r="D142" i="4"/>
  <c r="F178" i="4"/>
  <c r="N178" i="4"/>
  <c r="V178" i="4"/>
  <c r="F179" i="4"/>
  <c r="N179" i="4"/>
  <c r="V179" i="4"/>
  <c r="H180" i="4"/>
  <c r="P180" i="4"/>
  <c r="X180" i="4"/>
  <c r="H181" i="4"/>
  <c r="P181" i="4"/>
  <c r="X181" i="4"/>
  <c r="F182" i="4"/>
  <c r="N182" i="4"/>
  <c r="V182" i="4"/>
  <c r="H183" i="4"/>
  <c r="P183" i="4"/>
  <c r="X183" i="4"/>
  <c r="F184" i="4"/>
  <c r="N184" i="4"/>
  <c r="V184" i="4"/>
  <c r="H185" i="4"/>
  <c r="P185" i="4"/>
  <c r="X185" i="4"/>
  <c r="F186" i="4"/>
  <c r="N186" i="4"/>
  <c r="V186" i="4"/>
  <c r="H187" i="4"/>
  <c r="P187" i="4"/>
  <c r="X187" i="4"/>
  <c r="F188" i="4"/>
  <c r="N188" i="4"/>
  <c r="V188" i="4"/>
  <c r="H189" i="4"/>
  <c r="P189" i="4"/>
  <c r="X189" i="4"/>
  <c r="F190" i="4"/>
  <c r="N190" i="4"/>
  <c r="V190" i="4"/>
  <c r="H191" i="4"/>
  <c r="P191" i="4"/>
  <c r="X191" i="4"/>
  <c r="F192" i="4"/>
  <c r="N192" i="4"/>
  <c r="V192" i="4"/>
  <c r="H193" i="4"/>
  <c r="P193" i="4"/>
  <c r="X193" i="4"/>
  <c r="F194" i="4"/>
  <c r="N194" i="4"/>
  <c r="V194" i="4"/>
  <c r="H195" i="4"/>
  <c r="P195" i="4"/>
  <c r="X195" i="4"/>
  <c r="F196" i="4"/>
  <c r="N196" i="4"/>
  <c r="V196" i="4"/>
  <c r="H197" i="4"/>
  <c r="P197" i="4"/>
  <c r="X197" i="4"/>
  <c r="F198" i="4"/>
  <c r="N198" i="4"/>
  <c r="V198" i="4"/>
  <c r="H199" i="4"/>
  <c r="P199" i="4"/>
  <c r="X199" i="4"/>
  <c r="F200" i="4"/>
  <c r="N200" i="4"/>
  <c r="V200" i="4"/>
  <c r="H201" i="4"/>
  <c r="P201" i="4"/>
  <c r="X201" i="4"/>
  <c r="F202" i="4"/>
  <c r="N202" i="4"/>
  <c r="V202" i="4"/>
  <c r="F203" i="4"/>
  <c r="N203" i="4"/>
  <c r="V203" i="4"/>
  <c r="H204" i="4"/>
  <c r="P204" i="4"/>
  <c r="X204" i="4"/>
  <c r="H178" i="4"/>
  <c r="P178" i="4"/>
  <c r="X178" i="4"/>
  <c r="H179" i="4"/>
  <c r="P179" i="4"/>
  <c r="X179" i="4"/>
  <c r="F180" i="4"/>
  <c r="N180" i="4"/>
  <c r="V180" i="4"/>
  <c r="F181" i="4"/>
  <c r="N181" i="4"/>
  <c r="V181" i="4"/>
  <c r="H182" i="4"/>
  <c r="P182" i="4"/>
  <c r="X182" i="4"/>
  <c r="F183" i="4"/>
  <c r="N183" i="4"/>
  <c r="V183" i="4"/>
  <c r="H184" i="4"/>
  <c r="P184" i="4"/>
  <c r="X184" i="4"/>
  <c r="F185" i="4"/>
  <c r="N185" i="4"/>
  <c r="V185" i="4"/>
  <c r="H186" i="4"/>
  <c r="P186" i="4"/>
  <c r="X186" i="4"/>
  <c r="F187" i="4"/>
  <c r="N187" i="4"/>
  <c r="V187" i="4"/>
  <c r="H188" i="4"/>
  <c r="P188" i="4"/>
  <c r="X188" i="4"/>
  <c r="F189" i="4"/>
  <c r="N189" i="4"/>
  <c r="V189" i="4"/>
  <c r="H190" i="4"/>
  <c r="P190" i="4"/>
  <c r="X190" i="4"/>
  <c r="F191" i="4"/>
  <c r="N191" i="4"/>
  <c r="V191" i="4"/>
  <c r="H192" i="4"/>
  <c r="P192" i="4"/>
  <c r="X192" i="4"/>
  <c r="F193" i="4"/>
  <c r="N193" i="4"/>
  <c r="V193" i="4"/>
  <c r="H194" i="4"/>
  <c r="P194" i="4"/>
  <c r="X194" i="4"/>
  <c r="F195" i="4"/>
  <c r="N195" i="4"/>
  <c r="V195" i="4"/>
  <c r="H196" i="4"/>
  <c r="P196" i="4"/>
  <c r="X196" i="4"/>
  <c r="F197" i="4"/>
  <c r="N197" i="4"/>
  <c r="V197" i="4"/>
  <c r="H198" i="4"/>
  <c r="P198" i="4"/>
  <c r="X198" i="4"/>
  <c r="F199" i="4"/>
  <c r="N199" i="4"/>
  <c r="V199" i="4"/>
  <c r="H200" i="4"/>
  <c r="P200" i="4"/>
  <c r="X200" i="4"/>
  <c r="F201" i="4"/>
  <c r="N201" i="4"/>
  <c r="V201" i="4"/>
  <c r="H202" i="4"/>
  <c r="P202" i="4"/>
  <c r="X202" i="4"/>
  <c r="H203" i="4"/>
  <c r="P203" i="4"/>
  <c r="X203" i="4"/>
  <c r="F204" i="4"/>
  <c r="N204" i="4"/>
  <c r="V204" i="4"/>
  <c r="Z111" i="4"/>
  <c r="L167" i="7"/>
  <c r="M167" i="7"/>
  <c r="D167" i="7"/>
  <c r="H167" i="7"/>
  <c r="N167" i="7"/>
  <c r="I167" i="7"/>
  <c r="J167" i="7"/>
  <c r="E167" i="7"/>
  <c r="G167" i="7"/>
  <c r="K167" i="7"/>
  <c r="F167" i="7"/>
  <c r="C167" i="7"/>
  <c r="C171" i="7"/>
  <c r="H171" i="7"/>
  <c r="E171" i="7"/>
  <c r="G171" i="7"/>
  <c r="J171" i="7"/>
  <c r="L171" i="7"/>
  <c r="F171" i="7"/>
  <c r="D171" i="7"/>
  <c r="I171" i="7"/>
  <c r="N171" i="7"/>
  <c r="M171" i="7"/>
  <c r="K171" i="7"/>
  <c r="L140" i="7"/>
  <c r="J140" i="7"/>
  <c r="H140" i="7"/>
  <c r="G140" i="7"/>
  <c r="M140" i="7"/>
  <c r="E140" i="7"/>
  <c r="F140" i="7"/>
  <c r="C140" i="7"/>
  <c r="K140" i="7"/>
  <c r="D140" i="7"/>
  <c r="I140" i="7"/>
  <c r="N140" i="7"/>
  <c r="H166" i="7"/>
  <c r="J166" i="7"/>
  <c r="I166" i="7"/>
  <c r="C166" i="7"/>
  <c r="M166" i="7"/>
  <c r="K166" i="7"/>
  <c r="N166" i="7"/>
  <c r="G166" i="7"/>
  <c r="D166" i="7"/>
  <c r="F166" i="7"/>
  <c r="E166" i="7"/>
  <c r="L166" i="7"/>
  <c r="G222" i="7"/>
  <c r="G117" i="7" s="1"/>
  <c r="F222" i="7"/>
  <c r="F117" i="7" s="1"/>
  <c r="H222" i="7"/>
  <c r="H117" i="7" s="1"/>
  <c r="D222" i="7"/>
  <c r="D117" i="7" s="1"/>
  <c r="N222" i="7"/>
  <c r="N117" i="7" s="1"/>
  <c r="E222" i="7"/>
  <c r="E117" i="7" s="1"/>
  <c r="L222" i="7"/>
  <c r="L117" i="7" s="1"/>
  <c r="C222" i="7"/>
  <c r="M222" i="7"/>
  <c r="M117" i="7" s="1"/>
  <c r="I222" i="7"/>
  <c r="I117" i="7" s="1"/>
  <c r="K222" i="7"/>
  <c r="K117" i="7" s="1"/>
  <c r="J222" i="7"/>
  <c r="J117" i="7" s="1"/>
  <c r="D220" i="7"/>
  <c r="D115" i="7" s="1"/>
  <c r="N220" i="7"/>
  <c r="N115" i="7" s="1"/>
  <c r="H220" i="7"/>
  <c r="H115" i="7" s="1"/>
  <c r="M220" i="7"/>
  <c r="M115" i="7" s="1"/>
  <c r="G220" i="7"/>
  <c r="G115" i="7" s="1"/>
  <c r="F220" i="7"/>
  <c r="F115" i="7" s="1"/>
  <c r="E220" i="7"/>
  <c r="E115" i="7" s="1"/>
  <c r="K220" i="7"/>
  <c r="K115" i="7" s="1"/>
  <c r="L220" i="7"/>
  <c r="L115" i="7" s="1"/>
  <c r="C220" i="7"/>
  <c r="I220" i="7"/>
  <c r="I115" i="7" s="1"/>
  <c r="J220" i="7"/>
  <c r="J115" i="7" s="1"/>
  <c r="F129" i="7"/>
  <c r="F24" i="7" s="1"/>
  <c r="K129" i="7"/>
  <c r="K24" i="7" s="1"/>
  <c r="C129" i="7"/>
  <c r="I129" i="7"/>
  <c r="I24" i="7" s="1"/>
  <c r="N129" i="7"/>
  <c r="N24" i="7" s="1"/>
  <c r="H129" i="7"/>
  <c r="H24" i="7" s="1"/>
  <c r="E129" i="7"/>
  <c r="E24" i="7" s="1"/>
  <c r="M129" i="7"/>
  <c r="M24" i="7" s="1"/>
  <c r="J129" i="7"/>
  <c r="J24" i="7" s="1"/>
  <c r="G129" i="7"/>
  <c r="G24" i="7" s="1"/>
  <c r="D129" i="7"/>
  <c r="D24" i="7" s="1"/>
  <c r="L129" i="7"/>
  <c r="L24" i="7" s="1"/>
  <c r="P175" i="7"/>
  <c r="Z207" i="4"/>
  <c r="AA207" i="4" s="1"/>
  <c r="P216" i="7" s="1"/>
  <c r="P124" i="7"/>
  <c r="P128" i="7"/>
  <c r="O26" i="7"/>
  <c r="R26" i="7" s="1"/>
  <c r="Z206" i="4"/>
  <c r="P179" i="7"/>
  <c r="I179" i="7" s="1"/>
  <c r="I136" i="7"/>
  <c r="D136" i="7"/>
  <c r="L136" i="7"/>
  <c r="M145" i="7"/>
  <c r="D145" i="7"/>
  <c r="N145" i="7"/>
  <c r="C145" i="7"/>
  <c r="J145" i="7"/>
  <c r="E145" i="7"/>
  <c r="L145" i="7"/>
  <c r="G145" i="7"/>
  <c r="I145" i="7"/>
  <c r="H145" i="7"/>
  <c r="K145" i="7"/>
  <c r="F145" i="7"/>
  <c r="K173" i="7"/>
  <c r="I173" i="7"/>
  <c r="D173" i="7"/>
  <c r="C173" i="7"/>
  <c r="E173" i="7"/>
  <c r="J173" i="7"/>
  <c r="M173" i="7"/>
  <c r="L173" i="7"/>
  <c r="N173" i="7"/>
  <c r="G173" i="7"/>
  <c r="H173" i="7"/>
  <c r="F173" i="7"/>
  <c r="E18" i="7"/>
  <c r="O18" i="7" s="1"/>
  <c r="P18" i="7" s="1"/>
  <c r="O123" i="7"/>
  <c r="R123" i="7" s="1"/>
  <c r="K125" i="7"/>
  <c r="K20" i="7" s="1"/>
  <c r="E125" i="7"/>
  <c r="E20" i="7" s="1"/>
  <c r="L125" i="7"/>
  <c r="L20" i="7" s="1"/>
  <c r="N125" i="7"/>
  <c r="N20" i="7" s="1"/>
  <c r="H125" i="7"/>
  <c r="H20" i="7" s="1"/>
  <c r="I125" i="7"/>
  <c r="I20" i="7" s="1"/>
  <c r="M125" i="7"/>
  <c r="M20" i="7" s="1"/>
  <c r="G125" i="7"/>
  <c r="G20" i="7" s="1"/>
  <c r="D125" i="7"/>
  <c r="D20" i="7" s="1"/>
  <c r="F125" i="7"/>
  <c r="F20" i="7" s="1"/>
  <c r="J125" i="7"/>
  <c r="J20" i="7" s="1"/>
  <c r="C125" i="7"/>
  <c r="I134" i="7"/>
  <c r="M134" i="7"/>
  <c r="K134" i="7"/>
  <c r="N134" i="7"/>
  <c r="D134" i="7"/>
  <c r="N137" i="7"/>
  <c r="F137" i="7"/>
  <c r="D137" i="7"/>
  <c r="H137" i="7"/>
  <c r="M144" i="7"/>
  <c r="D144" i="7"/>
  <c r="C144" i="7"/>
  <c r="J144" i="7"/>
  <c r="H144" i="7"/>
  <c r="K144" i="7"/>
  <c r="I144" i="7"/>
  <c r="N144" i="7"/>
  <c r="G144" i="7"/>
  <c r="L144" i="7"/>
  <c r="E144" i="7"/>
  <c r="F144" i="7"/>
  <c r="N133" i="7"/>
  <c r="L133" i="7"/>
  <c r="I133" i="7"/>
  <c r="H133" i="7"/>
  <c r="D133" i="7"/>
  <c r="E133" i="7"/>
  <c r="F133" i="7"/>
  <c r="K133" i="7"/>
  <c r="J133" i="7"/>
  <c r="C133" i="7"/>
  <c r="M133" i="7"/>
  <c r="G133" i="7"/>
  <c r="N127" i="7"/>
  <c r="N22" i="7" s="1"/>
  <c r="L127" i="7"/>
  <c r="L22" i="7" s="1"/>
  <c r="F127" i="7"/>
  <c r="F22" i="7" s="1"/>
  <c r="C127" i="7"/>
  <c r="J127" i="7"/>
  <c r="J22" i="7" s="1"/>
  <c r="M127" i="7"/>
  <c r="M22" i="7" s="1"/>
  <c r="H127" i="7"/>
  <c r="H22" i="7" s="1"/>
  <c r="K127" i="7"/>
  <c r="K22" i="7" s="1"/>
  <c r="D127" i="7"/>
  <c r="D22" i="7" s="1"/>
  <c r="I127" i="7"/>
  <c r="I22" i="7" s="1"/>
  <c r="G127" i="7"/>
  <c r="G22" i="7" s="1"/>
  <c r="E127" i="7"/>
  <c r="E22" i="7" s="1"/>
  <c r="P169" i="7"/>
  <c r="P217" i="7"/>
  <c r="J217" i="7" s="1"/>
  <c r="P168" i="7"/>
  <c r="L168" i="7" s="1"/>
  <c r="P165" i="7"/>
  <c r="P141" i="7"/>
  <c r="I141" i="7" s="1"/>
  <c r="P147" i="7"/>
  <c r="D147" i="7" s="1"/>
  <c r="P139" i="7"/>
  <c r="P174" i="7"/>
  <c r="P178" i="7"/>
  <c r="P163" i="7"/>
  <c r="F163" i="7" s="1"/>
  <c r="P161" i="7"/>
  <c r="H161" i="7" s="1"/>
  <c r="P160" i="7"/>
  <c r="J160" i="7" s="1"/>
  <c r="P162" i="7"/>
  <c r="J162" i="7" s="1"/>
  <c r="P170" i="7"/>
  <c r="P146" i="7"/>
  <c r="P130" i="7"/>
  <c r="E130" i="7" s="1"/>
  <c r="P219" i="7"/>
  <c r="P218" i="7"/>
  <c r="I218" i="7" s="1"/>
  <c r="I113" i="7" s="1"/>
  <c r="P138" i="7"/>
  <c r="I138" i="7" s="1"/>
  <c r="P177" i="7"/>
  <c r="K177" i="7" s="1"/>
  <c r="P172" i="7"/>
  <c r="M172" i="7" s="1"/>
  <c r="P149" i="7"/>
  <c r="P135" i="7"/>
  <c r="P176" i="7"/>
  <c r="D176" i="7" s="1"/>
  <c r="P159" i="7"/>
  <c r="P150" i="7"/>
  <c r="P148" i="7"/>
  <c r="P132" i="7"/>
  <c r="P221" i="7"/>
  <c r="K217" i="7"/>
  <c r="L217" i="7"/>
  <c r="G168" i="7"/>
  <c r="D168" i="7"/>
  <c r="N168" i="7"/>
  <c r="K168" i="7"/>
  <c r="H168" i="7"/>
  <c r="E168" i="7"/>
  <c r="N141" i="7"/>
  <c r="K141" i="7"/>
  <c r="C141" i="7"/>
  <c r="F141" i="7"/>
  <c r="L141" i="7"/>
  <c r="J141" i="7"/>
  <c r="M147" i="7"/>
  <c r="G147" i="7"/>
  <c r="K147" i="7"/>
  <c r="K163" i="7"/>
  <c r="C163" i="7"/>
  <c r="E163" i="7"/>
  <c r="D161" i="7"/>
  <c r="L161" i="7"/>
  <c r="C161" i="7"/>
  <c r="M161" i="7"/>
  <c r="K161" i="7"/>
  <c r="F161" i="7"/>
  <c r="H160" i="7"/>
  <c r="F160" i="7"/>
  <c r="G160" i="7"/>
  <c r="F162" i="7"/>
  <c r="L162" i="7"/>
  <c r="M162" i="7"/>
  <c r="I162" i="7"/>
  <c r="G162" i="7"/>
  <c r="E162" i="7"/>
  <c r="D130" i="7"/>
  <c r="M130" i="7"/>
  <c r="C130" i="7"/>
  <c r="J218" i="7"/>
  <c r="J113" i="7" s="1"/>
  <c r="N218" i="7"/>
  <c r="N113" i="7" s="1"/>
  <c r="H218" i="7"/>
  <c r="H113" i="7" s="1"/>
  <c r="O131" i="7"/>
  <c r="R131" i="7" s="1"/>
  <c r="G214" i="7"/>
  <c r="F138" i="7"/>
  <c r="J138" i="7"/>
  <c r="C177" i="7"/>
  <c r="I177" i="7"/>
  <c r="E177" i="7"/>
  <c r="H179" i="7"/>
  <c r="E179" i="7"/>
  <c r="C179" i="7"/>
  <c r="K179" i="7"/>
  <c r="G179" i="7"/>
  <c r="D179" i="7"/>
  <c r="L172" i="7"/>
  <c r="K172" i="7"/>
  <c r="J172" i="7"/>
  <c r="F176" i="7"/>
  <c r="N176" i="7"/>
  <c r="J176" i="7"/>
  <c r="M148" i="7"/>
  <c r="H148" i="7"/>
  <c r="E148" i="7"/>
  <c r="N148" i="7"/>
  <c r="L148" i="7"/>
  <c r="K148" i="7"/>
  <c r="J148" i="7"/>
  <c r="C148" i="7"/>
  <c r="D148" i="7"/>
  <c r="I148" i="7"/>
  <c r="G148" i="7"/>
  <c r="F148" i="7"/>
  <c r="BD155" i="4"/>
  <c r="P164" i="7" s="1"/>
  <c r="BC214" i="4"/>
  <c r="Z171" i="4" l="1"/>
  <c r="AA171" i="4" s="1"/>
  <c r="P180" i="7" s="1"/>
  <c r="GS134" i="4"/>
  <c r="P143" i="7" s="1"/>
  <c r="GR214" i="4"/>
  <c r="AD118" i="4"/>
  <c r="AD15" i="4"/>
  <c r="GV120" i="4"/>
  <c r="GV17" i="4"/>
  <c r="BG120" i="4"/>
  <c r="BG17" i="4"/>
  <c r="CJ128" i="4"/>
  <c r="CJ25" i="4"/>
  <c r="DM120" i="4"/>
  <c r="DM17" i="4"/>
  <c r="L142" i="7"/>
  <c r="J142" i="7"/>
  <c r="G142" i="7"/>
  <c r="H142" i="7"/>
  <c r="M142" i="7"/>
  <c r="C142" i="7"/>
  <c r="D142" i="7"/>
  <c r="J137" i="7"/>
  <c r="I137" i="7"/>
  <c r="G137" i="7"/>
  <c r="E137" i="7"/>
  <c r="L137" i="7"/>
  <c r="M137" i="7"/>
  <c r="C137" i="7"/>
  <c r="K137" i="7"/>
  <c r="O137" i="7"/>
  <c r="E126" i="7"/>
  <c r="E21" i="7" s="1"/>
  <c r="C126" i="7"/>
  <c r="F126" i="7"/>
  <c r="F21" i="7" s="1"/>
  <c r="K126" i="7"/>
  <c r="K21" i="7" s="1"/>
  <c r="L126" i="7"/>
  <c r="L21" i="7" s="1"/>
  <c r="N126" i="7"/>
  <c r="N21" i="7" s="1"/>
  <c r="H126" i="7"/>
  <c r="H21" i="7" s="1"/>
  <c r="G126" i="7"/>
  <c r="G21" i="7" s="1"/>
  <c r="J126" i="7"/>
  <c r="J21" i="7" s="1"/>
  <c r="M126" i="7"/>
  <c r="M21" i="7" s="1"/>
  <c r="D126" i="7"/>
  <c r="D21" i="7" s="1"/>
  <c r="I126" i="7"/>
  <c r="I21" i="7" s="1"/>
  <c r="FS123" i="4"/>
  <c r="FS20" i="4"/>
  <c r="AB21" i="4"/>
  <c r="A22" i="4"/>
  <c r="B134" i="7"/>
  <c r="B29" i="7" s="1"/>
  <c r="A125" i="4"/>
  <c r="K136" i="7"/>
  <c r="E136" i="7"/>
  <c r="G136" i="7"/>
  <c r="N136" i="7"/>
  <c r="H136" i="7"/>
  <c r="J136" i="7"/>
  <c r="AD211" i="4"/>
  <c r="AD108" i="4"/>
  <c r="E176" i="7"/>
  <c r="M176" i="7"/>
  <c r="I176" i="7"/>
  <c r="E172" i="7"/>
  <c r="G172" i="7"/>
  <c r="I172" i="7"/>
  <c r="J179" i="7"/>
  <c r="M179" i="7"/>
  <c r="F179" i="7"/>
  <c r="N179" i="7"/>
  <c r="L179" i="7"/>
  <c r="N138" i="7"/>
  <c r="D162" i="7"/>
  <c r="H162" i="7"/>
  <c r="C162" i="7"/>
  <c r="K162" i="7"/>
  <c r="N162" i="7"/>
  <c r="E161" i="7"/>
  <c r="I161" i="7"/>
  <c r="J161" i="7"/>
  <c r="N161" i="7"/>
  <c r="G161" i="7"/>
  <c r="G141" i="7"/>
  <c r="E141" i="7"/>
  <c r="H141" i="7"/>
  <c r="D141" i="7"/>
  <c r="M141" i="7"/>
  <c r="J168" i="7"/>
  <c r="M168" i="7"/>
  <c r="C168" i="7"/>
  <c r="F168" i="7"/>
  <c r="I168" i="7"/>
  <c r="O142" i="7"/>
  <c r="G177" i="7"/>
  <c r="N177" i="7"/>
  <c r="F177" i="7"/>
  <c r="K218" i="7"/>
  <c r="K113" i="7" s="1"/>
  <c r="C218" i="7"/>
  <c r="G218" i="7"/>
  <c r="G113" i="7" s="1"/>
  <c r="G130" i="7"/>
  <c r="N130" i="7"/>
  <c r="N25" i="7" s="1"/>
  <c r="K130" i="7"/>
  <c r="K25" i="7" s="1"/>
  <c r="L160" i="7"/>
  <c r="C160" i="7"/>
  <c r="M160" i="7"/>
  <c r="D163" i="7"/>
  <c r="H163" i="7"/>
  <c r="I163" i="7"/>
  <c r="C147" i="7"/>
  <c r="I147" i="7"/>
  <c r="N147" i="7"/>
  <c r="G217" i="7"/>
  <c r="N217" i="7"/>
  <c r="R18" i="7"/>
  <c r="Z142" i="4"/>
  <c r="AA142" i="4" s="1"/>
  <c r="P151" i="7" s="1"/>
  <c r="Z149" i="4"/>
  <c r="AA149" i="4" s="1"/>
  <c r="P158" i="7" s="1"/>
  <c r="Z147" i="4"/>
  <c r="AA147" i="4" s="1"/>
  <c r="P156" i="7" s="1"/>
  <c r="Z174" i="4"/>
  <c r="AA174" i="4" s="1"/>
  <c r="P183" i="7" s="1"/>
  <c r="Z175" i="4"/>
  <c r="AA175" i="4" s="1"/>
  <c r="P184" i="7" s="1"/>
  <c r="Z176" i="4"/>
  <c r="AA176" i="4" s="1"/>
  <c r="P185" i="7" s="1"/>
  <c r="H176" i="7"/>
  <c r="C176" i="7"/>
  <c r="K176" i="7"/>
  <c r="L176" i="7"/>
  <c r="G176" i="7"/>
  <c r="F172" i="7"/>
  <c r="C172" i="7"/>
  <c r="N172" i="7"/>
  <c r="H172" i="7"/>
  <c r="D172" i="7"/>
  <c r="J177" i="7"/>
  <c r="D177" i="7"/>
  <c r="H177" i="7"/>
  <c r="M177" i="7"/>
  <c r="L177" i="7"/>
  <c r="M218" i="7"/>
  <c r="M113" i="7" s="1"/>
  <c r="F218" i="7"/>
  <c r="F113" i="7" s="1"/>
  <c r="L218" i="7"/>
  <c r="L113" i="7" s="1"/>
  <c r="E218" i="7"/>
  <c r="E113" i="7" s="1"/>
  <c r="D218" i="7"/>
  <c r="D113" i="7" s="1"/>
  <c r="F130" i="7"/>
  <c r="F25" i="7" s="1"/>
  <c r="L130" i="7"/>
  <c r="H130" i="7"/>
  <c r="H25" i="7" s="1"/>
  <c r="I130" i="7"/>
  <c r="I25" i="7" s="1"/>
  <c r="J130" i="7"/>
  <c r="D160" i="7"/>
  <c r="I160" i="7"/>
  <c r="N160" i="7"/>
  <c r="K160" i="7"/>
  <c r="E160" i="7"/>
  <c r="L163" i="7"/>
  <c r="J163" i="7"/>
  <c r="M163" i="7"/>
  <c r="G163" i="7"/>
  <c r="N163" i="7"/>
  <c r="J147" i="7"/>
  <c r="F147" i="7"/>
  <c r="E147" i="7"/>
  <c r="L147" i="7"/>
  <c r="H147" i="7"/>
  <c r="E217" i="7"/>
  <c r="I217" i="7"/>
  <c r="Z201" i="4"/>
  <c r="AA201" i="4" s="1"/>
  <c r="P210" i="7" s="1"/>
  <c r="Z199" i="4"/>
  <c r="AA199" i="4" s="1"/>
  <c r="P208" i="7" s="1"/>
  <c r="Z197" i="4"/>
  <c r="AA197" i="4" s="1"/>
  <c r="P206" i="7" s="1"/>
  <c r="Z195" i="4"/>
  <c r="AA195" i="4" s="1"/>
  <c r="P204" i="7" s="1"/>
  <c r="Z193" i="4"/>
  <c r="AA193" i="4" s="1"/>
  <c r="P202" i="7" s="1"/>
  <c r="Z191" i="4"/>
  <c r="AA191" i="4" s="1"/>
  <c r="P200" i="7" s="1"/>
  <c r="Z189" i="4"/>
  <c r="AA189" i="4" s="1"/>
  <c r="P198" i="7" s="1"/>
  <c r="Z187" i="4"/>
  <c r="AA187" i="4" s="1"/>
  <c r="P196" i="7" s="1"/>
  <c r="Z185" i="4"/>
  <c r="AA185" i="4" s="1"/>
  <c r="P194" i="7" s="1"/>
  <c r="Z183" i="4"/>
  <c r="AA183" i="4" s="1"/>
  <c r="P192" i="7" s="1"/>
  <c r="Z181" i="4"/>
  <c r="AA181" i="4" s="1"/>
  <c r="P190" i="7" s="1"/>
  <c r="Z202" i="4"/>
  <c r="AA202" i="4" s="1"/>
  <c r="P211" i="7" s="1"/>
  <c r="Z200" i="4"/>
  <c r="AA200" i="4" s="1"/>
  <c r="P209" i="7" s="1"/>
  <c r="Z198" i="4"/>
  <c r="AA198" i="4" s="1"/>
  <c r="P207" i="7" s="1"/>
  <c r="Z196" i="4"/>
  <c r="AA196" i="4" s="1"/>
  <c r="P205" i="7" s="1"/>
  <c r="Z194" i="4"/>
  <c r="AA194" i="4" s="1"/>
  <c r="P203" i="7" s="1"/>
  <c r="Z192" i="4"/>
  <c r="AA192" i="4" s="1"/>
  <c r="P201" i="7" s="1"/>
  <c r="Z190" i="4"/>
  <c r="AA190" i="4" s="1"/>
  <c r="P199" i="7" s="1"/>
  <c r="Z188" i="4"/>
  <c r="AA188" i="4" s="1"/>
  <c r="P197" i="7" s="1"/>
  <c r="Z186" i="4"/>
  <c r="AA186" i="4" s="1"/>
  <c r="P195" i="7" s="1"/>
  <c r="Z184" i="4"/>
  <c r="AA184" i="4" s="1"/>
  <c r="P193" i="7" s="1"/>
  <c r="Z182" i="4"/>
  <c r="AA182" i="4" s="1"/>
  <c r="P191" i="7" s="1"/>
  <c r="Z178" i="4"/>
  <c r="AA178" i="4" s="1"/>
  <c r="P187" i="7" s="1"/>
  <c r="Z144" i="4"/>
  <c r="AA144" i="4" s="1"/>
  <c r="P153" i="7" s="1"/>
  <c r="Z148" i="4"/>
  <c r="AA148" i="4" s="1"/>
  <c r="P157" i="7" s="1"/>
  <c r="Z177" i="4"/>
  <c r="AA177" i="4" s="1"/>
  <c r="P186" i="7" s="1"/>
  <c r="Z173" i="4"/>
  <c r="AA173" i="4" s="1"/>
  <c r="P182" i="7" s="1"/>
  <c r="M185" i="7"/>
  <c r="L185" i="7"/>
  <c r="I185" i="7"/>
  <c r="J185" i="7"/>
  <c r="F185" i="7"/>
  <c r="N185" i="7"/>
  <c r="H185" i="7"/>
  <c r="C185" i="7"/>
  <c r="G185" i="7"/>
  <c r="E185" i="7"/>
  <c r="K185" i="7"/>
  <c r="D185" i="7"/>
  <c r="G183" i="7"/>
  <c r="M183" i="7"/>
  <c r="C183" i="7"/>
  <c r="E183" i="7"/>
  <c r="K183" i="7"/>
  <c r="L183" i="7"/>
  <c r="D183" i="7"/>
  <c r="J183" i="7"/>
  <c r="F183" i="7"/>
  <c r="N183" i="7"/>
  <c r="I183" i="7"/>
  <c r="H183" i="7"/>
  <c r="E151" i="7"/>
  <c r="J151" i="7"/>
  <c r="L151" i="7"/>
  <c r="D151" i="7"/>
  <c r="N151" i="7"/>
  <c r="C151" i="7"/>
  <c r="F151" i="7"/>
  <c r="G151" i="7"/>
  <c r="H151" i="7"/>
  <c r="M151" i="7"/>
  <c r="I151" i="7"/>
  <c r="K151" i="7"/>
  <c r="F214" i="7"/>
  <c r="I214" i="7"/>
  <c r="E214" i="7"/>
  <c r="L214" i="7"/>
  <c r="N214" i="7"/>
  <c r="D214" i="7"/>
  <c r="J214" i="7"/>
  <c r="C214" i="7"/>
  <c r="M214" i="7"/>
  <c r="K214" i="7"/>
  <c r="H214" i="7"/>
  <c r="Z204" i="4"/>
  <c r="AA204" i="4" s="1"/>
  <c r="P213" i="7" s="1"/>
  <c r="Z180" i="4"/>
  <c r="AA180" i="4" s="1"/>
  <c r="P189" i="7" s="1"/>
  <c r="Z203" i="4"/>
  <c r="AA203" i="4" s="1"/>
  <c r="P212" i="7" s="1"/>
  <c r="Z179" i="4"/>
  <c r="AA179" i="4" s="1"/>
  <c r="P188" i="7" s="1"/>
  <c r="Z143" i="4"/>
  <c r="AA143" i="4" s="1"/>
  <c r="P152" i="7" s="1"/>
  <c r="Z146" i="4"/>
  <c r="AA146" i="4" s="1"/>
  <c r="P155" i="7" s="1"/>
  <c r="Z145" i="4"/>
  <c r="AA145" i="4" s="1"/>
  <c r="P154" i="7" s="1"/>
  <c r="Z172" i="4"/>
  <c r="AA172" i="4" s="1"/>
  <c r="P181" i="7" s="1"/>
  <c r="AA206" i="4"/>
  <c r="P215" i="7" s="1"/>
  <c r="L128" i="7"/>
  <c r="L23" i="7" s="1"/>
  <c r="E128" i="7"/>
  <c r="E23" i="7" s="1"/>
  <c r="G128" i="7"/>
  <c r="G23" i="7" s="1"/>
  <c r="M128" i="7"/>
  <c r="M23" i="7" s="1"/>
  <c r="D128" i="7"/>
  <c r="D23" i="7" s="1"/>
  <c r="H128" i="7"/>
  <c r="H23" i="7" s="1"/>
  <c r="J128" i="7"/>
  <c r="J23" i="7" s="1"/>
  <c r="N128" i="7"/>
  <c r="N23" i="7" s="1"/>
  <c r="K128" i="7"/>
  <c r="K23" i="7" s="1"/>
  <c r="F128" i="7"/>
  <c r="F23" i="7" s="1"/>
  <c r="I128" i="7"/>
  <c r="I23" i="7" s="1"/>
  <c r="C128" i="7"/>
  <c r="C24" i="7"/>
  <c r="O129" i="7"/>
  <c r="R129" i="7" s="1"/>
  <c r="O171" i="7"/>
  <c r="O134" i="7"/>
  <c r="R134" i="7" s="1"/>
  <c r="E124" i="7"/>
  <c r="E19" i="7" s="1"/>
  <c r="F124" i="7"/>
  <c r="F19" i="7" s="1"/>
  <c r="D124" i="7"/>
  <c r="D19" i="7" s="1"/>
  <c r="I124" i="7"/>
  <c r="I19" i="7" s="1"/>
  <c r="G124" i="7"/>
  <c r="G19" i="7" s="1"/>
  <c r="C124" i="7"/>
  <c r="L124" i="7"/>
  <c r="L19" i="7" s="1"/>
  <c r="M124" i="7"/>
  <c r="M19" i="7" s="1"/>
  <c r="K124" i="7"/>
  <c r="K19" i="7" s="1"/>
  <c r="J124" i="7"/>
  <c r="J19" i="7" s="1"/>
  <c r="H124" i="7"/>
  <c r="H19" i="7" s="1"/>
  <c r="N124" i="7"/>
  <c r="N19" i="7" s="1"/>
  <c r="D175" i="7"/>
  <c r="L175" i="7"/>
  <c r="H175" i="7"/>
  <c r="K175" i="7"/>
  <c r="G175" i="7"/>
  <c r="C175" i="7"/>
  <c r="M175" i="7"/>
  <c r="F175" i="7"/>
  <c r="N175" i="7"/>
  <c r="J175" i="7"/>
  <c r="I175" i="7"/>
  <c r="E175" i="7"/>
  <c r="O220" i="7"/>
  <c r="R220" i="7" s="1"/>
  <c r="C115" i="7"/>
  <c r="O222" i="7"/>
  <c r="R222" i="7" s="1"/>
  <c r="C117" i="7"/>
  <c r="O167" i="7"/>
  <c r="O166" i="7"/>
  <c r="O140" i="7"/>
  <c r="G132" i="7"/>
  <c r="G27" i="7" s="1"/>
  <c r="J132" i="7"/>
  <c r="J27" i="7" s="1"/>
  <c r="I132" i="7"/>
  <c r="I27" i="7" s="1"/>
  <c r="H132" i="7"/>
  <c r="H27" i="7" s="1"/>
  <c r="C132" i="7"/>
  <c r="N132" i="7"/>
  <c r="N27" i="7" s="1"/>
  <c r="E132" i="7"/>
  <c r="E27" i="7" s="1"/>
  <c r="F132" i="7"/>
  <c r="F27" i="7" s="1"/>
  <c r="D132" i="7"/>
  <c r="D27" i="7" s="1"/>
  <c r="L132" i="7"/>
  <c r="L27" i="7" s="1"/>
  <c r="M132" i="7"/>
  <c r="M27" i="7" s="1"/>
  <c r="K132" i="7"/>
  <c r="K27" i="7" s="1"/>
  <c r="J150" i="7"/>
  <c r="E150" i="7"/>
  <c r="L150" i="7"/>
  <c r="H150" i="7"/>
  <c r="K150" i="7"/>
  <c r="M150" i="7"/>
  <c r="N150" i="7"/>
  <c r="G150" i="7"/>
  <c r="F150" i="7"/>
  <c r="D150" i="7"/>
  <c r="C150" i="7"/>
  <c r="I150" i="7"/>
  <c r="D156" i="7"/>
  <c r="L156" i="7"/>
  <c r="F156" i="7"/>
  <c r="C156" i="7"/>
  <c r="H156" i="7"/>
  <c r="M156" i="7"/>
  <c r="I156" i="7"/>
  <c r="G156" i="7"/>
  <c r="N156" i="7"/>
  <c r="K156" i="7"/>
  <c r="E156" i="7"/>
  <c r="J156" i="7"/>
  <c r="N159" i="7"/>
  <c r="D159" i="7"/>
  <c r="L159" i="7"/>
  <c r="E159" i="7"/>
  <c r="F159" i="7"/>
  <c r="K159" i="7"/>
  <c r="H159" i="7"/>
  <c r="J159" i="7"/>
  <c r="C159" i="7"/>
  <c r="I159" i="7"/>
  <c r="G159" i="7"/>
  <c r="M159" i="7"/>
  <c r="H196" i="7"/>
  <c r="F196" i="7"/>
  <c r="J196" i="7"/>
  <c r="M196" i="7"/>
  <c r="E196" i="7"/>
  <c r="I196" i="7"/>
  <c r="G196" i="7"/>
  <c r="D196" i="7"/>
  <c r="C196" i="7"/>
  <c r="L196" i="7"/>
  <c r="N196" i="7"/>
  <c r="K196" i="7"/>
  <c r="H188" i="7"/>
  <c r="C188" i="7"/>
  <c r="F188" i="7"/>
  <c r="M188" i="7"/>
  <c r="L188" i="7"/>
  <c r="E188" i="7"/>
  <c r="G188" i="7"/>
  <c r="N188" i="7"/>
  <c r="D188" i="7"/>
  <c r="K188" i="7"/>
  <c r="I188" i="7"/>
  <c r="J188" i="7"/>
  <c r="E180" i="7"/>
  <c r="F180" i="7"/>
  <c r="J180" i="7"/>
  <c r="K180" i="7"/>
  <c r="H180" i="7"/>
  <c r="M180" i="7"/>
  <c r="D180" i="7"/>
  <c r="G180" i="7"/>
  <c r="C180" i="7"/>
  <c r="I180" i="7"/>
  <c r="L180" i="7"/>
  <c r="N180" i="7"/>
  <c r="J135" i="7"/>
  <c r="G135" i="7"/>
  <c r="D135" i="7"/>
  <c r="L135" i="7"/>
  <c r="K135" i="7"/>
  <c r="N135" i="7"/>
  <c r="F135" i="7"/>
  <c r="M135" i="7"/>
  <c r="I135" i="7"/>
  <c r="H135" i="7"/>
  <c r="E135" i="7"/>
  <c r="C135" i="7"/>
  <c r="N149" i="7"/>
  <c r="M149" i="7"/>
  <c r="J149" i="7"/>
  <c r="E149" i="7"/>
  <c r="H149" i="7"/>
  <c r="F149" i="7"/>
  <c r="K149" i="7"/>
  <c r="I149" i="7"/>
  <c r="L149" i="7"/>
  <c r="G149" i="7"/>
  <c r="D149" i="7"/>
  <c r="C149" i="7"/>
  <c r="L195" i="7"/>
  <c r="K195" i="7"/>
  <c r="H195" i="7"/>
  <c r="D195" i="7"/>
  <c r="J195" i="7"/>
  <c r="F195" i="7"/>
  <c r="M195" i="7"/>
  <c r="G195" i="7"/>
  <c r="N195" i="7"/>
  <c r="C195" i="7"/>
  <c r="I195" i="7"/>
  <c r="E195" i="7"/>
  <c r="N216" i="7"/>
  <c r="E216" i="7"/>
  <c r="D216" i="7"/>
  <c r="I216" i="7"/>
  <c r="J216" i="7"/>
  <c r="M216" i="7"/>
  <c r="G216" i="7"/>
  <c r="F216" i="7"/>
  <c r="H216" i="7"/>
  <c r="C216" i="7"/>
  <c r="K216" i="7"/>
  <c r="L216" i="7"/>
  <c r="F211" i="7"/>
  <c r="E211" i="7"/>
  <c r="D211" i="7"/>
  <c r="G211" i="7"/>
  <c r="N211" i="7"/>
  <c r="C153" i="7"/>
  <c r="L153" i="7"/>
  <c r="I153" i="7"/>
  <c r="K153" i="7"/>
  <c r="E153" i="7"/>
  <c r="G153" i="7"/>
  <c r="H153" i="7"/>
  <c r="F153" i="7"/>
  <c r="D153" i="7"/>
  <c r="M153" i="7"/>
  <c r="N153" i="7"/>
  <c r="J153" i="7"/>
  <c r="G170" i="7"/>
  <c r="E170" i="7"/>
  <c r="F170" i="7"/>
  <c r="K170" i="7"/>
  <c r="J170" i="7"/>
  <c r="C170" i="7"/>
  <c r="M170" i="7"/>
  <c r="N170" i="7"/>
  <c r="I170" i="7"/>
  <c r="L170" i="7"/>
  <c r="H170" i="7"/>
  <c r="D170" i="7"/>
  <c r="C190" i="7"/>
  <c r="K190" i="7"/>
  <c r="M190" i="7"/>
  <c r="D190" i="7"/>
  <c r="N190" i="7"/>
  <c r="E190" i="7"/>
  <c r="L190" i="7"/>
  <c r="J190" i="7"/>
  <c r="I190" i="7"/>
  <c r="H190" i="7"/>
  <c r="F190" i="7"/>
  <c r="G190" i="7"/>
  <c r="C182" i="7"/>
  <c r="D182" i="7"/>
  <c r="K182" i="7"/>
  <c r="G182" i="7"/>
  <c r="M182" i="7"/>
  <c r="I182" i="7"/>
  <c r="H182" i="7"/>
  <c r="N182" i="7"/>
  <c r="E182" i="7"/>
  <c r="J182" i="7"/>
  <c r="F182" i="7"/>
  <c r="L182" i="7"/>
  <c r="O182" i="7" s="1"/>
  <c r="K174" i="7"/>
  <c r="N174" i="7"/>
  <c r="J174" i="7"/>
  <c r="M174" i="7"/>
  <c r="C174" i="7"/>
  <c r="L174" i="7"/>
  <c r="I174" i="7"/>
  <c r="D174" i="7"/>
  <c r="F174" i="7"/>
  <c r="E174" i="7"/>
  <c r="G174" i="7"/>
  <c r="H174" i="7"/>
  <c r="E165" i="7"/>
  <c r="L165" i="7"/>
  <c r="N165" i="7"/>
  <c r="F165" i="7"/>
  <c r="M165" i="7"/>
  <c r="C165" i="7"/>
  <c r="D165" i="7"/>
  <c r="I165" i="7"/>
  <c r="J165" i="7"/>
  <c r="H165" i="7"/>
  <c r="G165" i="7"/>
  <c r="K165" i="7"/>
  <c r="N206" i="7"/>
  <c r="I206" i="7"/>
  <c r="E206" i="7"/>
  <c r="H206" i="7"/>
  <c r="M206" i="7"/>
  <c r="K206" i="7"/>
  <c r="D206" i="7"/>
  <c r="L206" i="7"/>
  <c r="J206" i="7"/>
  <c r="G206" i="7"/>
  <c r="F206" i="7"/>
  <c r="C206" i="7"/>
  <c r="M191" i="7"/>
  <c r="L191" i="7"/>
  <c r="F191" i="7"/>
  <c r="K191" i="7"/>
  <c r="J191" i="7"/>
  <c r="G191" i="7"/>
  <c r="H191" i="7"/>
  <c r="E191" i="7"/>
  <c r="C191" i="7"/>
  <c r="I191" i="7"/>
  <c r="N191" i="7"/>
  <c r="D191" i="7"/>
  <c r="M217" i="7"/>
  <c r="F217" i="7"/>
  <c r="H217" i="7"/>
  <c r="C217" i="7"/>
  <c r="D217" i="7"/>
  <c r="K181" i="7"/>
  <c r="C181" i="7"/>
  <c r="N181" i="7"/>
  <c r="L181" i="7"/>
  <c r="H181" i="7"/>
  <c r="I181" i="7"/>
  <c r="J181" i="7"/>
  <c r="E181" i="7"/>
  <c r="M181" i="7"/>
  <c r="D181" i="7"/>
  <c r="G181" i="7"/>
  <c r="F181" i="7"/>
  <c r="L209" i="7"/>
  <c r="G209" i="7"/>
  <c r="K209" i="7"/>
  <c r="E209" i="7"/>
  <c r="D209" i="7"/>
  <c r="O127" i="7"/>
  <c r="R127" i="7" s="1"/>
  <c r="C22" i="7"/>
  <c r="O144" i="7"/>
  <c r="O125" i="7"/>
  <c r="R125" i="7" s="1"/>
  <c r="C20" i="7"/>
  <c r="O133" i="7"/>
  <c r="R133" i="7" s="1"/>
  <c r="O136" i="7"/>
  <c r="G221" i="7"/>
  <c r="G116" i="7" s="1"/>
  <c r="E221" i="7"/>
  <c r="E116" i="7" s="1"/>
  <c r="D221" i="7"/>
  <c r="D116" i="7" s="1"/>
  <c r="M221" i="7"/>
  <c r="M116" i="7" s="1"/>
  <c r="L221" i="7"/>
  <c r="L116" i="7" s="1"/>
  <c r="I221" i="7"/>
  <c r="I116" i="7" s="1"/>
  <c r="F221" i="7"/>
  <c r="F116" i="7" s="1"/>
  <c r="N221" i="7"/>
  <c r="N116" i="7" s="1"/>
  <c r="C221" i="7"/>
  <c r="J221" i="7"/>
  <c r="J116" i="7" s="1"/>
  <c r="K221" i="7"/>
  <c r="K116" i="7" s="1"/>
  <c r="H221" i="7"/>
  <c r="H116" i="7" s="1"/>
  <c r="L158" i="7"/>
  <c r="C158" i="7"/>
  <c r="H158" i="7"/>
  <c r="M158" i="7"/>
  <c r="G158" i="7"/>
  <c r="I158" i="7"/>
  <c r="J158" i="7"/>
  <c r="N158" i="7"/>
  <c r="D158" i="7"/>
  <c r="K158" i="7"/>
  <c r="F158" i="7"/>
  <c r="E158" i="7"/>
  <c r="D157" i="7"/>
  <c r="F157" i="7"/>
  <c r="G157" i="7"/>
  <c r="K157" i="7"/>
  <c r="E157" i="7"/>
  <c r="J157" i="7"/>
  <c r="N157" i="7"/>
  <c r="L157" i="7"/>
  <c r="I157" i="7"/>
  <c r="C157" i="7"/>
  <c r="H157" i="7"/>
  <c r="M157" i="7"/>
  <c r="C200" i="7"/>
  <c r="M200" i="7"/>
  <c r="D200" i="7"/>
  <c r="J200" i="7"/>
  <c r="G200" i="7"/>
  <c r="N200" i="7"/>
  <c r="L200" i="7"/>
  <c r="K200" i="7"/>
  <c r="F200" i="7"/>
  <c r="H200" i="7"/>
  <c r="I200" i="7"/>
  <c r="E200" i="7"/>
  <c r="I192" i="7"/>
  <c r="F192" i="7"/>
  <c r="L192" i="7"/>
  <c r="K192" i="7"/>
  <c r="G192" i="7"/>
  <c r="M192" i="7"/>
  <c r="H192" i="7"/>
  <c r="C192" i="7"/>
  <c r="N192" i="7"/>
  <c r="J192" i="7"/>
  <c r="D192" i="7"/>
  <c r="E192" i="7"/>
  <c r="M184" i="7"/>
  <c r="C184" i="7"/>
  <c r="N184" i="7"/>
  <c r="H184" i="7"/>
  <c r="L184" i="7"/>
  <c r="I184" i="7"/>
  <c r="F184" i="7"/>
  <c r="J184" i="7"/>
  <c r="D184" i="7"/>
  <c r="K184" i="7"/>
  <c r="G184" i="7"/>
  <c r="E184" i="7"/>
  <c r="L143" i="7"/>
  <c r="M143" i="7"/>
  <c r="C143" i="7"/>
  <c r="N143" i="7"/>
  <c r="I143" i="7"/>
  <c r="D143" i="7"/>
  <c r="F143" i="7"/>
  <c r="H143" i="7"/>
  <c r="G143" i="7"/>
  <c r="E143" i="7"/>
  <c r="K143" i="7"/>
  <c r="J143" i="7"/>
  <c r="J152" i="7"/>
  <c r="L152" i="7"/>
  <c r="N152" i="7"/>
  <c r="H152" i="7"/>
  <c r="G152" i="7"/>
  <c r="C152" i="7"/>
  <c r="E152" i="7"/>
  <c r="K152" i="7"/>
  <c r="I152" i="7"/>
  <c r="M152" i="7"/>
  <c r="D152" i="7"/>
  <c r="F152" i="7"/>
  <c r="N204" i="7"/>
  <c r="G204" i="7"/>
  <c r="C204" i="7"/>
  <c r="L204" i="7"/>
  <c r="I204" i="7"/>
  <c r="E204" i="7"/>
  <c r="D204" i="7"/>
  <c r="J204" i="7"/>
  <c r="K204" i="7"/>
  <c r="M204" i="7"/>
  <c r="H204" i="7"/>
  <c r="F204" i="7"/>
  <c r="M187" i="7"/>
  <c r="K187" i="7"/>
  <c r="G187" i="7"/>
  <c r="C187" i="7"/>
  <c r="J187" i="7"/>
  <c r="I187" i="7"/>
  <c r="E187" i="7"/>
  <c r="N187" i="7"/>
  <c r="H187" i="7"/>
  <c r="F187" i="7"/>
  <c r="D187" i="7"/>
  <c r="L187" i="7"/>
  <c r="E138" i="7"/>
  <c r="D138" i="7"/>
  <c r="M138" i="7"/>
  <c r="G138" i="7"/>
  <c r="L138" i="7"/>
  <c r="H138" i="7"/>
  <c r="K138" i="7"/>
  <c r="C138" i="7"/>
  <c r="M219" i="7"/>
  <c r="M114" i="7" s="1"/>
  <c r="H219" i="7"/>
  <c r="H114" i="7" s="1"/>
  <c r="N219" i="7"/>
  <c r="N114" i="7" s="1"/>
  <c r="G219" i="7"/>
  <c r="G114" i="7" s="1"/>
  <c r="K219" i="7"/>
  <c r="K114" i="7" s="1"/>
  <c r="I219" i="7"/>
  <c r="I114" i="7" s="1"/>
  <c r="C219" i="7"/>
  <c r="J219" i="7"/>
  <c r="J114" i="7" s="1"/>
  <c r="L219" i="7"/>
  <c r="L114" i="7" s="1"/>
  <c r="F219" i="7"/>
  <c r="F114" i="7" s="1"/>
  <c r="E219" i="7"/>
  <c r="E114" i="7" s="1"/>
  <c r="D219" i="7"/>
  <c r="D114" i="7" s="1"/>
  <c r="M146" i="7"/>
  <c r="E146" i="7"/>
  <c r="J146" i="7"/>
  <c r="K146" i="7"/>
  <c r="N146" i="7"/>
  <c r="H146" i="7"/>
  <c r="I146" i="7"/>
  <c r="C146" i="7"/>
  <c r="F146" i="7"/>
  <c r="G146" i="7"/>
  <c r="L146" i="7"/>
  <c r="D146" i="7"/>
  <c r="C194" i="7"/>
  <c r="J194" i="7"/>
  <c r="H194" i="7"/>
  <c r="I194" i="7"/>
  <c r="E194" i="7"/>
  <c r="G194" i="7"/>
  <c r="N194" i="7"/>
  <c r="F194" i="7"/>
  <c r="D194" i="7"/>
  <c r="M194" i="7"/>
  <c r="L194" i="7"/>
  <c r="K194" i="7"/>
  <c r="I186" i="7"/>
  <c r="F186" i="7"/>
  <c r="C186" i="7"/>
  <c r="D186" i="7"/>
  <c r="J186" i="7"/>
  <c r="E186" i="7"/>
  <c r="N186" i="7"/>
  <c r="H186" i="7"/>
  <c r="M186" i="7"/>
  <c r="L186" i="7"/>
  <c r="K186" i="7"/>
  <c r="G186" i="7"/>
  <c r="L178" i="7"/>
  <c r="N178" i="7"/>
  <c r="J178" i="7"/>
  <c r="F178" i="7"/>
  <c r="D178" i="7"/>
  <c r="I178" i="7"/>
  <c r="K178" i="7"/>
  <c r="M178" i="7"/>
  <c r="E178" i="7"/>
  <c r="H178" i="7"/>
  <c r="G178" i="7"/>
  <c r="C178" i="7"/>
  <c r="F139" i="7"/>
  <c r="I139" i="7"/>
  <c r="D139" i="7"/>
  <c r="C139" i="7"/>
  <c r="J139" i="7"/>
  <c r="K139" i="7"/>
  <c r="M139" i="7"/>
  <c r="L139" i="7"/>
  <c r="N139" i="7"/>
  <c r="E139" i="7"/>
  <c r="G139" i="7"/>
  <c r="H139" i="7"/>
  <c r="I199" i="7"/>
  <c r="H199" i="7"/>
  <c r="E199" i="7"/>
  <c r="F199" i="7"/>
  <c r="M199" i="7"/>
  <c r="C199" i="7"/>
  <c r="G199" i="7"/>
  <c r="D199" i="7"/>
  <c r="K199" i="7"/>
  <c r="J199" i="7"/>
  <c r="N199" i="7"/>
  <c r="L199" i="7"/>
  <c r="K203" i="7"/>
  <c r="N203" i="7"/>
  <c r="F203" i="7"/>
  <c r="H203" i="7"/>
  <c r="G203" i="7"/>
  <c r="D203" i="7"/>
  <c r="J203" i="7"/>
  <c r="L203" i="7"/>
  <c r="C203" i="7"/>
  <c r="M203" i="7"/>
  <c r="E203" i="7"/>
  <c r="I203" i="7"/>
  <c r="C169" i="7"/>
  <c r="H169" i="7"/>
  <c r="I169" i="7"/>
  <c r="L169" i="7"/>
  <c r="M169" i="7"/>
  <c r="F169" i="7"/>
  <c r="N169" i="7"/>
  <c r="J169" i="7"/>
  <c r="K169" i="7"/>
  <c r="G169" i="7"/>
  <c r="D169" i="7"/>
  <c r="E169" i="7"/>
  <c r="O173" i="7"/>
  <c r="O145" i="7"/>
  <c r="C164" i="7"/>
  <c r="N164" i="7"/>
  <c r="E164" i="7"/>
  <c r="M164" i="7"/>
  <c r="F164" i="7"/>
  <c r="H164" i="7"/>
  <c r="K164" i="7"/>
  <c r="L164" i="7"/>
  <c r="I164" i="7"/>
  <c r="D164" i="7"/>
  <c r="J164" i="7"/>
  <c r="G164" i="7"/>
  <c r="O176" i="7"/>
  <c r="O172" i="7"/>
  <c r="O179" i="7"/>
  <c r="O177" i="7"/>
  <c r="O218" i="7"/>
  <c r="C113" i="7"/>
  <c r="R218" i="7"/>
  <c r="O130" i="7"/>
  <c r="R130" i="7" s="1"/>
  <c r="C25" i="7"/>
  <c r="G25" i="7"/>
  <c r="M25" i="7"/>
  <c r="D25" i="7"/>
  <c r="O160" i="7"/>
  <c r="O163" i="7"/>
  <c r="O147" i="7"/>
  <c r="O168" i="7"/>
  <c r="O148" i="7"/>
  <c r="L25" i="7"/>
  <c r="J25" i="7"/>
  <c r="E25" i="7"/>
  <c r="O162" i="7"/>
  <c r="O161" i="7"/>
  <c r="O141" i="7"/>
  <c r="O217" i="7"/>
  <c r="O214" i="7"/>
  <c r="AD109" i="4" l="1"/>
  <c r="AD213" i="4" s="1"/>
  <c r="AD212" i="4"/>
  <c r="AB22" i="4"/>
  <c r="A23" i="4"/>
  <c r="A126" i="4"/>
  <c r="B135" i="7"/>
  <c r="B30" i="7" s="1"/>
  <c r="FS21" i="4"/>
  <c r="FS124" i="4"/>
  <c r="C21" i="7"/>
  <c r="O126" i="7"/>
  <c r="R126" i="7" s="1"/>
  <c r="DM18" i="4"/>
  <c r="DM121" i="4"/>
  <c r="CJ26" i="4"/>
  <c r="CJ129" i="4"/>
  <c r="BG18" i="4"/>
  <c r="BG121" i="4"/>
  <c r="GV18" i="4"/>
  <c r="GV121" i="4"/>
  <c r="AD16" i="4"/>
  <c r="AD119" i="4"/>
  <c r="O178" i="7"/>
  <c r="O138" i="7"/>
  <c r="O156" i="7"/>
  <c r="Z214" i="4"/>
  <c r="E154" i="7"/>
  <c r="H154" i="7"/>
  <c r="N154" i="7"/>
  <c r="C154" i="7"/>
  <c r="G154" i="7"/>
  <c r="K154" i="7"/>
  <c r="J154" i="7"/>
  <c r="I154" i="7"/>
  <c r="L154" i="7"/>
  <c r="F154" i="7"/>
  <c r="M154" i="7"/>
  <c r="D154" i="7"/>
  <c r="F212" i="7"/>
  <c r="C212" i="7"/>
  <c r="J212" i="7"/>
  <c r="H212" i="7"/>
  <c r="M212" i="7"/>
  <c r="L212" i="7"/>
  <c r="I212" i="7"/>
  <c r="D212" i="7"/>
  <c r="K212" i="7"/>
  <c r="N212" i="7"/>
  <c r="G212" i="7"/>
  <c r="E212" i="7"/>
  <c r="H213" i="7"/>
  <c r="L213" i="7"/>
  <c r="K213" i="7"/>
  <c r="D213" i="7"/>
  <c r="C213" i="7"/>
  <c r="J213" i="7"/>
  <c r="G213" i="7"/>
  <c r="N213" i="7"/>
  <c r="M213" i="7"/>
  <c r="F213" i="7"/>
  <c r="E213" i="7"/>
  <c r="I213" i="7"/>
  <c r="O151" i="7"/>
  <c r="O185" i="7"/>
  <c r="F193" i="7"/>
  <c r="M193" i="7"/>
  <c r="G193" i="7"/>
  <c r="J193" i="7"/>
  <c r="E193" i="7"/>
  <c r="C193" i="7"/>
  <c r="K193" i="7"/>
  <c r="H193" i="7"/>
  <c r="L193" i="7"/>
  <c r="N193" i="7"/>
  <c r="I193" i="7"/>
  <c r="D193" i="7"/>
  <c r="H197" i="7"/>
  <c r="D197" i="7"/>
  <c r="C197" i="7"/>
  <c r="G197" i="7"/>
  <c r="L197" i="7"/>
  <c r="I197" i="7"/>
  <c r="N197" i="7"/>
  <c r="F197" i="7"/>
  <c r="M197" i="7"/>
  <c r="K197" i="7"/>
  <c r="J197" i="7"/>
  <c r="E197" i="7"/>
  <c r="M201" i="7"/>
  <c r="I201" i="7"/>
  <c r="L201" i="7"/>
  <c r="N201" i="7"/>
  <c r="J201" i="7"/>
  <c r="F201" i="7"/>
  <c r="K201" i="7"/>
  <c r="G201" i="7"/>
  <c r="C201" i="7"/>
  <c r="E201" i="7"/>
  <c r="H201" i="7"/>
  <c r="D201" i="7"/>
  <c r="E205" i="7"/>
  <c r="D205" i="7"/>
  <c r="J205" i="7"/>
  <c r="H205" i="7"/>
  <c r="L205" i="7"/>
  <c r="K205" i="7"/>
  <c r="N205" i="7"/>
  <c r="G205" i="7"/>
  <c r="C205" i="7"/>
  <c r="M205" i="7"/>
  <c r="F205" i="7"/>
  <c r="I205" i="7"/>
  <c r="F209" i="7"/>
  <c r="I209" i="7"/>
  <c r="M209" i="7"/>
  <c r="H209" i="7"/>
  <c r="N209" i="7"/>
  <c r="J209" i="7"/>
  <c r="C209" i="7"/>
  <c r="D198" i="7"/>
  <c r="I198" i="7"/>
  <c r="L198" i="7"/>
  <c r="G198" i="7"/>
  <c r="H198" i="7"/>
  <c r="J198" i="7"/>
  <c r="M198" i="7"/>
  <c r="N198" i="7"/>
  <c r="E198" i="7"/>
  <c r="C198" i="7"/>
  <c r="K198" i="7"/>
  <c r="F198" i="7"/>
  <c r="E202" i="7"/>
  <c r="C202" i="7"/>
  <c r="N202" i="7"/>
  <c r="H202" i="7"/>
  <c r="L202" i="7"/>
  <c r="G202" i="7"/>
  <c r="D202" i="7"/>
  <c r="M202" i="7"/>
  <c r="I202" i="7"/>
  <c r="K202" i="7"/>
  <c r="J202" i="7"/>
  <c r="F202" i="7"/>
  <c r="E210" i="7"/>
  <c r="M210" i="7"/>
  <c r="K210" i="7"/>
  <c r="D210" i="7"/>
  <c r="F210" i="7"/>
  <c r="J210" i="7"/>
  <c r="H210" i="7"/>
  <c r="L210" i="7"/>
  <c r="N210" i="7"/>
  <c r="G210" i="7"/>
  <c r="I210" i="7"/>
  <c r="C210" i="7"/>
  <c r="D155" i="7"/>
  <c r="F155" i="7"/>
  <c r="E155" i="7"/>
  <c r="G155" i="7"/>
  <c r="L155" i="7"/>
  <c r="J155" i="7"/>
  <c r="I155" i="7"/>
  <c r="K155" i="7"/>
  <c r="H155" i="7"/>
  <c r="M155" i="7"/>
  <c r="C155" i="7"/>
  <c r="N155" i="7"/>
  <c r="H189" i="7"/>
  <c r="M189" i="7"/>
  <c r="L189" i="7"/>
  <c r="C189" i="7"/>
  <c r="F189" i="7"/>
  <c r="J189" i="7"/>
  <c r="N189" i="7"/>
  <c r="D189" i="7"/>
  <c r="E189" i="7"/>
  <c r="K189" i="7"/>
  <c r="I189" i="7"/>
  <c r="G189" i="7"/>
  <c r="N207" i="7"/>
  <c r="K207" i="7"/>
  <c r="E207" i="7"/>
  <c r="G207" i="7"/>
  <c r="F207" i="7"/>
  <c r="M207" i="7"/>
  <c r="I207" i="7"/>
  <c r="D207" i="7"/>
  <c r="J207" i="7"/>
  <c r="H207" i="7"/>
  <c r="C207" i="7"/>
  <c r="L207" i="7"/>
  <c r="K211" i="7"/>
  <c r="J211" i="7"/>
  <c r="L211" i="7"/>
  <c r="M211" i="7"/>
  <c r="H211" i="7"/>
  <c r="C211" i="7"/>
  <c r="I211" i="7"/>
  <c r="G208" i="7"/>
  <c r="F208" i="7"/>
  <c r="H208" i="7"/>
  <c r="D208" i="7"/>
  <c r="N208" i="7"/>
  <c r="E208" i="7"/>
  <c r="L208" i="7"/>
  <c r="C208" i="7"/>
  <c r="M208" i="7"/>
  <c r="I208" i="7"/>
  <c r="K208" i="7"/>
  <c r="J208" i="7"/>
  <c r="O183" i="7"/>
  <c r="O117" i="7"/>
  <c r="R117" i="7" s="1"/>
  <c r="O115" i="7"/>
  <c r="R115" i="7" s="1"/>
  <c r="O24" i="7"/>
  <c r="R24" i="7" s="1"/>
  <c r="I215" i="7"/>
  <c r="I223" i="7" s="1"/>
  <c r="K215" i="7"/>
  <c r="H215" i="7"/>
  <c r="E215" i="7"/>
  <c r="E223" i="7" s="1"/>
  <c r="J215" i="7"/>
  <c r="J223" i="7" s="1"/>
  <c r="N215" i="7"/>
  <c r="D215" i="7"/>
  <c r="G215" i="7"/>
  <c r="L215" i="7"/>
  <c r="L223" i="7" s="1"/>
  <c r="F215" i="7"/>
  <c r="F223" i="7" s="1"/>
  <c r="M215" i="7"/>
  <c r="C215" i="7"/>
  <c r="K223" i="7"/>
  <c r="D223" i="7"/>
  <c r="C19" i="7"/>
  <c r="O124" i="7"/>
  <c r="R124" i="7"/>
  <c r="C23" i="7"/>
  <c r="O128" i="7"/>
  <c r="R128" i="7" s="1"/>
  <c r="O175" i="7"/>
  <c r="O139" i="7"/>
  <c r="O192" i="7"/>
  <c r="O158" i="7"/>
  <c r="O20" i="7"/>
  <c r="O22" i="7"/>
  <c r="R22" i="7" s="1"/>
  <c r="O206" i="7"/>
  <c r="O170" i="7"/>
  <c r="O180" i="7"/>
  <c r="O150" i="7"/>
  <c r="O132" i="7"/>
  <c r="C27" i="7"/>
  <c r="R132" i="7"/>
  <c r="O199" i="7"/>
  <c r="O146" i="7"/>
  <c r="O184" i="7"/>
  <c r="O165" i="7"/>
  <c r="O196" i="7"/>
  <c r="O159" i="7"/>
  <c r="O187" i="7"/>
  <c r="O157" i="7"/>
  <c r="O203" i="7"/>
  <c r="O186" i="7"/>
  <c r="O194" i="7"/>
  <c r="O219" i="7"/>
  <c r="C114" i="7"/>
  <c r="R219" i="7"/>
  <c r="O143" i="7"/>
  <c r="C116" i="7"/>
  <c r="O221" i="7"/>
  <c r="R221" i="7" s="1"/>
  <c r="O181" i="7"/>
  <c r="O190" i="7"/>
  <c r="O153" i="7"/>
  <c r="O216" i="7"/>
  <c r="O135" i="7"/>
  <c r="R135" i="7" s="1"/>
  <c r="O188" i="7"/>
  <c r="O152" i="7"/>
  <c r="O169" i="7"/>
  <c r="O204" i="7"/>
  <c r="O200" i="7"/>
  <c r="O191" i="7"/>
  <c r="O174" i="7"/>
  <c r="O195" i="7"/>
  <c r="O149" i="7"/>
  <c r="O113" i="7"/>
  <c r="R113" i="7" s="1"/>
  <c r="H223" i="7"/>
  <c r="O25" i="7"/>
  <c r="R25" i="7" s="1"/>
  <c r="O164" i="7"/>
  <c r="O209" i="7" l="1"/>
  <c r="AD17" i="4"/>
  <c r="AD120" i="4"/>
  <c r="GV122" i="4"/>
  <c r="GV19" i="4"/>
  <c r="BG122" i="4"/>
  <c r="BG19" i="4"/>
  <c r="CJ130" i="4"/>
  <c r="CJ27" i="4"/>
  <c r="DM122" i="4"/>
  <c r="DM19" i="4"/>
  <c r="O21" i="7"/>
  <c r="R21" i="7" s="1"/>
  <c r="FS125" i="4"/>
  <c r="FS22" i="4"/>
  <c r="AB23" i="4"/>
  <c r="B136" i="7"/>
  <c r="A24" i="4"/>
  <c r="A127" i="4"/>
  <c r="O211" i="7"/>
  <c r="M223" i="7"/>
  <c r="G223" i="7"/>
  <c r="O210" i="7"/>
  <c r="C223" i="7"/>
  <c r="N223" i="7"/>
  <c r="O202" i="7"/>
  <c r="O189" i="7"/>
  <c r="O198" i="7"/>
  <c r="O205" i="7"/>
  <c r="O201" i="7"/>
  <c r="O197" i="7"/>
  <c r="O213" i="7"/>
  <c r="O208" i="7"/>
  <c r="O207" i="7"/>
  <c r="O155" i="7"/>
  <c r="O193" i="7"/>
  <c r="O212" i="7"/>
  <c r="O154" i="7"/>
  <c r="O23" i="7"/>
  <c r="R23" i="7" s="1"/>
  <c r="O19" i="7"/>
  <c r="R19" i="7" s="1"/>
  <c r="O215" i="7"/>
  <c r="O116" i="7"/>
  <c r="R116" i="7" s="1"/>
  <c r="O114" i="7"/>
  <c r="R114" i="7" s="1"/>
  <c r="O27" i="7"/>
  <c r="R27" i="7" s="1"/>
  <c r="R20" i="7"/>
  <c r="AB24" i="4" l="1"/>
  <c r="A25" i="4"/>
  <c r="A128" i="4"/>
  <c r="B137" i="7"/>
  <c r="AD18" i="4"/>
  <c r="AD121" i="4"/>
  <c r="O223" i="7"/>
  <c r="B31" i="7"/>
  <c r="R136" i="7"/>
  <c r="FS126" i="4"/>
  <c r="FS23" i="4"/>
  <c r="DM20" i="4"/>
  <c r="DM123" i="4"/>
  <c r="CJ131" i="4"/>
  <c r="CJ28" i="4"/>
  <c r="BG20" i="4"/>
  <c r="BG123" i="4"/>
  <c r="GV20" i="4"/>
  <c r="GV123" i="4"/>
  <c r="I103" i="7"/>
  <c r="M96" i="7"/>
  <c r="G95" i="7"/>
  <c r="Q19" i="7"/>
  <c r="Q20" i="7" s="1"/>
  <c r="Q21" i="7" s="1"/>
  <c r="Q22" i="7" s="1"/>
  <c r="Q23" i="7" s="1"/>
  <c r="Q24" i="7" s="1"/>
  <c r="Q25" i="7" s="1"/>
  <c r="Q26" i="7" s="1"/>
  <c r="Q27" i="7" s="1"/>
  <c r="P19" i="7"/>
  <c r="P20" i="7" s="1"/>
  <c r="P21" i="7" s="1"/>
  <c r="P22" i="7" s="1"/>
  <c r="P23" i="7" s="1"/>
  <c r="P24" i="7" s="1"/>
  <c r="P25" i="7" s="1"/>
  <c r="P26" i="7" s="1"/>
  <c r="P27" i="7" s="1"/>
  <c r="GV21" i="4" l="1"/>
  <c r="GV124" i="4"/>
  <c r="CH20" i="4"/>
  <c r="BG21" i="4"/>
  <c r="BG124" i="4"/>
  <c r="DM21" i="4"/>
  <c r="DM124" i="4"/>
  <c r="G96" i="7"/>
  <c r="H108" i="7"/>
  <c r="N100" i="7"/>
  <c r="G103" i="7"/>
  <c r="K111" i="7"/>
  <c r="I47" i="7"/>
  <c r="N90" i="7"/>
  <c r="C90" i="7"/>
  <c r="H85" i="7"/>
  <c r="E35" i="7"/>
  <c r="E50" i="7"/>
  <c r="D60" i="7"/>
  <c r="L85" i="7"/>
  <c r="I81" i="7"/>
  <c r="M35" i="7"/>
  <c r="D46" i="7"/>
  <c r="J48" i="7"/>
  <c r="I62" i="7"/>
  <c r="D78" i="7"/>
  <c r="E110" i="7"/>
  <c r="H103" i="7"/>
  <c r="E90" i="7"/>
  <c r="C68" i="7"/>
  <c r="J62" i="7"/>
  <c r="K47" i="7"/>
  <c r="L66" i="7"/>
  <c r="M68" i="7"/>
  <c r="D48" i="7"/>
  <c r="H89" i="7"/>
  <c r="F64" i="7"/>
  <c r="L31" i="7"/>
  <c r="M100" i="7"/>
  <c r="I46" i="7"/>
  <c r="H60" i="7"/>
  <c r="K99" i="7"/>
  <c r="K81" i="7"/>
  <c r="C79" i="7"/>
  <c r="E52" i="7"/>
  <c r="D40" i="7"/>
  <c r="D45" i="7"/>
  <c r="I101" i="7"/>
  <c r="J40" i="7"/>
  <c r="H40" i="7"/>
  <c r="L41" i="7"/>
  <c r="K61" i="7"/>
  <c r="C41" i="7"/>
  <c r="M88" i="7"/>
  <c r="G45" i="7"/>
  <c r="D111" i="7"/>
  <c r="M47" i="7"/>
  <c r="J103" i="7"/>
  <c r="H90" i="7"/>
  <c r="G66" i="7"/>
  <c r="D70" i="7"/>
  <c r="G47" i="7"/>
  <c r="F70" i="7"/>
  <c r="M89" i="7"/>
  <c r="N62" i="7"/>
  <c r="C62" i="7"/>
  <c r="G100" i="7"/>
  <c r="H34" i="7"/>
  <c r="M85" i="7"/>
  <c r="K80" i="7"/>
  <c r="H46" i="7"/>
  <c r="G60" i="7"/>
  <c r="E70" i="7"/>
  <c r="G50" i="7"/>
  <c r="M70" i="7"/>
  <c r="D49" i="7"/>
  <c r="D87" i="7"/>
  <c r="D89" i="7"/>
  <c r="K60" i="7"/>
  <c r="D95" i="7"/>
  <c r="O224" i="7"/>
  <c r="N95" i="7"/>
  <c r="M90" i="7"/>
  <c r="C96" i="7"/>
  <c r="F66" i="7"/>
  <c r="D100" i="7"/>
  <c r="N87" i="7"/>
  <c r="I85" i="7"/>
  <c r="K49" i="7"/>
  <c r="L89" i="7"/>
  <c r="G68" i="7"/>
  <c r="C89" i="7"/>
  <c r="E48" i="7"/>
  <c r="F98" i="7"/>
  <c r="K70" i="7"/>
  <c r="E64" i="7"/>
  <c r="H75" i="7"/>
  <c r="M78" i="7"/>
  <c r="D99" i="7"/>
  <c r="C61" i="7"/>
  <c r="F94" i="7"/>
  <c r="M79" i="7"/>
  <c r="L75" i="7"/>
  <c r="C52" i="7"/>
  <c r="H94" i="7"/>
  <c r="H79" i="7"/>
  <c r="J65" i="7"/>
  <c r="F78" i="7"/>
  <c r="N94" i="7"/>
  <c r="J79" i="7"/>
  <c r="K91" i="7"/>
  <c r="I94" i="7"/>
  <c r="K79" i="7"/>
  <c r="L111" i="7"/>
  <c r="C73" i="7"/>
  <c r="C86" i="7"/>
  <c r="F51" i="7"/>
  <c r="H83" i="7"/>
  <c r="H37" i="7"/>
  <c r="M73" i="7"/>
  <c r="I44" i="7"/>
  <c r="G111" i="7"/>
  <c r="J76" i="7"/>
  <c r="K29" i="7"/>
  <c r="E108" i="7"/>
  <c r="K103" i="7"/>
  <c r="G108" i="7"/>
  <c r="K110" i="7"/>
  <c r="H62" i="7"/>
  <c r="L103" i="7"/>
  <c r="C47" i="7"/>
  <c r="L92" i="7"/>
  <c r="J64" i="7"/>
  <c r="K64" i="7"/>
  <c r="M102" i="7"/>
  <c r="K75" i="7"/>
  <c r="L78" i="7"/>
  <c r="N75" i="7"/>
  <c r="N103" i="7"/>
  <c r="C85" i="7"/>
  <c r="K102" i="7"/>
  <c r="C46" i="7"/>
  <c r="G34" i="7"/>
  <c r="N60" i="7"/>
  <c r="G102" i="7"/>
  <c r="G87" i="7"/>
  <c r="F110" i="7"/>
  <c r="L81" i="7"/>
  <c r="C110" i="7"/>
  <c r="F41" i="7"/>
  <c r="C45" i="7"/>
  <c r="F61" i="7"/>
  <c r="N98" i="7"/>
  <c r="N61" i="7"/>
  <c r="I108" i="7"/>
  <c r="F95" i="7"/>
  <c r="F88" i="7"/>
  <c r="C100" i="7"/>
  <c r="I75" i="7"/>
  <c r="E94" i="7"/>
  <c r="J89" i="7"/>
  <c r="I60" i="7"/>
  <c r="J50" i="7"/>
  <c r="D102" i="7"/>
  <c r="K46" i="7"/>
  <c r="D81" i="7"/>
  <c r="K62" i="7"/>
  <c r="G90" i="7"/>
  <c r="C103" i="7"/>
  <c r="E66" i="7"/>
  <c r="M34" i="7"/>
  <c r="G84" i="7"/>
  <c r="D80" i="7"/>
  <c r="M87" i="7"/>
  <c r="H99" i="7"/>
  <c r="G46" i="7"/>
  <c r="C65" i="7"/>
  <c r="E61" i="7"/>
  <c r="H47" i="7"/>
  <c r="H61" i="7"/>
  <c r="K48" i="7"/>
  <c r="D101" i="7"/>
  <c r="H78" i="7"/>
  <c r="D109" i="7"/>
  <c r="D51" i="7"/>
  <c r="C69" i="7"/>
  <c r="M32" i="7"/>
  <c r="I65" i="7"/>
  <c r="G75" i="7"/>
  <c r="L49" i="7"/>
  <c r="J53" i="7"/>
  <c r="D84" i="7"/>
  <c r="I86" i="7"/>
  <c r="G33" i="7"/>
  <c r="G30" i="7"/>
  <c r="H35" i="7"/>
  <c r="G28" i="7"/>
  <c r="J54" i="7"/>
  <c r="I109" i="7"/>
  <c r="C76" i="7"/>
  <c r="C30" i="7"/>
  <c r="I52" i="7"/>
  <c r="G83" i="7"/>
  <c r="G31" i="7"/>
  <c r="L37" i="7"/>
  <c r="G65" i="7"/>
  <c r="L104" i="7"/>
  <c r="E75" i="7"/>
  <c r="K77" i="7"/>
  <c r="M53" i="7"/>
  <c r="F84" i="7"/>
  <c r="D29" i="7"/>
  <c r="J108" i="7"/>
  <c r="F90" i="7"/>
  <c r="L90" i="7"/>
  <c r="H100" i="7"/>
  <c r="J96" i="7"/>
  <c r="H70" i="7"/>
  <c r="H98" i="7"/>
  <c r="F102" i="7"/>
  <c r="F87" i="7"/>
  <c r="H64" i="7"/>
  <c r="L100" i="7"/>
  <c r="I64" i="7"/>
  <c r="E89" i="7"/>
  <c r="N99" i="7"/>
  <c r="N96" i="7"/>
  <c r="L95" i="7"/>
  <c r="D66" i="7"/>
  <c r="E79" i="7"/>
  <c r="J81" i="7"/>
  <c r="E98" i="7"/>
  <c r="C78" i="7"/>
  <c r="F89" i="7"/>
  <c r="I48" i="7"/>
  <c r="K89" i="7"/>
  <c r="M50" i="7"/>
  <c r="K38" i="7"/>
  <c r="E88" i="7"/>
  <c r="L79" i="7"/>
  <c r="K65" i="7"/>
  <c r="H51" i="7"/>
  <c r="G40" i="7"/>
  <c r="C75" i="7"/>
  <c r="N108" i="7"/>
  <c r="M101" i="7"/>
  <c r="I87" i="7"/>
  <c r="G70" i="7"/>
  <c r="I70" i="7"/>
  <c r="J75" i="7"/>
  <c r="C94" i="7"/>
  <c r="E99" i="7"/>
  <c r="J80" i="7"/>
  <c r="M98" i="7"/>
  <c r="H88" i="7"/>
  <c r="E100" i="7"/>
  <c r="N66" i="7"/>
  <c r="H86" i="7"/>
  <c r="J68" i="7"/>
  <c r="H87" i="7"/>
  <c r="J70" i="7"/>
  <c r="F100" i="7"/>
  <c r="F62" i="7"/>
  <c r="L70" i="7"/>
  <c r="J51" i="7"/>
  <c r="N40" i="7"/>
  <c r="N101" i="7"/>
  <c r="E40" i="7"/>
  <c r="L65" i="7"/>
  <c r="G41" i="7"/>
  <c r="I45" i="7"/>
  <c r="K52" i="7"/>
  <c r="J111" i="7"/>
  <c r="D75" i="7"/>
  <c r="M83" i="7"/>
  <c r="H73" i="7"/>
  <c r="D112" i="7"/>
  <c r="M49" i="7"/>
  <c r="D53" i="7"/>
  <c r="K84" i="7"/>
  <c r="N92" i="7"/>
  <c r="I34" i="7"/>
  <c r="L30" i="7"/>
  <c r="K69" i="7"/>
  <c r="F38" i="7"/>
  <c r="G54" i="7"/>
  <c r="N39" i="7"/>
  <c r="C49" i="7"/>
  <c r="C38" i="7"/>
  <c r="N52" i="7"/>
  <c r="F32" i="7"/>
  <c r="E31" i="7"/>
  <c r="D73" i="7"/>
  <c r="H44" i="7"/>
  <c r="F106" i="7"/>
  <c r="H76" i="7"/>
  <c r="G49" i="7"/>
  <c r="L53" i="7"/>
  <c r="M84" i="7"/>
  <c r="L86" i="7"/>
  <c r="M30" i="7"/>
  <c r="K33" i="7"/>
  <c r="E28" i="7"/>
  <c r="M39" i="7"/>
  <c r="C44" i="7"/>
  <c r="C28" i="7"/>
  <c r="F52" i="7"/>
  <c r="I32" i="7"/>
  <c r="J37" i="7"/>
  <c r="N65" i="7"/>
  <c r="K104" i="7"/>
  <c r="F76" i="7"/>
  <c r="E77" i="7"/>
  <c r="E53" i="7"/>
  <c r="D91" i="7"/>
  <c r="K92" i="7"/>
  <c r="G82" i="7"/>
  <c r="E33" i="7"/>
  <c r="M69" i="7"/>
  <c r="E38" i="7"/>
  <c r="K28" i="7"/>
  <c r="E39" i="7"/>
  <c r="C80" i="7"/>
  <c r="C92" i="7"/>
  <c r="C109" i="7"/>
  <c r="L52" i="7"/>
  <c r="N32" i="7"/>
  <c r="H31" i="7"/>
  <c r="I73" i="7"/>
  <c r="F44" i="7"/>
  <c r="E106" i="7"/>
  <c r="I76" i="7"/>
  <c r="D77" i="7"/>
  <c r="H53" i="7"/>
  <c r="L84" i="7"/>
  <c r="F86" i="7"/>
  <c r="H33" i="7"/>
  <c r="H69" i="7"/>
  <c r="F35" i="7"/>
  <c r="I28" i="7"/>
  <c r="N54" i="7"/>
  <c r="L34" i="7"/>
  <c r="K35" i="7"/>
  <c r="D54" i="7"/>
  <c r="J29" i="7"/>
  <c r="L29" i="7"/>
  <c r="D82" i="7"/>
  <c r="I38" i="7"/>
  <c r="K39" i="7"/>
  <c r="C37" i="7"/>
  <c r="C82" i="7"/>
  <c r="L51" i="7"/>
  <c r="G32" i="7"/>
  <c r="D37" i="7"/>
  <c r="K73" i="7"/>
  <c r="K44" i="7"/>
  <c r="M111" i="7"/>
  <c r="F77" i="7"/>
  <c r="I49" i="7"/>
  <c r="N91" i="7"/>
  <c r="N84" i="7"/>
  <c r="E86" i="7"/>
  <c r="M33" i="7"/>
  <c r="J30" i="7"/>
  <c r="J35" i="7"/>
  <c r="M28" i="7"/>
  <c r="H54" i="7"/>
  <c r="J109" i="7"/>
  <c r="C53" i="7"/>
  <c r="C39" i="7"/>
  <c r="I51" i="7"/>
  <c r="N83" i="7"/>
  <c r="J31" i="7"/>
  <c r="E37" i="7"/>
  <c r="F65" i="7"/>
  <c r="G104" i="7"/>
  <c r="F75" i="7"/>
  <c r="G77" i="7"/>
  <c r="G53" i="7"/>
  <c r="H91" i="7"/>
  <c r="J86" i="7"/>
  <c r="I82" i="7"/>
  <c r="H30" i="7"/>
  <c r="D35" i="7"/>
  <c r="D28" i="7"/>
  <c r="L54" i="7"/>
  <c r="F109" i="7"/>
  <c r="D69" i="7"/>
  <c r="K54" i="7"/>
  <c r="H29" i="7"/>
  <c r="F29" i="7"/>
  <c r="J94" i="7"/>
  <c r="H50" i="7"/>
  <c r="K109" i="7"/>
  <c r="I92" i="7"/>
  <c r="L94" i="7"/>
  <c r="L101" i="7"/>
  <c r="M109" i="7"/>
  <c r="C34" i="7"/>
  <c r="C50" i="7"/>
  <c r="C74" i="7"/>
  <c r="C97" i="7"/>
  <c r="G43" i="7"/>
  <c r="E43" i="7"/>
  <c r="L71" i="7"/>
  <c r="N67" i="7"/>
  <c r="D74" i="7"/>
  <c r="H74" i="7"/>
  <c r="J107" i="7"/>
  <c r="K106" i="7"/>
  <c r="N72" i="7"/>
  <c r="E57" i="7"/>
  <c r="L57" i="7"/>
  <c r="F55" i="7"/>
  <c r="I56" i="7"/>
  <c r="H56" i="7"/>
  <c r="K58" i="7"/>
  <c r="H97" i="7"/>
  <c r="H93" i="7"/>
  <c r="D93" i="7"/>
  <c r="M42" i="7"/>
  <c r="H36" i="7"/>
  <c r="J63" i="7"/>
  <c r="L63" i="7"/>
  <c r="G112" i="7"/>
  <c r="F105" i="7"/>
  <c r="E105" i="7"/>
  <c r="C43" i="7"/>
  <c r="C102" i="7"/>
  <c r="C105" i="7"/>
  <c r="F43" i="7"/>
  <c r="H43" i="7"/>
  <c r="N71" i="7"/>
  <c r="J67" i="7"/>
  <c r="L67" i="7"/>
  <c r="N74" i="7"/>
  <c r="G107" i="7"/>
  <c r="I107" i="7"/>
  <c r="J72" i="7"/>
  <c r="L72" i="7"/>
  <c r="D57" i="7"/>
  <c r="J57" i="7"/>
  <c r="K55" i="7"/>
  <c r="K56" i="7"/>
  <c r="L58" i="7"/>
  <c r="N58" i="7"/>
  <c r="K97" i="7"/>
  <c r="F93" i="7"/>
  <c r="M93" i="7"/>
  <c r="D42" i="7"/>
  <c r="K63" i="7"/>
  <c r="G105" i="7"/>
  <c r="C67" i="7"/>
  <c r="C72" i="7"/>
  <c r="G109" i="7"/>
  <c r="C63" i="7"/>
  <c r="L43" i="7"/>
  <c r="K71" i="7"/>
  <c r="F67" i="7"/>
  <c r="M67" i="7"/>
  <c r="E74" i="7"/>
  <c r="H107" i="7"/>
  <c r="J106" i="7"/>
  <c r="I72" i="7"/>
  <c r="G57" i="7"/>
  <c r="F57" i="7"/>
  <c r="H55" i="7"/>
  <c r="J56" i="7"/>
  <c r="E58" i="7"/>
  <c r="I58" i="7"/>
  <c r="N97" i="7"/>
  <c r="G93" i="7"/>
  <c r="K42" i="7"/>
  <c r="N42" i="7"/>
  <c r="D36" i="7"/>
  <c r="M63" i="7"/>
  <c r="H102" i="7"/>
  <c r="K112" i="7"/>
  <c r="D105" i="7"/>
  <c r="M104" i="7"/>
  <c r="C106" i="7"/>
  <c r="C93" i="7"/>
  <c r="I43" i="7"/>
  <c r="E71" i="7"/>
  <c r="I71" i="7"/>
  <c r="G67" i="7"/>
  <c r="J74" i="7"/>
  <c r="L74" i="7"/>
  <c r="N107" i="7"/>
  <c r="I106" i="7"/>
  <c r="D72" i="7"/>
  <c r="K72" i="7"/>
  <c r="H57" i="7"/>
  <c r="D55" i="7"/>
  <c r="E55" i="7"/>
  <c r="M56" i="7"/>
  <c r="J58" i="7"/>
  <c r="F58" i="7"/>
  <c r="I97" i="7"/>
  <c r="K93" i="7"/>
  <c r="J42" i="7"/>
  <c r="H42" i="7"/>
  <c r="F36" i="7"/>
  <c r="H63" i="7"/>
  <c r="G63" i="7"/>
  <c r="I105" i="7"/>
  <c r="H105" i="7"/>
  <c r="L42" i="7"/>
  <c r="E63" i="7"/>
  <c r="J112" i="7"/>
  <c r="H104" i="7"/>
  <c r="H59" i="7"/>
  <c r="I59" i="7"/>
  <c r="E59" i="7"/>
  <c r="L59" i="7"/>
  <c r="C59" i="7"/>
  <c r="K59" i="7"/>
  <c r="G81" i="7"/>
  <c r="E95" i="7"/>
  <c r="F48" i="7"/>
  <c r="L60" i="7"/>
  <c r="D31" i="7"/>
  <c r="J100" i="7"/>
  <c r="D110" i="7"/>
  <c r="N88" i="7"/>
  <c r="J47" i="7"/>
  <c r="M41" i="7"/>
  <c r="N45" i="7"/>
  <c r="H65" i="7"/>
  <c r="K40" i="7"/>
  <c r="M108" i="7"/>
  <c r="K68" i="7"/>
  <c r="E47" i="7"/>
  <c r="M103" i="7"/>
  <c r="L88" i="7"/>
  <c r="C60" i="7"/>
  <c r="D50" i="7"/>
  <c r="E62" i="7"/>
  <c r="G89" i="7"/>
  <c r="N85" i="7"/>
  <c r="N68" i="7"/>
  <c r="L64" i="7"/>
  <c r="C66" i="7"/>
  <c r="J90" i="7"/>
  <c r="E101" i="7"/>
  <c r="E46" i="7"/>
  <c r="J46" i="7"/>
  <c r="E102" i="7"/>
  <c r="D68" i="7"/>
  <c r="N79" i="7"/>
  <c r="K98" i="7"/>
  <c r="N110" i="7"/>
  <c r="H101" i="7"/>
  <c r="M40" i="7"/>
  <c r="E41" i="7"/>
  <c r="F45" i="7"/>
  <c r="F101" i="7"/>
  <c r="L40" i="7"/>
  <c r="I41" i="7"/>
  <c r="C83" i="7"/>
  <c r="C54" i="7"/>
  <c r="L32" i="7"/>
  <c r="M65" i="7"/>
  <c r="G76" i="7"/>
  <c r="F108" i="7"/>
  <c r="K90" i="7"/>
  <c r="K108" i="7"/>
  <c r="N47" i="7"/>
  <c r="F46" i="7"/>
  <c r="K50" i="7"/>
  <c r="J34" i="7"/>
  <c r="L110" i="7"/>
  <c r="D47" i="7"/>
  <c r="I79" i="7"/>
  <c r="E34" i="7"/>
  <c r="N102" i="7"/>
  <c r="L61" i="7"/>
  <c r="M52" i="7"/>
  <c r="G79" i="7"/>
  <c r="L109" i="7"/>
  <c r="J101" i="7"/>
  <c r="E92" i="7"/>
  <c r="F99" i="7"/>
  <c r="M75" i="7"/>
  <c r="I99" i="7"/>
  <c r="K101" i="7"/>
  <c r="C64" i="7"/>
  <c r="K78" i="7"/>
  <c r="D98" i="7"/>
  <c r="G85" i="7"/>
  <c r="G110" i="7"/>
  <c r="I50" i="7"/>
  <c r="G61" i="7"/>
  <c r="E51" i="7"/>
  <c r="H109" i="7"/>
  <c r="G52" i="7"/>
  <c r="E104" i="7"/>
  <c r="F53" i="7"/>
  <c r="M92" i="7"/>
  <c r="N30" i="7"/>
  <c r="G38" i="7"/>
  <c r="L39" i="7"/>
  <c r="C84" i="7"/>
  <c r="I83" i="7"/>
  <c r="I37" i="7"/>
  <c r="J44" i="7"/>
  <c r="N76" i="7"/>
  <c r="M91" i="7"/>
  <c r="D108" i="7"/>
  <c r="H111" i="7"/>
  <c r="K87" i="7"/>
  <c r="L87" i="7"/>
  <c r="I35" i="7"/>
  <c r="I98" i="7"/>
  <c r="D85" i="7"/>
  <c r="I88" i="7"/>
  <c r="H96" i="7"/>
  <c r="G62" i="7"/>
  <c r="N64" i="7"/>
  <c r="H68" i="7"/>
  <c r="I68" i="7"/>
  <c r="M45" i="7"/>
  <c r="J61" i="7"/>
  <c r="K88" i="7"/>
  <c r="J41" i="7"/>
  <c r="K95" i="7"/>
  <c r="G98" i="7"/>
  <c r="E78" i="7"/>
  <c r="L68" i="7"/>
  <c r="J110" i="7"/>
  <c r="K66" i="7"/>
  <c r="J98" i="7"/>
  <c r="H81" i="7"/>
  <c r="N81" i="7"/>
  <c r="I77" i="7"/>
  <c r="K45" i="7"/>
  <c r="E45" i="7"/>
  <c r="I40" i="7"/>
  <c r="E81" i="7"/>
  <c r="C31" i="7"/>
  <c r="F31" i="7"/>
  <c r="J49" i="7"/>
  <c r="J92" i="7"/>
  <c r="D33" i="7"/>
  <c r="L69" i="7"/>
  <c r="F39" i="7"/>
  <c r="D34" i="7"/>
  <c r="G51" i="7"/>
  <c r="N31" i="7"/>
  <c r="L73" i="7"/>
  <c r="N111" i="7"/>
  <c r="I53" i="7"/>
  <c r="H92" i="7"/>
  <c r="K86" i="7"/>
  <c r="F96" i="7"/>
  <c r="H66" i="7"/>
  <c r="D88" i="7"/>
  <c r="L96" i="7"/>
  <c r="C108" i="7"/>
  <c r="D96" i="7"/>
  <c r="C95" i="7"/>
  <c r="C88" i="7"/>
  <c r="K32" i="7"/>
  <c r="K100" i="7"/>
  <c r="L98" i="7"/>
  <c r="C99" i="7"/>
  <c r="E87" i="7"/>
  <c r="E85" i="7"/>
  <c r="G78" i="7"/>
  <c r="N46" i="7"/>
  <c r="M64" i="7"/>
  <c r="H110" i="7"/>
  <c r="J66" i="7"/>
  <c r="F103" i="7"/>
  <c r="M62" i="7"/>
  <c r="L47" i="7"/>
  <c r="E96" i="7"/>
  <c r="J95" i="7"/>
  <c r="I89" i="7"/>
  <c r="J85" i="7"/>
  <c r="M81" i="7"/>
  <c r="L50" i="7"/>
  <c r="M94" i="7"/>
  <c r="C40" i="7"/>
  <c r="O40" i="7" s="1"/>
  <c r="J45" i="7"/>
  <c r="F79" i="7"/>
  <c r="H48" i="7"/>
  <c r="N109" i="7"/>
  <c r="J88" i="7"/>
  <c r="L99" i="7"/>
  <c r="J99" i="7"/>
  <c r="M66" i="7"/>
  <c r="D90" i="7"/>
  <c r="F68" i="7"/>
  <c r="G99" i="7"/>
  <c r="F81" i="7"/>
  <c r="D62" i="7"/>
  <c r="F60" i="7"/>
  <c r="F50" i="7"/>
  <c r="M110" i="7"/>
  <c r="I96" i="7"/>
  <c r="I102" i="7"/>
  <c r="N89" i="7"/>
  <c r="J84" i="7"/>
  <c r="E60" i="7"/>
  <c r="M99" i="7"/>
  <c r="N50" i="7"/>
  <c r="J78" i="7"/>
  <c r="I31" i="7"/>
  <c r="G64" i="7"/>
  <c r="H41" i="7"/>
  <c r="D65" i="7"/>
  <c r="J38" i="7"/>
  <c r="I61" i="7"/>
  <c r="D41" i="7"/>
  <c r="C48" i="7"/>
  <c r="F40" i="7"/>
  <c r="C112" i="7"/>
  <c r="E83" i="7"/>
  <c r="M37" i="7"/>
  <c r="N106" i="7"/>
  <c r="N77" i="7"/>
  <c r="G88" i="7"/>
  <c r="I90" i="7"/>
  <c r="F47" i="7"/>
  <c r="K94" i="7"/>
  <c r="G48" i="7"/>
  <c r="J60" i="7"/>
  <c r="M60" i="7"/>
  <c r="I95" i="7"/>
  <c r="K96" i="7"/>
  <c r="N78" i="7"/>
  <c r="N35" i="7"/>
  <c r="M48" i="7"/>
  <c r="I91" i="7"/>
  <c r="L45" i="7"/>
  <c r="C51" i="7"/>
  <c r="I111" i="7"/>
  <c r="M46" i="7"/>
  <c r="I78" i="7"/>
  <c r="E68" i="7"/>
  <c r="N48" i="7"/>
  <c r="N34" i="7"/>
  <c r="E103" i="7"/>
  <c r="C101" i="7"/>
  <c r="L46" i="7"/>
  <c r="C70" i="7"/>
  <c r="N70" i="7"/>
  <c r="J52" i="7"/>
  <c r="H52" i="7"/>
  <c r="M61" i="7"/>
  <c r="D61" i="7"/>
  <c r="D104" i="7"/>
  <c r="G37" i="7"/>
  <c r="J77" i="7"/>
  <c r="G91" i="7"/>
  <c r="K82" i="7"/>
  <c r="J69" i="7"/>
  <c r="F28" i="7"/>
  <c r="E65" i="7"/>
  <c r="H80" i="7"/>
  <c r="H32" i="7"/>
  <c r="J73" i="7"/>
  <c r="F112" i="7"/>
  <c r="H49" i="7"/>
  <c r="I29" i="7"/>
  <c r="D103" i="7"/>
  <c r="L62" i="7"/>
  <c r="J87" i="7"/>
  <c r="I66" i="7"/>
  <c r="K85" i="7"/>
  <c r="C81" i="7"/>
  <c r="O81" i="7" s="1"/>
  <c r="I100" i="7"/>
  <c r="H95" i="7"/>
  <c r="D79" i="7"/>
  <c r="N82" i="7"/>
  <c r="H82" i="7"/>
  <c r="D86" i="7"/>
  <c r="N41" i="7"/>
  <c r="K51" i="7"/>
  <c r="C98" i="7"/>
  <c r="O98" i="7" s="1"/>
  <c r="H45" i="7"/>
  <c r="L108" i="7"/>
  <c r="L48" i="7"/>
  <c r="G86" i="7"/>
  <c r="E80" i="7"/>
  <c r="L82" i="7"/>
  <c r="M95" i="7"/>
  <c r="C87" i="7"/>
  <c r="O87" i="7" s="1"/>
  <c r="N80" i="7"/>
  <c r="D64" i="7"/>
  <c r="F85" i="7"/>
  <c r="K41" i="7"/>
  <c r="L77" i="7"/>
  <c r="M51" i="7"/>
  <c r="C111" i="7"/>
  <c r="L80" i="7"/>
  <c r="G44" i="7"/>
  <c r="M76" i="7"/>
  <c r="L91" i="7"/>
  <c r="J82" i="7"/>
  <c r="L35" i="7"/>
  <c r="J28" i="7"/>
  <c r="E111" i="7"/>
  <c r="D83" i="7"/>
  <c r="N37" i="7"/>
  <c r="N44" i="7"/>
  <c r="M77" i="7"/>
  <c r="F91" i="7"/>
  <c r="F82" i="7"/>
  <c r="I69" i="7"/>
  <c r="E54" i="7"/>
  <c r="C91" i="7"/>
  <c r="F83" i="7"/>
  <c r="E73" i="7"/>
  <c r="F111" i="7"/>
  <c r="F49" i="7"/>
  <c r="E84" i="7"/>
  <c r="F34" i="7"/>
  <c r="G35" i="7"/>
  <c r="I54" i="7"/>
  <c r="C77" i="7"/>
  <c r="N51" i="7"/>
  <c r="J32" i="7"/>
  <c r="N73" i="7"/>
  <c r="M112" i="7"/>
  <c r="E49" i="7"/>
  <c r="D92" i="7"/>
  <c r="E30" i="7"/>
  <c r="L38" i="7"/>
  <c r="D39" i="7"/>
  <c r="H28" i="7"/>
  <c r="C29" i="7"/>
  <c r="F69" i="7"/>
  <c r="D52" i="7"/>
  <c r="I80" i="7"/>
  <c r="M31" i="7"/>
  <c r="D44" i="7"/>
  <c r="D76" i="7"/>
  <c r="K53" i="7"/>
  <c r="F92" i="7"/>
  <c r="K30" i="7"/>
  <c r="H38" i="7"/>
  <c r="G39" i="7"/>
  <c r="C33" i="7"/>
  <c r="J83" i="7"/>
  <c r="F37" i="7"/>
  <c r="E44" i="7"/>
  <c r="L76" i="7"/>
  <c r="E91" i="7"/>
  <c r="M86" i="7"/>
  <c r="G69" i="7"/>
  <c r="N28" i="7"/>
  <c r="I30" i="7"/>
  <c r="J39" i="7"/>
  <c r="G29" i="7"/>
  <c r="N29" i="7"/>
  <c r="F80" i="7"/>
  <c r="M29" i="7"/>
  <c r="E32" i="7"/>
  <c r="C58" i="7"/>
  <c r="J43" i="7"/>
  <c r="D71" i="7"/>
  <c r="K74" i="7"/>
  <c r="L106" i="7"/>
  <c r="J33" i="7"/>
  <c r="G55" i="7"/>
  <c r="N56" i="7"/>
  <c r="G97" i="7"/>
  <c r="L93" i="7"/>
  <c r="G36" i="7"/>
  <c r="F63" i="7"/>
  <c r="N112" i="7"/>
  <c r="I104" i="7"/>
  <c r="E112" i="7"/>
  <c r="K43" i="7"/>
  <c r="F71" i="7"/>
  <c r="M74" i="7"/>
  <c r="K107" i="7"/>
  <c r="H72" i="7"/>
  <c r="K57" i="7"/>
  <c r="J55" i="7"/>
  <c r="M58" i="7"/>
  <c r="M97" i="7"/>
  <c r="F42" i="7"/>
  <c r="L102" i="7"/>
  <c r="C107" i="7"/>
  <c r="C55" i="7"/>
  <c r="M43" i="7"/>
  <c r="L107" i="7"/>
  <c r="M57" i="7"/>
  <c r="H58" i="7"/>
  <c r="I42" i="7"/>
  <c r="L112" i="7"/>
  <c r="C56" i="7"/>
  <c r="E67" i="7"/>
  <c r="M72" i="7"/>
  <c r="F56" i="7"/>
  <c r="D97" i="7"/>
  <c r="N36" i="7"/>
  <c r="N104" i="7"/>
  <c r="D59" i="7"/>
  <c r="C32" i="7"/>
  <c r="M80" i="7"/>
  <c r="K31" i="7"/>
  <c r="L44" i="7"/>
  <c r="E76" i="7"/>
  <c r="N53" i="7"/>
  <c r="N86" i="7"/>
  <c r="D30" i="7"/>
  <c r="D38" i="7"/>
  <c r="I39" i="7"/>
  <c r="C35" i="7"/>
  <c r="O35" i="7" s="1"/>
  <c r="K83" i="7"/>
  <c r="K37" i="7"/>
  <c r="M44" i="7"/>
  <c r="K76" i="7"/>
  <c r="J91" i="7"/>
  <c r="E82" i="7"/>
  <c r="E69" i="7"/>
  <c r="F54" i="7"/>
  <c r="F30" i="7"/>
  <c r="E109" i="7"/>
  <c r="G92" i="7"/>
  <c r="L28" i="7"/>
  <c r="I110" i="7"/>
  <c r="L83" i="7"/>
  <c r="G73" i="7"/>
  <c r="G106" i="7"/>
  <c r="H77" i="7"/>
  <c r="I84" i="7"/>
  <c r="M82" i="7"/>
  <c r="N69" i="7"/>
  <c r="M54" i="7"/>
  <c r="D106" i="7"/>
  <c r="G80" i="7"/>
  <c r="D32" i="7"/>
  <c r="F73" i="7"/>
  <c r="H112" i="7"/>
  <c r="N49" i="7"/>
  <c r="H84" i="7"/>
  <c r="L33" i="7"/>
  <c r="N38" i="7"/>
  <c r="H39" i="7"/>
  <c r="M38" i="7"/>
  <c r="E29" i="7"/>
  <c r="G101" i="7"/>
  <c r="D94" i="7"/>
  <c r="G94" i="7"/>
  <c r="K34" i="7"/>
  <c r="C71" i="7"/>
  <c r="C42" i="7"/>
  <c r="H71" i="7"/>
  <c r="D67" i="7"/>
  <c r="M107" i="7"/>
  <c r="G72" i="7"/>
  <c r="I57" i="7"/>
  <c r="M55" i="7"/>
  <c r="D58" i="7"/>
  <c r="E97" i="7"/>
  <c r="G42" i="7"/>
  <c r="M36" i="7"/>
  <c r="J102" i="7"/>
  <c r="K105" i="7"/>
  <c r="C57" i="7"/>
  <c r="C104" i="7"/>
  <c r="J71" i="7"/>
  <c r="K67" i="7"/>
  <c r="I74" i="7"/>
  <c r="H106" i="7"/>
  <c r="N33" i="7"/>
  <c r="I55" i="7"/>
  <c r="L56" i="7"/>
  <c r="F97" i="7"/>
  <c r="E93" i="7"/>
  <c r="K36" i="7"/>
  <c r="J104" i="7"/>
  <c r="F33" i="7"/>
  <c r="D43" i="7"/>
  <c r="G71" i="7"/>
  <c r="G74" i="7"/>
  <c r="F107" i="7"/>
  <c r="F72" i="7"/>
  <c r="L55" i="7"/>
  <c r="G56" i="7"/>
  <c r="L97" i="7"/>
  <c r="I93" i="7"/>
  <c r="E36" i="7"/>
  <c r="I63" i="7"/>
  <c r="J105" i="7"/>
  <c r="F104" i="7"/>
  <c r="C36" i="7"/>
  <c r="M71" i="7"/>
  <c r="I67" i="7"/>
  <c r="E107" i="7"/>
  <c r="M106" i="7"/>
  <c r="I33" i="7"/>
  <c r="N55" i="7"/>
  <c r="D56" i="7"/>
  <c r="J97" i="7"/>
  <c r="N93" i="7"/>
  <c r="J36" i="7"/>
  <c r="N63" i="7"/>
  <c r="N105" i="7"/>
  <c r="L36" i="7"/>
  <c r="L105" i="7"/>
  <c r="N59" i="7"/>
  <c r="G59" i="7"/>
  <c r="J59" i="7"/>
  <c r="H67" i="7"/>
  <c r="E72" i="7"/>
  <c r="E56" i="7"/>
  <c r="J93" i="7"/>
  <c r="I36" i="7"/>
  <c r="M105" i="7"/>
  <c r="N43" i="7"/>
  <c r="F74" i="7"/>
  <c r="D107" i="7"/>
  <c r="N57" i="7"/>
  <c r="G58" i="7"/>
  <c r="E42" i="7"/>
  <c r="I112" i="7"/>
  <c r="D63" i="7"/>
  <c r="F59" i="7"/>
  <c r="M59" i="7"/>
  <c r="AD19" i="4"/>
  <c r="AD122" i="4"/>
  <c r="B32" i="7"/>
  <c r="R137" i="7"/>
  <c r="AB25" i="4"/>
  <c r="A26" i="4"/>
  <c r="B138" i="7"/>
  <c r="A129" i="4"/>
  <c r="CJ29" i="4"/>
  <c r="CJ132" i="4"/>
  <c r="FS24" i="4"/>
  <c r="FS127" i="4"/>
  <c r="BF32" i="4"/>
  <c r="CI32" i="4"/>
  <c r="AC32" i="4"/>
  <c r="CI73" i="4"/>
  <c r="BF73" i="4"/>
  <c r="AC73" i="4"/>
  <c r="AC90" i="4"/>
  <c r="CI90" i="4"/>
  <c r="BF90" i="4"/>
  <c r="BF27" i="4"/>
  <c r="AC27" i="4"/>
  <c r="CI27" i="4"/>
  <c r="AC79" i="4"/>
  <c r="BF79" i="4"/>
  <c r="CI79" i="4"/>
  <c r="FS128" i="4" l="1"/>
  <c r="FS25" i="4"/>
  <c r="CJ133" i="4"/>
  <c r="CJ30" i="4"/>
  <c r="B33" i="7"/>
  <c r="R138" i="7"/>
  <c r="AD123" i="4"/>
  <c r="AD20" i="4"/>
  <c r="O36" i="7"/>
  <c r="O104" i="7"/>
  <c r="O42" i="7"/>
  <c r="O55" i="7"/>
  <c r="H118" i="7"/>
  <c r="O77" i="7"/>
  <c r="O111" i="7"/>
  <c r="O112" i="7"/>
  <c r="O48" i="7"/>
  <c r="O99" i="7"/>
  <c r="O88" i="7"/>
  <c r="O31" i="7"/>
  <c r="R31" i="7" s="1"/>
  <c r="O83" i="7"/>
  <c r="O60" i="7"/>
  <c r="O59" i="7"/>
  <c r="O93" i="7"/>
  <c r="O63" i="7"/>
  <c r="O72" i="7"/>
  <c r="O105" i="7"/>
  <c r="O43" i="7"/>
  <c r="O97" i="7"/>
  <c r="O50" i="7"/>
  <c r="O39" i="7"/>
  <c r="M118" i="7"/>
  <c r="O37" i="7"/>
  <c r="I118" i="7"/>
  <c r="O92" i="7"/>
  <c r="O28" i="7"/>
  <c r="C118" i="7"/>
  <c r="O49" i="7"/>
  <c r="O75" i="7"/>
  <c r="O76" i="7"/>
  <c r="O69" i="7"/>
  <c r="O100" i="7"/>
  <c r="O46" i="7"/>
  <c r="O85" i="7"/>
  <c r="O86" i="7"/>
  <c r="O52" i="7"/>
  <c r="O61" i="7"/>
  <c r="O89" i="7"/>
  <c r="O96" i="7"/>
  <c r="O62" i="7"/>
  <c r="O79" i="7"/>
  <c r="O68" i="7"/>
  <c r="DM22" i="4"/>
  <c r="DM125" i="4"/>
  <c r="CH21" i="4"/>
  <c r="BG22" i="4"/>
  <c r="BG125" i="4"/>
  <c r="AB26" i="4"/>
  <c r="A27" i="4"/>
  <c r="B139" i="7"/>
  <c r="A130" i="4"/>
  <c r="O57" i="7"/>
  <c r="O71" i="7"/>
  <c r="L118" i="7"/>
  <c r="O32" i="7"/>
  <c r="R32" i="7" s="1"/>
  <c r="O56" i="7"/>
  <c r="O107" i="7"/>
  <c r="O58" i="7"/>
  <c r="N118" i="7"/>
  <c r="O33" i="7"/>
  <c r="R33" i="7" s="1"/>
  <c r="O29" i="7"/>
  <c r="R29" i="7" s="1"/>
  <c r="O91" i="7"/>
  <c r="J118" i="7"/>
  <c r="F118" i="7"/>
  <c r="O70" i="7"/>
  <c r="O101" i="7"/>
  <c r="O51" i="7"/>
  <c r="O95" i="7"/>
  <c r="O108" i="7"/>
  <c r="O84" i="7"/>
  <c r="O64" i="7"/>
  <c r="O54" i="7"/>
  <c r="O66" i="7"/>
  <c r="O106" i="7"/>
  <c r="O67" i="7"/>
  <c r="O102" i="7"/>
  <c r="O74" i="7"/>
  <c r="O34" i="7"/>
  <c r="D118" i="7"/>
  <c r="O53" i="7"/>
  <c r="O82" i="7"/>
  <c r="O109" i="7"/>
  <c r="O80" i="7"/>
  <c r="K118" i="7"/>
  <c r="O44" i="7"/>
  <c r="E118" i="7"/>
  <c r="O38" i="7"/>
  <c r="O94" i="7"/>
  <c r="O78" i="7"/>
  <c r="O30" i="7"/>
  <c r="R30" i="7" s="1"/>
  <c r="G118" i="7"/>
  <c r="O65" i="7"/>
  <c r="O103" i="7"/>
  <c r="O45" i="7"/>
  <c r="O110" i="7"/>
  <c r="O47" i="7"/>
  <c r="O73" i="7"/>
  <c r="O41" i="7"/>
  <c r="O90" i="7"/>
  <c r="GV22" i="4"/>
  <c r="GV125" i="4"/>
  <c r="CI82" i="4" l="1"/>
  <c r="BF82" i="4"/>
  <c r="AC82" i="4"/>
  <c r="AC65" i="4"/>
  <c r="BF65" i="4"/>
  <c r="CI65" i="4"/>
  <c r="AC102" i="4"/>
  <c r="AC95" i="4"/>
  <c r="CI95" i="4"/>
  <c r="BF95" i="4"/>
  <c r="AC70" i="4"/>
  <c r="BF70" i="4"/>
  <c r="CI70" i="4"/>
  <c r="CI36" i="4"/>
  <c r="AC36" i="4"/>
  <c r="BF36" i="4"/>
  <c r="AC72" i="4"/>
  <c r="BF72" i="4"/>
  <c r="CI72" i="4"/>
  <c r="BF74" i="4"/>
  <c r="AC74" i="4"/>
  <c r="CI74" i="4"/>
  <c r="BF66" i="4"/>
  <c r="CI66" i="4"/>
  <c r="AC66" i="4"/>
  <c r="BF59" i="4"/>
  <c r="CI59" i="4"/>
  <c r="AC59" i="4"/>
  <c r="AC58" i="4"/>
  <c r="BF58" i="4"/>
  <c r="CI58" i="4"/>
  <c r="BF56" i="4"/>
  <c r="CI56" i="4"/>
  <c r="AC56" i="4"/>
  <c r="AC100" i="4"/>
  <c r="AC43" i="4"/>
  <c r="CI43" i="4"/>
  <c r="BF43" i="4"/>
  <c r="AC62" i="4"/>
  <c r="BF62" i="4"/>
  <c r="CI62" i="4"/>
  <c r="BF83" i="4"/>
  <c r="CI83" i="4"/>
  <c r="AC83" i="4"/>
  <c r="AC50" i="4"/>
  <c r="BF50" i="4"/>
  <c r="CI50" i="4"/>
  <c r="BF48" i="4"/>
  <c r="CI48" i="4"/>
  <c r="AC48" i="4"/>
  <c r="AC49" i="4"/>
  <c r="BF49" i="4"/>
  <c r="CI49" i="4"/>
  <c r="B34" i="7"/>
  <c r="R139" i="7"/>
  <c r="CH22" i="4"/>
  <c r="BG126" i="4"/>
  <c r="BG23" i="4"/>
  <c r="BF60" i="4"/>
  <c r="CI60" i="4"/>
  <c r="AC60" i="4"/>
  <c r="AC54" i="4"/>
  <c r="CI54" i="4"/>
  <c r="BF54" i="4"/>
  <c r="AC81" i="4"/>
  <c r="CI81" i="4"/>
  <c r="BF81" i="4"/>
  <c r="BF44" i="4"/>
  <c r="CI44" i="4"/>
  <c r="AC44" i="4"/>
  <c r="CI77" i="4"/>
  <c r="AC77" i="4"/>
  <c r="BF77" i="4"/>
  <c r="CI92" i="4"/>
  <c r="AC92" i="4"/>
  <c r="BF92" i="4"/>
  <c r="AC68" i="4"/>
  <c r="BF68" i="4"/>
  <c r="CI68" i="4"/>
  <c r="BF84" i="4"/>
  <c r="CI84" i="4"/>
  <c r="AC84" i="4"/>
  <c r="BF29" i="4"/>
  <c r="CI29" i="4"/>
  <c r="AC29" i="4"/>
  <c r="AC31" i="4"/>
  <c r="BF31" i="4"/>
  <c r="CI31" i="4"/>
  <c r="BF89" i="4"/>
  <c r="CI89" i="4"/>
  <c r="AC89" i="4"/>
  <c r="AC97" i="4"/>
  <c r="AC55" i="4"/>
  <c r="BF55" i="4"/>
  <c r="CI55" i="4"/>
  <c r="CI51" i="4"/>
  <c r="BF51" i="4"/>
  <c r="AC51" i="4"/>
  <c r="CI75" i="4"/>
  <c r="BF75" i="4"/>
  <c r="AC75" i="4"/>
  <c r="AC80" i="4"/>
  <c r="BF80" i="4"/>
  <c r="CI80" i="4"/>
  <c r="CI40" i="4"/>
  <c r="AC40" i="4"/>
  <c r="BF40" i="4"/>
  <c r="AC103" i="4"/>
  <c r="CI34" i="4"/>
  <c r="BF34" i="4"/>
  <c r="AC34" i="4"/>
  <c r="BF28" i="4"/>
  <c r="CI28" i="4"/>
  <c r="AC28" i="4"/>
  <c r="CJ31" i="4"/>
  <c r="CJ134" i="4"/>
  <c r="FS129" i="4"/>
  <c r="FS26" i="4"/>
  <c r="GV126" i="4"/>
  <c r="GV23" i="4"/>
  <c r="BF33" i="4"/>
  <c r="CI33" i="4"/>
  <c r="AC33" i="4"/>
  <c r="CI39" i="4"/>
  <c r="AC39" i="4"/>
  <c r="BF39" i="4"/>
  <c r="AC37" i="4"/>
  <c r="BF37" i="4"/>
  <c r="CI37" i="4"/>
  <c r="AC57" i="4"/>
  <c r="BF57" i="4"/>
  <c r="CI57" i="4"/>
  <c r="CI86" i="4"/>
  <c r="BF86" i="4"/>
  <c r="AC86" i="4"/>
  <c r="BF30" i="4"/>
  <c r="AC30" i="4"/>
  <c r="CI30" i="4"/>
  <c r="AC101" i="4"/>
  <c r="BF45" i="4"/>
  <c r="CI45" i="4"/>
  <c r="AC45" i="4"/>
  <c r="R34" i="7"/>
  <c r="CI94" i="4"/>
  <c r="BF94" i="4"/>
  <c r="AC94" i="4"/>
  <c r="AC98" i="4"/>
  <c r="AC46" i="4"/>
  <c r="CI46" i="4"/>
  <c r="BF46" i="4"/>
  <c r="CI76" i="4"/>
  <c r="BF76" i="4"/>
  <c r="AC76" i="4"/>
  <c r="AC87" i="4"/>
  <c r="CI87" i="4"/>
  <c r="BF87" i="4"/>
  <c r="AC93" i="4"/>
  <c r="CI93" i="4"/>
  <c r="BF93" i="4"/>
  <c r="AC99" i="4"/>
  <c r="BF63" i="4"/>
  <c r="AC63" i="4"/>
  <c r="CI63" i="4"/>
  <c r="AB27" i="4"/>
  <c r="A28" i="4"/>
  <c r="A131" i="4"/>
  <c r="B140" i="7"/>
  <c r="DM126" i="4"/>
  <c r="DM23" i="4"/>
  <c r="AC71" i="4"/>
  <c r="CI71" i="4"/>
  <c r="BF71" i="4"/>
  <c r="CI88" i="4"/>
  <c r="AC88" i="4"/>
  <c r="BF88" i="4"/>
  <c r="AC53" i="4"/>
  <c r="BF53" i="4"/>
  <c r="CI53" i="4"/>
  <c r="AC78" i="4"/>
  <c r="CI78" i="4"/>
  <c r="BF78" i="4"/>
  <c r="BF38" i="4"/>
  <c r="CI38" i="4"/>
  <c r="AC38" i="4"/>
  <c r="BF61" i="4"/>
  <c r="CI61" i="4"/>
  <c r="AC61" i="4"/>
  <c r="BF67" i="4"/>
  <c r="AC67" i="4"/>
  <c r="CI67" i="4"/>
  <c r="CI41" i="4"/>
  <c r="BF41" i="4"/>
  <c r="AC41" i="4"/>
  <c r="R28" i="7"/>
  <c r="P28" i="7"/>
  <c r="P29" i="7" s="1"/>
  <c r="P30" i="7" s="1"/>
  <c r="P31" i="7" s="1"/>
  <c r="P32" i="7" s="1"/>
  <c r="P33" i="7" s="1"/>
  <c r="P34" i="7" s="1"/>
  <c r="P35" i="7" s="1"/>
  <c r="P36" i="7" s="1"/>
  <c r="P37" i="7" s="1"/>
  <c r="P38" i="7" s="1"/>
  <c r="P39" i="7" s="1"/>
  <c r="P40" i="7" s="1"/>
  <c r="P41" i="7" s="1"/>
  <c r="P42" i="7" s="1"/>
  <c r="P43" i="7" s="1"/>
  <c r="P44" i="7" s="1"/>
  <c r="P45" i="7" s="1"/>
  <c r="P46" i="7" s="1"/>
  <c r="P47" i="7" s="1"/>
  <c r="P48" i="7" s="1"/>
  <c r="P49" i="7" s="1"/>
  <c r="P50" i="7" s="1"/>
  <c r="P51" i="7" s="1"/>
  <c r="P52" i="7" s="1"/>
  <c r="P53" i="7" s="1"/>
  <c r="P54" i="7" s="1"/>
  <c r="P55" i="7" s="1"/>
  <c r="P56" i="7" s="1"/>
  <c r="P57" i="7" s="1"/>
  <c r="P58" i="7" s="1"/>
  <c r="P59" i="7" s="1"/>
  <c r="P60" i="7" s="1"/>
  <c r="P61" i="7" s="1"/>
  <c r="P62" i="7" s="1"/>
  <c r="P63" i="7" s="1"/>
  <c r="P64" i="7" s="1"/>
  <c r="P65" i="7" s="1"/>
  <c r="P66" i="7" s="1"/>
  <c r="P67" i="7" s="1"/>
  <c r="P68" i="7" s="1"/>
  <c r="P69" i="7" s="1"/>
  <c r="P70" i="7" s="1"/>
  <c r="P71" i="7" s="1"/>
  <c r="P72" i="7" s="1"/>
  <c r="P73" i="7" s="1"/>
  <c r="P74" i="7" s="1"/>
  <c r="P75" i="7" s="1"/>
  <c r="P76" i="7" s="1"/>
  <c r="P77" i="7" s="1"/>
  <c r="P78" i="7" s="1"/>
  <c r="P79" i="7" s="1"/>
  <c r="P80" i="7" s="1"/>
  <c r="P81" i="7" s="1"/>
  <c r="P82" i="7" s="1"/>
  <c r="P83" i="7" s="1"/>
  <c r="P84" i="7" s="1"/>
  <c r="P85" i="7" s="1"/>
  <c r="P86" i="7" s="1"/>
  <c r="P87" i="7" s="1"/>
  <c r="P88" i="7" s="1"/>
  <c r="P89" i="7" s="1"/>
  <c r="P90" i="7" s="1"/>
  <c r="P91" i="7" s="1"/>
  <c r="P92" i="7" s="1"/>
  <c r="P93" i="7" s="1"/>
  <c r="P94" i="7" s="1"/>
  <c r="P95" i="7" s="1"/>
  <c r="P96" i="7" s="1"/>
  <c r="P97" i="7" s="1"/>
  <c r="P98" i="7" s="1"/>
  <c r="P99" i="7" s="1"/>
  <c r="P100" i="7" s="1"/>
  <c r="P101" i="7" s="1"/>
  <c r="P102" i="7" s="1"/>
  <c r="P103" i="7" s="1"/>
  <c r="P104" i="7" s="1"/>
  <c r="P105" i="7" s="1"/>
  <c r="P106" i="7" s="1"/>
  <c r="P107" i="7" s="1"/>
  <c r="P108" i="7" s="1"/>
  <c r="P109" i="7" s="1"/>
  <c r="P110" i="7" s="1"/>
  <c r="P111" i="7" s="1"/>
  <c r="P112" i="7" s="1"/>
  <c r="P113" i="7" s="1"/>
  <c r="P114" i="7" s="1"/>
  <c r="P115" i="7" s="1"/>
  <c r="P116" i="7" s="1"/>
  <c r="P117" i="7" s="1"/>
  <c r="O118" i="7"/>
  <c r="BF42" i="4"/>
  <c r="AC42" i="4"/>
  <c r="CI42" i="4"/>
  <c r="BF35" i="4"/>
  <c r="AC35" i="4"/>
  <c r="CI35" i="4"/>
  <c r="CI64" i="4"/>
  <c r="AC64" i="4"/>
  <c r="BF64" i="4"/>
  <c r="BF85" i="4"/>
  <c r="CI85" i="4"/>
  <c r="AC85" i="4"/>
  <c r="AC52" i="4"/>
  <c r="BF52" i="4"/>
  <c r="CI52" i="4"/>
  <c r="AC91" i="4"/>
  <c r="BF91" i="4"/>
  <c r="CI91" i="4"/>
  <c r="AC104" i="4"/>
  <c r="CI69" i="4"/>
  <c r="AC69" i="4"/>
  <c r="BF69" i="4"/>
  <c r="AC47" i="4"/>
  <c r="CI47" i="4"/>
  <c r="BF47" i="4"/>
  <c r="AC96" i="4"/>
  <c r="AD21" i="4"/>
  <c r="BE20" i="4"/>
  <c r="AD124" i="4"/>
  <c r="BE21" i="4" l="1"/>
  <c r="AD125" i="4"/>
  <c r="AD22" i="4"/>
  <c r="GV127" i="4"/>
  <c r="GV24" i="4"/>
  <c r="FS130" i="4"/>
  <c r="FS27" i="4"/>
  <c r="AC110" i="4"/>
  <c r="CI110" i="4"/>
  <c r="CH23" i="4"/>
  <c r="BG127" i="4"/>
  <c r="BG24" i="4"/>
  <c r="D6" i="7"/>
  <c r="Q28" i="7"/>
  <c r="Q29" i="7" s="1"/>
  <c r="Q30" i="7" s="1"/>
  <c r="Q31" i="7" s="1"/>
  <c r="Q32" i="7" s="1"/>
  <c r="Q33" i="7" s="1"/>
  <c r="Q34" i="7" s="1"/>
  <c r="Q35" i="7" s="1"/>
  <c r="Q36" i="7" s="1"/>
  <c r="Q37" i="7" s="1"/>
  <c r="Q38" i="7" s="1"/>
  <c r="Q39" i="7" s="1"/>
  <c r="Q40" i="7" s="1"/>
  <c r="Q41" i="7" s="1"/>
  <c r="Q42" i="7" s="1"/>
  <c r="Q43" i="7" s="1"/>
  <c r="Q44" i="7" s="1"/>
  <c r="Q45" i="7" s="1"/>
  <c r="Q46" i="7" s="1"/>
  <c r="Q47" i="7" s="1"/>
  <c r="Q48" i="7" s="1"/>
  <c r="Q49" i="7" s="1"/>
  <c r="Q50" i="7" s="1"/>
  <c r="Q51" i="7" s="1"/>
  <c r="Q52" i="7" s="1"/>
  <c r="Q53" i="7" s="1"/>
  <c r="Q54" i="7" s="1"/>
  <c r="Q55" i="7" s="1"/>
  <c r="Q56" i="7" s="1"/>
  <c r="Q57" i="7" s="1"/>
  <c r="Q58" i="7" s="1"/>
  <c r="Q59" i="7" s="1"/>
  <c r="Q60" i="7" s="1"/>
  <c r="Q61" i="7" s="1"/>
  <c r="Q62" i="7" s="1"/>
  <c r="Q63" i="7" s="1"/>
  <c r="Q64" i="7" s="1"/>
  <c r="Q65" i="7" s="1"/>
  <c r="Q66" i="7" s="1"/>
  <c r="Q67" i="7" s="1"/>
  <c r="Q68" i="7" s="1"/>
  <c r="Q69" i="7" s="1"/>
  <c r="Q70" i="7" s="1"/>
  <c r="Q71" i="7" s="1"/>
  <c r="Q72" i="7" s="1"/>
  <c r="Q73" i="7" s="1"/>
  <c r="Q74" i="7" s="1"/>
  <c r="Q75" i="7" s="1"/>
  <c r="Q76" i="7" s="1"/>
  <c r="Q77" i="7" s="1"/>
  <c r="Q78" i="7" s="1"/>
  <c r="Q79" i="7" s="1"/>
  <c r="Q80" i="7" s="1"/>
  <c r="Q81" i="7" s="1"/>
  <c r="Q82" i="7" s="1"/>
  <c r="Q83" i="7" s="1"/>
  <c r="Q84" i="7" s="1"/>
  <c r="Q85" i="7" s="1"/>
  <c r="Q86" i="7" s="1"/>
  <c r="Q87" i="7" s="1"/>
  <c r="Q88" i="7" s="1"/>
  <c r="Q89" i="7" s="1"/>
  <c r="Q90" i="7" s="1"/>
  <c r="Q91" i="7" s="1"/>
  <c r="Q92" i="7" s="1"/>
  <c r="Q93" i="7" s="1"/>
  <c r="Q94" i="7" s="1"/>
  <c r="Q95" i="7" s="1"/>
  <c r="Q96" i="7" s="1"/>
  <c r="Q97" i="7" s="1"/>
  <c r="Q98" i="7" s="1"/>
  <c r="Q99" i="7" s="1"/>
  <c r="Q100" i="7" s="1"/>
  <c r="Q101" i="7" s="1"/>
  <c r="Q102" i="7" s="1"/>
  <c r="Q103" i="7" s="1"/>
  <c r="Q104" i="7" s="1"/>
  <c r="Q105" i="7" s="1"/>
  <c r="Q106" i="7" s="1"/>
  <c r="Q107" i="7" s="1"/>
  <c r="Q108" i="7" s="1"/>
  <c r="Q109" i="7" s="1"/>
  <c r="Q110" i="7" s="1"/>
  <c r="Q111" i="7" s="1"/>
  <c r="Q112" i="7" s="1"/>
  <c r="Q113" i="7" s="1"/>
  <c r="Q114" i="7" s="1"/>
  <c r="Q115" i="7" s="1"/>
  <c r="Q116" i="7" s="1"/>
  <c r="Q117" i="7" s="1"/>
  <c r="O119" i="7"/>
  <c r="DM127" i="4"/>
  <c r="DM24" i="4"/>
  <c r="B35" i="7"/>
  <c r="R35" i="7" s="1"/>
  <c r="R140" i="7"/>
  <c r="AB28" i="4"/>
  <c r="A29" i="4"/>
  <c r="B141" i="7"/>
  <c r="A132" i="4"/>
  <c r="CJ32" i="4"/>
  <c r="CJ135" i="4"/>
  <c r="BF110" i="4"/>
  <c r="CH24" i="4" l="1"/>
  <c r="BG128" i="4"/>
  <c r="BG25" i="4"/>
  <c r="CJ33" i="4"/>
  <c r="CJ136" i="4"/>
  <c r="B36" i="7"/>
  <c r="R36" i="7" s="1"/>
  <c r="R141" i="7"/>
  <c r="AB29" i="4"/>
  <c r="A30" i="4"/>
  <c r="A133" i="4"/>
  <c r="B142" i="7"/>
  <c r="DM128" i="4"/>
  <c r="DM25" i="4"/>
  <c r="FS131" i="4"/>
  <c r="FS28" i="4"/>
  <c r="GV128" i="4"/>
  <c r="GV25" i="4"/>
  <c r="AD126" i="4"/>
  <c r="BE22" i="4"/>
  <c r="AD23" i="4"/>
  <c r="BE23" i="4" l="1"/>
  <c r="AD24" i="4"/>
  <c r="AD127" i="4"/>
  <c r="CH25" i="4"/>
  <c r="BG129" i="4"/>
  <c r="BG26" i="4"/>
  <c r="GV129" i="4"/>
  <c r="GV26" i="4"/>
  <c r="FS132" i="4"/>
  <c r="FS29" i="4"/>
  <c r="DM129" i="4"/>
  <c r="DM26" i="4"/>
  <c r="B37" i="7"/>
  <c r="R37" i="7" s="1"/>
  <c r="R142" i="7"/>
  <c r="AB30" i="4"/>
  <c r="A31" i="4"/>
  <c r="B143" i="7"/>
  <c r="A134" i="4"/>
  <c r="CJ34" i="4"/>
  <c r="CJ137" i="4"/>
  <c r="CJ138" i="4" l="1"/>
  <c r="CJ35" i="4"/>
  <c r="B38" i="7"/>
  <c r="R38" i="7" s="1"/>
  <c r="R143" i="7"/>
  <c r="AB31" i="4"/>
  <c r="A32" i="4"/>
  <c r="A135" i="4"/>
  <c r="B144" i="7"/>
  <c r="DM27" i="4"/>
  <c r="DM130" i="4"/>
  <c r="FS30" i="4"/>
  <c r="FS133" i="4"/>
  <c r="GV27" i="4"/>
  <c r="GV130" i="4"/>
  <c r="CH26" i="4"/>
  <c r="BG27" i="4"/>
  <c r="BG130" i="4"/>
  <c r="AD128" i="4"/>
  <c r="BE24" i="4"/>
  <c r="AD25" i="4"/>
  <c r="BE25" i="4" l="1"/>
  <c r="AD129" i="4"/>
  <c r="AD26" i="4"/>
  <c r="CH27" i="4"/>
  <c r="BG28" i="4"/>
  <c r="BG131" i="4"/>
  <c r="B39" i="7"/>
  <c r="R39" i="7" s="1"/>
  <c r="R144" i="7"/>
  <c r="AB32" i="4"/>
  <c r="A33" i="4"/>
  <c r="B145" i="7"/>
  <c r="A136" i="4"/>
  <c r="GV28" i="4"/>
  <c r="GV131" i="4"/>
  <c r="FS134" i="4"/>
  <c r="FS31" i="4"/>
  <c r="DM28" i="4"/>
  <c r="DM131" i="4"/>
  <c r="CJ139" i="4"/>
  <c r="CJ36" i="4"/>
  <c r="DM29" i="4" l="1"/>
  <c r="DM132" i="4"/>
  <c r="GV29" i="4"/>
  <c r="GV132" i="4"/>
  <c r="B40" i="7"/>
  <c r="R40" i="7" s="1"/>
  <c r="R145" i="7"/>
  <c r="CH28" i="4"/>
  <c r="BG29" i="4"/>
  <c r="BG132" i="4"/>
  <c r="AD27" i="4"/>
  <c r="BE26" i="4"/>
  <c r="AD130" i="4"/>
  <c r="CJ140" i="4"/>
  <c r="CJ37" i="4"/>
  <c r="FS32" i="4"/>
  <c r="FS135" i="4"/>
  <c r="AB33" i="4"/>
  <c r="A34" i="4"/>
  <c r="A137" i="4"/>
  <c r="B146" i="7"/>
  <c r="FS33" i="4" l="1"/>
  <c r="FS136" i="4"/>
  <c r="B41" i="7"/>
  <c r="R41" i="7" s="1"/>
  <c r="R146" i="7"/>
  <c r="AB34" i="4"/>
  <c r="A35" i="4"/>
  <c r="B147" i="7"/>
  <c r="A138" i="4"/>
  <c r="CJ141" i="4"/>
  <c r="CJ38" i="4"/>
  <c r="BE27" i="4"/>
  <c r="AD28" i="4"/>
  <c r="AD131" i="4"/>
  <c r="CH29" i="4"/>
  <c r="BG30" i="4"/>
  <c r="BG133" i="4"/>
  <c r="GV30" i="4"/>
  <c r="GV133" i="4"/>
  <c r="DM30" i="4"/>
  <c r="DM133" i="4"/>
  <c r="BE28" i="4" l="1"/>
  <c r="AD132" i="4"/>
  <c r="AD29" i="4"/>
  <c r="CJ142" i="4"/>
  <c r="CJ39" i="4"/>
  <c r="AB35" i="4"/>
  <c r="A36" i="4"/>
  <c r="A139" i="4"/>
  <c r="B148" i="7"/>
  <c r="DM134" i="4"/>
  <c r="DM31" i="4"/>
  <c r="GV134" i="4"/>
  <c r="GV31" i="4"/>
  <c r="CH30" i="4"/>
  <c r="BG134" i="4"/>
  <c r="BG31" i="4"/>
  <c r="B42" i="7"/>
  <c r="R42" i="7" s="1"/>
  <c r="R147" i="7"/>
  <c r="FS34" i="4"/>
  <c r="FS137" i="4"/>
  <c r="CH31" i="4" l="1"/>
  <c r="BG135" i="4"/>
  <c r="BG32" i="4"/>
  <c r="B43" i="7"/>
  <c r="R43" i="7" s="1"/>
  <c r="R148" i="7"/>
  <c r="AB36" i="4"/>
  <c r="A37" i="4"/>
  <c r="B149" i="7"/>
  <c r="A140" i="4"/>
  <c r="CJ143" i="4"/>
  <c r="CJ40" i="4"/>
  <c r="BE29" i="4"/>
  <c r="AD30" i="4"/>
  <c r="AD133" i="4"/>
  <c r="FS138" i="4"/>
  <c r="FS35" i="4"/>
  <c r="GV135" i="4"/>
  <c r="GV32" i="4"/>
  <c r="DM135" i="4"/>
  <c r="DM32" i="4"/>
  <c r="DM33" i="4" l="1"/>
  <c r="DM136" i="4"/>
  <c r="GV33" i="4"/>
  <c r="GV136" i="4"/>
  <c r="FS139" i="4"/>
  <c r="FS36" i="4"/>
  <c r="B44" i="7"/>
  <c r="R44" i="7" s="1"/>
  <c r="R149" i="7"/>
  <c r="BE30" i="4"/>
  <c r="AD31" i="4"/>
  <c r="AD134" i="4"/>
  <c r="CJ144" i="4"/>
  <c r="CJ41" i="4"/>
  <c r="AB37" i="4"/>
  <c r="A38" i="4"/>
  <c r="B150" i="7"/>
  <c r="A141" i="4"/>
  <c r="CH32" i="4"/>
  <c r="BG33" i="4"/>
  <c r="BG136" i="4"/>
  <c r="B45" i="7" l="1"/>
  <c r="R45" i="7" s="1"/>
  <c r="R150" i="7"/>
  <c r="BE31" i="4"/>
  <c r="AD32" i="4"/>
  <c r="AD135" i="4"/>
  <c r="FS140" i="4"/>
  <c r="FS37" i="4"/>
  <c r="CH33" i="4"/>
  <c r="BG137" i="4"/>
  <c r="BG34" i="4"/>
  <c r="B151" i="7"/>
  <c r="AB38" i="4"/>
  <c r="A39" i="4"/>
  <c r="A142" i="4"/>
  <c r="CJ42" i="4"/>
  <c r="CJ145" i="4"/>
  <c r="GV137" i="4"/>
  <c r="GV34" i="4"/>
  <c r="DM137" i="4"/>
  <c r="DM34" i="4"/>
  <c r="DM35" i="4" l="1"/>
  <c r="DM138" i="4"/>
  <c r="GV35" i="4"/>
  <c r="GV138" i="4"/>
  <c r="CH34" i="4"/>
  <c r="BG35" i="4"/>
  <c r="BG138" i="4"/>
  <c r="BE32" i="4"/>
  <c r="AD136" i="4"/>
  <c r="AD33" i="4"/>
  <c r="CJ146" i="4"/>
  <c r="CJ43" i="4"/>
  <c r="AB39" i="4"/>
  <c r="A143" i="4"/>
  <c r="A40" i="4"/>
  <c r="B152" i="7"/>
  <c r="B46" i="7"/>
  <c r="R46" i="7" s="1"/>
  <c r="R151" i="7"/>
  <c r="FS141" i="4"/>
  <c r="FS38" i="4"/>
  <c r="FS142" i="4" l="1"/>
  <c r="FS39" i="4"/>
  <c r="B47" i="7"/>
  <c r="R47" i="7" s="1"/>
  <c r="R152" i="7"/>
  <c r="CJ147" i="4"/>
  <c r="CJ44" i="4"/>
  <c r="BE33" i="4"/>
  <c r="AD137" i="4"/>
  <c r="AD34" i="4"/>
  <c r="CH35" i="4"/>
  <c r="BG139" i="4"/>
  <c r="BG36" i="4"/>
  <c r="AB40" i="4"/>
  <c r="A41" i="4"/>
  <c r="A144" i="4"/>
  <c r="B153" i="7"/>
  <c r="GV139" i="4"/>
  <c r="GV36" i="4"/>
  <c r="DM139" i="4"/>
  <c r="DM36" i="4"/>
  <c r="GV37" i="4" l="1"/>
  <c r="GV140" i="4"/>
  <c r="B48" i="7"/>
  <c r="R48" i="7" s="1"/>
  <c r="R153" i="7"/>
  <c r="A145" i="4"/>
  <c r="AB41" i="4"/>
  <c r="A42" i="4"/>
  <c r="B154" i="7"/>
  <c r="CH36" i="4"/>
  <c r="BG37" i="4"/>
  <c r="BG140" i="4"/>
  <c r="CJ45" i="4"/>
  <c r="CJ148" i="4"/>
  <c r="FS143" i="4"/>
  <c r="FS40" i="4"/>
  <c r="DM37" i="4"/>
  <c r="DM140" i="4"/>
  <c r="BE34" i="4"/>
  <c r="AD35" i="4"/>
  <c r="AD138" i="4"/>
  <c r="DM141" i="4" l="1"/>
  <c r="DM38" i="4"/>
  <c r="CJ149" i="4"/>
  <c r="CJ46" i="4"/>
  <c r="CH37" i="4"/>
  <c r="BG141" i="4"/>
  <c r="BG38" i="4"/>
  <c r="B49" i="7"/>
  <c r="R49" i="7" s="1"/>
  <c r="R154" i="7"/>
  <c r="BE35" i="4"/>
  <c r="AD139" i="4"/>
  <c r="AD36" i="4"/>
  <c r="FS41" i="4"/>
  <c r="FS144" i="4"/>
  <c r="AB42" i="4"/>
  <c r="B155" i="7"/>
  <c r="A43" i="4"/>
  <c r="A146" i="4"/>
  <c r="GV141" i="4"/>
  <c r="GV38" i="4"/>
  <c r="GV39" i="4" l="1"/>
  <c r="GV142" i="4"/>
  <c r="BE36" i="4"/>
  <c r="AD140" i="4"/>
  <c r="AD37" i="4"/>
  <c r="CJ47" i="4"/>
  <c r="CJ150" i="4"/>
  <c r="DM39" i="4"/>
  <c r="DM142" i="4"/>
  <c r="B50" i="7"/>
  <c r="R50" i="7" s="1"/>
  <c r="R155" i="7"/>
  <c r="AB43" i="4"/>
  <c r="A44" i="4"/>
  <c r="B156" i="7"/>
  <c r="A147" i="4"/>
  <c r="FS145" i="4"/>
  <c r="FS42" i="4"/>
  <c r="CH38" i="4"/>
  <c r="BG39" i="4"/>
  <c r="BG142" i="4"/>
  <c r="B51" i="7" l="1"/>
  <c r="R51" i="7" s="1"/>
  <c r="R156" i="7"/>
  <c r="DM143" i="4"/>
  <c r="DM40" i="4"/>
  <c r="CJ48" i="4"/>
  <c r="CJ151" i="4"/>
  <c r="CH39" i="4"/>
  <c r="BG143" i="4"/>
  <c r="BG40" i="4"/>
  <c r="FS43" i="4"/>
  <c r="FS146" i="4"/>
  <c r="AB44" i="4"/>
  <c r="B157" i="7"/>
  <c r="A45" i="4"/>
  <c r="A148" i="4"/>
  <c r="BE37" i="4"/>
  <c r="AD141" i="4"/>
  <c r="AD38" i="4"/>
  <c r="GV143" i="4"/>
  <c r="GV40" i="4"/>
  <c r="GV41" i="4" l="1"/>
  <c r="GV144" i="4"/>
  <c r="BE38" i="4"/>
  <c r="AD142" i="4"/>
  <c r="AD39" i="4"/>
  <c r="AB45" i="4"/>
  <c r="B158" i="7"/>
  <c r="A149" i="4"/>
  <c r="A46" i="4"/>
  <c r="FS44" i="4"/>
  <c r="FS147" i="4"/>
  <c r="DM41" i="4"/>
  <c r="DM144" i="4"/>
  <c r="B52" i="7"/>
  <c r="R52" i="7" s="1"/>
  <c r="R157" i="7"/>
  <c r="CH40" i="4"/>
  <c r="BG41" i="4"/>
  <c r="BG144" i="4"/>
  <c r="CJ49" i="4"/>
  <c r="CJ152" i="4"/>
  <c r="DM42" i="4" l="1"/>
  <c r="DM145" i="4"/>
  <c r="FS148" i="4"/>
  <c r="FS45" i="4"/>
  <c r="CJ153" i="4"/>
  <c r="CJ50" i="4"/>
  <c r="CH41" i="4"/>
  <c r="BG42" i="4"/>
  <c r="BG145" i="4"/>
  <c r="AB46" i="4"/>
  <c r="A47" i="4"/>
  <c r="B159" i="7"/>
  <c r="A150" i="4"/>
  <c r="B53" i="7"/>
  <c r="R53" i="7" s="1"/>
  <c r="R158" i="7"/>
  <c r="BE39" i="4"/>
  <c r="AD40" i="4"/>
  <c r="AD143" i="4"/>
  <c r="GV42" i="4"/>
  <c r="GV145" i="4"/>
  <c r="B54" i="7" l="1"/>
  <c r="R54" i="7" s="1"/>
  <c r="R159" i="7"/>
  <c r="CH42" i="4"/>
  <c r="BG146" i="4"/>
  <c r="BG43" i="4"/>
  <c r="CJ154" i="4"/>
  <c r="CJ51" i="4"/>
  <c r="FS149" i="4"/>
  <c r="FS46" i="4"/>
  <c r="GV146" i="4"/>
  <c r="GV43" i="4"/>
  <c r="BE40" i="4"/>
  <c r="AD144" i="4"/>
  <c r="AD41" i="4"/>
  <c r="AB47" i="4"/>
  <c r="A48" i="4"/>
  <c r="A151" i="4"/>
  <c r="B160" i="7"/>
  <c r="DM146" i="4"/>
  <c r="DM43" i="4"/>
  <c r="DM147" i="4" l="1"/>
  <c r="DM44" i="4"/>
  <c r="B55" i="7"/>
  <c r="R55" i="7" s="1"/>
  <c r="R160" i="7"/>
  <c r="AB48" i="4"/>
  <c r="A49" i="4"/>
  <c r="B161" i="7"/>
  <c r="A152" i="4"/>
  <c r="BE41" i="4"/>
  <c r="AD145" i="4"/>
  <c r="AD42" i="4"/>
  <c r="GV147" i="4"/>
  <c r="GV44" i="4"/>
  <c r="FS47" i="4"/>
  <c r="FS150" i="4"/>
  <c r="CJ52" i="4"/>
  <c r="CJ155" i="4"/>
  <c r="CH43" i="4"/>
  <c r="BG147" i="4"/>
  <c r="BG44" i="4"/>
  <c r="CH44" i="4" l="1"/>
  <c r="BG45" i="4"/>
  <c r="BG148" i="4"/>
  <c r="CJ156" i="4"/>
  <c r="CJ53" i="4"/>
  <c r="FS151" i="4"/>
  <c r="FS48" i="4"/>
  <c r="AB49" i="4"/>
  <c r="A50" i="4"/>
  <c r="A153" i="4"/>
  <c r="B162" i="7"/>
  <c r="DM45" i="4"/>
  <c r="DM148" i="4"/>
  <c r="GV45" i="4"/>
  <c r="GV148" i="4"/>
  <c r="BE42" i="4"/>
  <c r="AD43" i="4"/>
  <c r="AD146" i="4"/>
  <c r="B56" i="7"/>
  <c r="R56" i="7" s="1"/>
  <c r="R161" i="7"/>
  <c r="GV149" i="4" l="1"/>
  <c r="GV46" i="4"/>
  <c r="DM149" i="4"/>
  <c r="DM46" i="4"/>
  <c r="CH45" i="4"/>
  <c r="BG149" i="4"/>
  <c r="BG46" i="4"/>
  <c r="BE43" i="4"/>
  <c r="AD147" i="4"/>
  <c r="AD44" i="4"/>
  <c r="B57" i="7"/>
  <c r="R57" i="7" s="1"/>
  <c r="R162" i="7"/>
  <c r="AB50" i="4"/>
  <c r="A154" i="4"/>
  <c r="A51" i="4"/>
  <c r="B163" i="7"/>
  <c r="FS152" i="4"/>
  <c r="FS49" i="4"/>
  <c r="CJ157" i="4"/>
  <c r="CJ54" i="4"/>
  <c r="CJ158" i="4" l="1"/>
  <c r="CJ55" i="4"/>
  <c r="FS50" i="4"/>
  <c r="FS153" i="4"/>
  <c r="B58" i="7"/>
  <c r="R58" i="7" s="1"/>
  <c r="R163" i="7"/>
  <c r="BE44" i="4"/>
  <c r="AD148" i="4"/>
  <c r="AD45" i="4"/>
  <c r="DM150" i="4"/>
  <c r="DM47" i="4"/>
  <c r="GV150" i="4"/>
  <c r="GV47" i="4"/>
  <c r="AB51" i="4"/>
  <c r="A52" i="4"/>
  <c r="A155" i="4"/>
  <c r="B164" i="7"/>
  <c r="CH46" i="4"/>
  <c r="BG150" i="4"/>
  <c r="BG47" i="4"/>
  <c r="CH47" i="4" l="1"/>
  <c r="BG48" i="4"/>
  <c r="BG151" i="4"/>
  <c r="CJ56" i="4"/>
  <c r="CJ159" i="4"/>
  <c r="B59" i="7"/>
  <c r="R59" i="7" s="1"/>
  <c r="R164" i="7"/>
  <c r="AB52" i="4"/>
  <c r="A53" i="4"/>
  <c r="B165" i="7"/>
  <c r="A156" i="4"/>
  <c r="GV151" i="4"/>
  <c r="GV48" i="4"/>
  <c r="DM151" i="4"/>
  <c r="DM48" i="4"/>
  <c r="AD149" i="4"/>
  <c r="BE45" i="4"/>
  <c r="AD46" i="4"/>
  <c r="FS154" i="4"/>
  <c r="FS51" i="4"/>
  <c r="FS155" i="4" l="1"/>
  <c r="FS52" i="4"/>
  <c r="AD150" i="4"/>
  <c r="BE46" i="4"/>
  <c r="AD47" i="4"/>
  <c r="B60" i="7"/>
  <c r="R60" i="7" s="1"/>
  <c r="R165" i="7"/>
  <c r="CJ57" i="4"/>
  <c r="CJ160" i="4"/>
  <c r="BG49" i="4"/>
  <c r="BG152" i="4"/>
  <c r="CH48" i="4"/>
  <c r="DM49" i="4"/>
  <c r="DM152" i="4"/>
  <c r="GV49" i="4"/>
  <c r="GV152" i="4"/>
  <c r="AB53" i="4"/>
  <c r="B166" i="7"/>
  <c r="A54" i="4"/>
  <c r="A157" i="4"/>
  <c r="B61" i="7" l="1"/>
  <c r="R61" i="7" s="1"/>
  <c r="R166" i="7"/>
  <c r="CH49" i="4"/>
  <c r="BG50" i="4"/>
  <c r="BG153" i="4"/>
  <c r="CJ161" i="4"/>
  <c r="CJ58" i="4"/>
  <c r="FS156" i="4"/>
  <c r="FS53" i="4"/>
  <c r="AB54" i="4"/>
  <c r="A158" i="4"/>
  <c r="A55" i="4"/>
  <c r="B167" i="7"/>
  <c r="GV50" i="4"/>
  <c r="GV153" i="4"/>
  <c r="DM50" i="4"/>
  <c r="DM153" i="4"/>
  <c r="BE47" i="4"/>
  <c r="AD48" i="4"/>
  <c r="AD151" i="4"/>
  <c r="DM154" i="4" l="1"/>
  <c r="DM51" i="4"/>
  <c r="GV154" i="4"/>
  <c r="GV51" i="4"/>
  <c r="AB55" i="4"/>
  <c r="B168" i="7"/>
  <c r="A56" i="4"/>
  <c r="A159" i="4"/>
  <c r="CH50" i="4"/>
  <c r="BG51" i="4"/>
  <c r="BG154" i="4"/>
  <c r="BE48" i="4"/>
  <c r="AD49" i="4"/>
  <c r="AD152" i="4"/>
  <c r="B62" i="7"/>
  <c r="R62" i="7" s="1"/>
  <c r="R167" i="7"/>
  <c r="FS157" i="4"/>
  <c r="FS54" i="4"/>
  <c r="CJ59" i="4"/>
  <c r="CJ162" i="4"/>
  <c r="FS55" i="4" l="1"/>
  <c r="FS158" i="4"/>
  <c r="CH51" i="4"/>
  <c r="BG52" i="4"/>
  <c r="BG155" i="4"/>
  <c r="B63" i="7"/>
  <c r="R63" i="7" s="1"/>
  <c r="R168" i="7"/>
  <c r="GV52" i="4"/>
  <c r="GV155" i="4"/>
  <c r="DM52" i="4"/>
  <c r="DM155" i="4"/>
  <c r="CJ163" i="4"/>
  <c r="CJ60" i="4"/>
  <c r="AD153" i="4"/>
  <c r="BE49" i="4"/>
  <c r="AD50" i="4"/>
  <c r="AB56" i="4"/>
  <c r="A57" i="4"/>
  <c r="B169" i="7"/>
  <c r="A160" i="4"/>
  <c r="AB57" i="4" l="1"/>
  <c r="A161" i="4"/>
  <c r="B170" i="7"/>
  <c r="A58" i="4"/>
  <c r="BE50" i="4"/>
  <c r="AD51" i="4"/>
  <c r="AD154" i="4"/>
  <c r="DM156" i="4"/>
  <c r="DM53" i="4"/>
  <c r="GV156" i="4"/>
  <c r="GV53" i="4"/>
  <c r="CH52" i="4"/>
  <c r="BG53" i="4"/>
  <c r="BG156" i="4"/>
  <c r="B64" i="7"/>
  <c r="R64" i="7" s="1"/>
  <c r="R169" i="7"/>
  <c r="CJ164" i="4"/>
  <c r="CJ61" i="4"/>
  <c r="FS159" i="4"/>
  <c r="FS56" i="4"/>
  <c r="FS160" i="4" l="1"/>
  <c r="FS57" i="4"/>
  <c r="CJ62" i="4"/>
  <c r="CJ165" i="4"/>
  <c r="BE51" i="4"/>
  <c r="AD155" i="4"/>
  <c r="AD52" i="4"/>
  <c r="AB58" i="4"/>
  <c r="B171" i="7"/>
  <c r="A59" i="4"/>
  <c r="A162" i="4"/>
  <c r="CH53" i="4"/>
  <c r="BG54" i="4"/>
  <c r="BG157" i="4"/>
  <c r="GV54" i="4"/>
  <c r="GV157" i="4"/>
  <c r="DM54" i="4"/>
  <c r="DM157" i="4"/>
  <c r="B65" i="7"/>
  <c r="R65" i="7" s="1"/>
  <c r="R170" i="7"/>
  <c r="AB59" i="4" l="1"/>
  <c r="B172" i="7"/>
  <c r="A60" i="4"/>
  <c r="A163" i="4"/>
  <c r="FS161" i="4"/>
  <c r="FS58" i="4"/>
  <c r="DM55" i="4"/>
  <c r="DM158" i="4"/>
  <c r="GV55" i="4"/>
  <c r="GV158" i="4"/>
  <c r="CH54" i="4"/>
  <c r="BG55" i="4"/>
  <c r="BG158" i="4"/>
  <c r="B66" i="7"/>
  <c r="R66" i="7" s="1"/>
  <c r="R171" i="7"/>
  <c r="BE52" i="4"/>
  <c r="AD156" i="4"/>
  <c r="AD53" i="4"/>
  <c r="CJ166" i="4"/>
  <c r="CJ63" i="4"/>
  <c r="CJ64" i="4" l="1"/>
  <c r="CJ167" i="4"/>
  <c r="BG159" i="4"/>
  <c r="CH55" i="4"/>
  <c r="BG56" i="4"/>
  <c r="FS59" i="4"/>
  <c r="FS162" i="4"/>
  <c r="B67" i="7"/>
  <c r="R67" i="7" s="1"/>
  <c r="R172" i="7"/>
  <c r="BE53" i="4"/>
  <c r="AD54" i="4"/>
  <c r="AD157" i="4"/>
  <c r="GV159" i="4"/>
  <c r="GV56" i="4"/>
  <c r="DM159" i="4"/>
  <c r="DM56" i="4"/>
  <c r="AB60" i="4"/>
  <c r="B173" i="7"/>
  <c r="A61" i="4"/>
  <c r="A164" i="4"/>
  <c r="B68" i="7" l="1"/>
  <c r="R68" i="7" s="1"/>
  <c r="R173" i="7"/>
  <c r="DM160" i="4"/>
  <c r="DM57" i="4"/>
  <c r="GV160" i="4"/>
  <c r="GV57" i="4"/>
  <c r="FS60" i="4"/>
  <c r="FS163" i="4"/>
  <c r="AB61" i="4"/>
  <c r="A165" i="4"/>
  <c r="B174" i="7"/>
  <c r="A62" i="4"/>
  <c r="BE54" i="4"/>
  <c r="AD55" i="4"/>
  <c r="AD158" i="4"/>
  <c r="CH56" i="4"/>
  <c r="BG160" i="4"/>
  <c r="BG57" i="4"/>
  <c r="CJ168" i="4"/>
  <c r="CJ65" i="4"/>
  <c r="CJ66" i="4" l="1"/>
  <c r="CJ169" i="4"/>
  <c r="BE55" i="4"/>
  <c r="AD159" i="4"/>
  <c r="AD56" i="4"/>
  <c r="AB62" i="4"/>
  <c r="B175" i="7"/>
  <c r="A166" i="4"/>
  <c r="A63" i="4"/>
  <c r="GV161" i="4"/>
  <c r="GV58" i="4"/>
  <c r="DM161" i="4"/>
  <c r="DM58" i="4"/>
  <c r="CH57" i="4"/>
  <c r="BG161" i="4"/>
  <c r="BG58" i="4"/>
  <c r="B69" i="7"/>
  <c r="R69" i="7" s="1"/>
  <c r="R174" i="7"/>
  <c r="FS61" i="4"/>
  <c r="FS164" i="4"/>
  <c r="CH58" i="4" l="1"/>
  <c r="BG59" i="4"/>
  <c r="BG162" i="4"/>
  <c r="FS165" i="4"/>
  <c r="FS62" i="4"/>
  <c r="DM59" i="4"/>
  <c r="DM162" i="4"/>
  <c r="GV59" i="4"/>
  <c r="GV162" i="4"/>
  <c r="AB63" i="4"/>
  <c r="B176" i="7"/>
  <c r="A167" i="4"/>
  <c r="A64" i="4"/>
  <c r="B70" i="7"/>
  <c r="R70" i="7" s="1"/>
  <c r="R175" i="7"/>
  <c r="BE56" i="4"/>
  <c r="AD57" i="4"/>
  <c r="AD160" i="4"/>
  <c r="CJ170" i="4"/>
  <c r="CJ67" i="4"/>
  <c r="CJ171" i="4" l="1"/>
  <c r="CJ68" i="4"/>
  <c r="GV163" i="4"/>
  <c r="GV60" i="4"/>
  <c r="DM163" i="4"/>
  <c r="DM60" i="4"/>
  <c r="CH59" i="4"/>
  <c r="BG163" i="4"/>
  <c r="BG60" i="4"/>
  <c r="BE57" i="4"/>
  <c r="AD161" i="4"/>
  <c r="AD58" i="4"/>
  <c r="AB64" i="4"/>
  <c r="B177" i="7"/>
  <c r="A168" i="4"/>
  <c r="A65" i="4"/>
  <c r="B71" i="7"/>
  <c r="R71" i="7" s="1"/>
  <c r="R176" i="7"/>
  <c r="FS166" i="4"/>
  <c r="FS63" i="4"/>
  <c r="FS167" i="4" l="1"/>
  <c r="FS64" i="4"/>
  <c r="AB65" i="4"/>
  <c r="A169" i="4"/>
  <c r="A66" i="4"/>
  <c r="B178" i="7"/>
  <c r="B72" i="7"/>
  <c r="R72" i="7" s="1"/>
  <c r="R177" i="7"/>
  <c r="BE58" i="4"/>
  <c r="AD162" i="4"/>
  <c r="AD59" i="4"/>
  <c r="DM164" i="4"/>
  <c r="DM61" i="4"/>
  <c r="GV164" i="4"/>
  <c r="GV61" i="4"/>
  <c r="CJ172" i="4"/>
  <c r="CJ69" i="4"/>
  <c r="CH60" i="4"/>
  <c r="BG164" i="4"/>
  <c r="BG61" i="4"/>
  <c r="CH61" i="4" l="1"/>
  <c r="BG165" i="4"/>
  <c r="BG62" i="4"/>
  <c r="B73" i="7"/>
  <c r="R73" i="7" s="1"/>
  <c r="R178" i="7"/>
  <c r="FS168" i="4"/>
  <c r="FS65" i="4"/>
  <c r="CJ70" i="4"/>
  <c r="CJ173" i="4"/>
  <c r="GV165" i="4"/>
  <c r="GV62" i="4"/>
  <c r="DM165" i="4"/>
  <c r="DM62" i="4"/>
  <c r="BE59" i="4"/>
  <c r="AD60" i="4"/>
  <c r="AD163" i="4"/>
  <c r="AB66" i="4"/>
  <c r="B179" i="7"/>
  <c r="A67" i="4"/>
  <c r="A170" i="4"/>
  <c r="B74" i="7" l="1"/>
  <c r="R74" i="7" s="1"/>
  <c r="R179" i="7"/>
  <c r="CJ71" i="4"/>
  <c r="CJ174" i="4"/>
  <c r="AB67" i="4"/>
  <c r="B180" i="7"/>
  <c r="A68" i="4"/>
  <c r="A171" i="4"/>
  <c r="AD61" i="4"/>
  <c r="BE60" i="4"/>
  <c r="AD164" i="4"/>
  <c r="DM63" i="4"/>
  <c r="DM166" i="4"/>
  <c r="GV63" i="4"/>
  <c r="GV166" i="4"/>
  <c r="FS66" i="4"/>
  <c r="FS169" i="4"/>
  <c r="CH62" i="4"/>
  <c r="BG63" i="4"/>
  <c r="BG166" i="4"/>
  <c r="FS170" i="4" l="1"/>
  <c r="FS67" i="4"/>
  <c r="GV64" i="4"/>
  <c r="GV167" i="4"/>
  <c r="DM64" i="4"/>
  <c r="DM167" i="4"/>
  <c r="B75" i="7"/>
  <c r="R75" i="7" s="1"/>
  <c r="R180" i="7"/>
  <c r="CH63" i="4"/>
  <c r="BG64" i="4"/>
  <c r="BG167" i="4"/>
  <c r="BE61" i="4"/>
  <c r="AD62" i="4"/>
  <c r="AD165" i="4"/>
  <c r="AB68" i="4"/>
  <c r="B181" i="7"/>
  <c r="A69" i="4"/>
  <c r="A172" i="4"/>
  <c r="CJ175" i="4"/>
  <c r="CJ72" i="4"/>
  <c r="CJ176" i="4" l="1"/>
  <c r="CJ73" i="4"/>
  <c r="B76" i="7"/>
  <c r="R76" i="7" s="1"/>
  <c r="R181" i="7"/>
  <c r="CH64" i="4"/>
  <c r="BG168" i="4"/>
  <c r="BG65" i="4"/>
  <c r="FS68" i="4"/>
  <c r="FS171" i="4"/>
  <c r="AB69" i="4"/>
  <c r="B182" i="7"/>
  <c r="A173" i="4"/>
  <c r="A70" i="4"/>
  <c r="AD63" i="4"/>
  <c r="BE62" i="4"/>
  <c r="AD166" i="4"/>
  <c r="DM168" i="4"/>
  <c r="DM65" i="4"/>
  <c r="GV168" i="4"/>
  <c r="GV65" i="4"/>
  <c r="GV66" i="4" l="1"/>
  <c r="GV169" i="4"/>
  <c r="DM66" i="4"/>
  <c r="DM169" i="4"/>
  <c r="AD167" i="4"/>
  <c r="BE63" i="4"/>
  <c r="AD64" i="4"/>
  <c r="FS69" i="4"/>
  <c r="FS172" i="4"/>
  <c r="CJ74" i="4"/>
  <c r="CJ177" i="4"/>
  <c r="AB70" i="4"/>
  <c r="A174" i="4"/>
  <c r="B183" i="7"/>
  <c r="A71" i="4"/>
  <c r="B77" i="7"/>
  <c r="R77" i="7" s="1"/>
  <c r="R182" i="7"/>
  <c r="CH65" i="4"/>
  <c r="BG66" i="4"/>
  <c r="BG169" i="4"/>
  <c r="B78" i="7" l="1"/>
  <c r="R78" i="7" s="1"/>
  <c r="R183" i="7"/>
  <c r="CJ178" i="4"/>
  <c r="CJ75" i="4"/>
  <c r="FS173" i="4"/>
  <c r="FS70" i="4"/>
  <c r="CH66" i="4"/>
  <c r="BG67" i="4"/>
  <c r="BG170" i="4"/>
  <c r="AB71" i="4"/>
  <c r="A175" i="4"/>
  <c r="B184" i="7"/>
  <c r="A72" i="4"/>
  <c r="AD65" i="4"/>
  <c r="BE64" i="4"/>
  <c r="AD168" i="4"/>
  <c r="DM67" i="4"/>
  <c r="DM170" i="4"/>
  <c r="GV67" i="4"/>
  <c r="GV170" i="4"/>
  <c r="BE65" i="4" l="1"/>
  <c r="AD169" i="4"/>
  <c r="AD66" i="4"/>
  <c r="B79" i="7"/>
  <c r="R79" i="7" s="1"/>
  <c r="R184" i="7"/>
  <c r="CH67" i="4"/>
  <c r="BG171" i="4"/>
  <c r="BG68" i="4"/>
  <c r="FS174" i="4"/>
  <c r="FS71" i="4"/>
  <c r="CJ179" i="4"/>
  <c r="CJ76" i="4"/>
  <c r="GV171" i="4"/>
  <c r="GV68" i="4"/>
  <c r="DM171" i="4"/>
  <c r="DM68" i="4"/>
  <c r="AB72" i="4"/>
  <c r="B185" i="7"/>
  <c r="A176" i="4"/>
  <c r="A73" i="4"/>
  <c r="AB73" i="4" l="1"/>
  <c r="A177" i="4"/>
  <c r="A74" i="4"/>
  <c r="B186" i="7"/>
  <c r="B80" i="7"/>
  <c r="R80" i="7" s="1"/>
  <c r="R185" i="7"/>
  <c r="DM69" i="4"/>
  <c r="DM172" i="4"/>
  <c r="GV69" i="4"/>
  <c r="GV172" i="4"/>
  <c r="CJ77" i="4"/>
  <c r="CJ180" i="4"/>
  <c r="FS175" i="4"/>
  <c r="FS72" i="4"/>
  <c r="CH68" i="4"/>
  <c r="BG69" i="4"/>
  <c r="BG172" i="4"/>
  <c r="BE66" i="4"/>
  <c r="AD67" i="4"/>
  <c r="AD170" i="4"/>
  <c r="CH69" i="4" l="1"/>
  <c r="BG173" i="4"/>
  <c r="BG70" i="4"/>
  <c r="FS176" i="4"/>
  <c r="FS73" i="4"/>
  <c r="B81" i="7"/>
  <c r="R81" i="7" s="1"/>
  <c r="R186" i="7"/>
  <c r="BE67" i="4"/>
  <c r="AD68" i="4"/>
  <c r="AD171" i="4"/>
  <c r="CJ78" i="4"/>
  <c r="CJ181" i="4"/>
  <c r="GV173" i="4"/>
  <c r="GV70" i="4"/>
  <c r="DM173" i="4"/>
  <c r="DM70" i="4"/>
  <c r="A178" i="4"/>
  <c r="B187" i="7"/>
  <c r="AB74" i="4"/>
  <c r="A75" i="4"/>
  <c r="B188" i="7" l="1"/>
  <c r="A76" i="4"/>
  <c r="A179" i="4"/>
  <c r="AB75" i="4"/>
  <c r="B82" i="7"/>
  <c r="R82" i="7" s="1"/>
  <c r="R187" i="7"/>
  <c r="DM174" i="4"/>
  <c r="DM71" i="4"/>
  <c r="GV174" i="4"/>
  <c r="GV71" i="4"/>
  <c r="CJ182" i="4"/>
  <c r="CJ79" i="4"/>
  <c r="BE68" i="4"/>
  <c r="AD172" i="4"/>
  <c r="AD69" i="4"/>
  <c r="FS177" i="4"/>
  <c r="FS74" i="4"/>
  <c r="CH70" i="4"/>
  <c r="BG174" i="4"/>
  <c r="BG71" i="4"/>
  <c r="CH71" i="4" l="1"/>
  <c r="BG175" i="4"/>
  <c r="BG72" i="4"/>
  <c r="CJ80" i="4"/>
  <c r="CJ183" i="4"/>
  <c r="GV175" i="4"/>
  <c r="GV72" i="4"/>
  <c r="DM175" i="4"/>
  <c r="DM72" i="4"/>
  <c r="A180" i="4"/>
  <c r="B189" i="7"/>
  <c r="A77" i="4"/>
  <c r="AB76" i="4"/>
  <c r="FS75" i="4"/>
  <c r="FS178" i="4"/>
  <c r="AD173" i="4"/>
  <c r="BE69" i="4"/>
  <c r="AD70" i="4"/>
  <c r="B83" i="7"/>
  <c r="R83" i="7" s="1"/>
  <c r="R188" i="7"/>
  <c r="AD71" i="4" l="1"/>
  <c r="BE70" i="4"/>
  <c r="AD174" i="4"/>
  <c r="FS76" i="4"/>
  <c r="FS179" i="4"/>
  <c r="A78" i="4"/>
  <c r="AB77" i="4"/>
  <c r="B190" i="7"/>
  <c r="A181" i="4"/>
  <c r="CJ184" i="4"/>
  <c r="CJ81" i="4"/>
  <c r="B84" i="7"/>
  <c r="R84" i="7" s="1"/>
  <c r="R189" i="7"/>
  <c r="DM73" i="4"/>
  <c r="DM176" i="4"/>
  <c r="GV73" i="4"/>
  <c r="GV176" i="4"/>
  <c r="CH72" i="4"/>
  <c r="BG73" i="4"/>
  <c r="BG176" i="4"/>
  <c r="GV177" i="4" l="1"/>
  <c r="GV74" i="4"/>
  <c r="DM177" i="4"/>
  <c r="DM74" i="4"/>
  <c r="B85" i="7"/>
  <c r="R85" i="7" s="1"/>
  <c r="R190" i="7"/>
  <c r="A79" i="4"/>
  <c r="B191" i="7"/>
  <c r="A182" i="4"/>
  <c r="AB78" i="4"/>
  <c r="FS180" i="4"/>
  <c r="FS77" i="4"/>
  <c r="CH73" i="4"/>
  <c r="BG177" i="4"/>
  <c r="BG74" i="4"/>
  <c r="CJ82" i="4"/>
  <c r="CJ185" i="4"/>
  <c r="BE71" i="4"/>
  <c r="AD175" i="4"/>
  <c r="AD72" i="4"/>
  <c r="AD73" i="4" l="1"/>
  <c r="BE72" i="4"/>
  <c r="AD176" i="4"/>
  <c r="CJ186" i="4"/>
  <c r="CJ83" i="4"/>
  <c r="FS181" i="4"/>
  <c r="FS78" i="4"/>
  <c r="B86" i="7"/>
  <c r="R86" i="7" s="1"/>
  <c r="R191" i="7"/>
  <c r="DM178" i="4"/>
  <c r="DM75" i="4"/>
  <c r="GV178" i="4"/>
  <c r="GV75" i="4"/>
  <c r="CH74" i="4"/>
  <c r="BG178" i="4"/>
  <c r="BG75" i="4"/>
  <c r="B192" i="7"/>
  <c r="AB79" i="4"/>
  <c r="A80" i="4"/>
  <c r="A183" i="4"/>
  <c r="CH75" i="4" l="1"/>
  <c r="BG179" i="4"/>
  <c r="BG76" i="4"/>
  <c r="A81" i="4"/>
  <c r="B193" i="7"/>
  <c r="A184" i="4"/>
  <c r="AB80" i="4"/>
  <c r="B87" i="7"/>
  <c r="R87" i="7" s="1"/>
  <c r="R192" i="7"/>
  <c r="GV179" i="4"/>
  <c r="GV76" i="4"/>
  <c r="DM179" i="4"/>
  <c r="DM76" i="4"/>
  <c r="FS79" i="4"/>
  <c r="FS182" i="4"/>
  <c r="CJ84" i="4"/>
  <c r="CJ187" i="4"/>
  <c r="BE73" i="4"/>
  <c r="AD177" i="4"/>
  <c r="AD74" i="4"/>
  <c r="BE74" i="4" l="1"/>
  <c r="AD178" i="4"/>
  <c r="AD75" i="4"/>
  <c r="CJ85" i="4"/>
  <c r="CJ188" i="4"/>
  <c r="FS80" i="4"/>
  <c r="FS183" i="4"/>
  <c r="B194" i="7"/>
  <c r="A185" i="4"/>
  <c r="A82" i="4"/>
  <c r="AB81" i="4"/>
  <c r="DM180" i="4"/>
  <c r="DM77" i="4"/>
  <c r="GV180" i="4"/>
  <c r="GV77" i="4"/>
  <c r="B88" i="7"/>
  <c r="R88" i="7" s="1"/>
  <c r="R193" i="7"/>
  <c r="CH76" i="4"/>
  <c r="BG180" i="4"/>
  <c r="BG77" i="4"/>
  <c r="CH77" i="4" l="1"/>
  <c r="BG78" i="4"/>
  <c r="BG181" i="4"/>
  <c r="A83" i="4"/>
  <c r="B195" i="7"/>
  <c r="A186" i="4"/>
  <c r="AB82" i="4"/>
  <c r="B89" i="7"/>
  <c r="R89" i="7" s="1"/>
  <c r="R194" i="7"/>
  <c r="FS184" i="4"/>
  <c r="FS81" i="4"/>
  <c r="CJ189" i="4"/>
  <c r="CJ86" i="4"/>
  <c r="GV78" i="4"/>
  <c r="GV181" i="4"/>
  <c r="DM78" i="4"/>
  <c r="DM181" i="4"/>
  <c r="AD76" i="4"/>
  <c r="BE75" i="4"/>
  <c r="AD179" i="4"/>
  <c r="AD77" i="4" l="1"/>
  <c r="BE76" i="4"/>
  <c r="AD180" i="4"/>
  <c r="DM79" i="4"/>
  <c r="DM182" i="4"/>
  <c r="GV79" i="4"/>
  <c r="GV182" i="4"/>
  <c r="A84" i="4"/>
  <c r="A187" i="4"/>
  <c r="B196" i="7"/>
  <c r="AB83" i="4"/>
  <c r="CH78" i="4"/>
  <c r="BG79" i="4"/>
  <c r="BG182" i="4"/>
  <c r="CJ87" i="4"/>
  <c r="CJ190" i="4"/>
  <c r="FS185" i="4"/>
  <c r="FS82" i="4"/>
  <c r="B90" i="7"/>
  <c r="R90" i="7" s="1"/>
  <c r="R195" i="7"/>
  <c r="FS186" i="4" l="1"/>
  <c r="FS83" i="4"/>
  <c r="B91" i="7"/>
  <c r="R91" i="7" s="1"/>
  <c r="R196" i="7"/>
  <c r="A188" i="4"/>
  <c r="AB84" i="4"/>
  <c r="B197" i="7"/>
  <c r="A85" i="4"/>
  <c r="GV183" i="4"/>
  <c r="GV80" i="4"/>
  <c r="DM183" i="4"/>
  <c r="DM80" i="4"/>
  <c r="CJ191" i="4"/>
  <c r="CJ88" i="4"/>
  <c r="CH79" i="4"/>
  <c r="BG80" i="4"/>
  <c r="BG183" i="4"/>
  <c r="AD181" i="4"/>
  <c r="BE77" i="4"/>
  <c r="AD78" i="4"/>
  <c r="BE78" i="4" l="1"/>
  <c r="AD182" i="4"/>
  <c r="AD79" i="4"/>
  <c r="CH80" i="4"/>
  <c r="BG184" i="4"/>
  <c r="BG81" i="4"/>
  <c r="CJ89" i="4"/>
  <c r="CJ192" i="4"/>
  <c r="DM184" i="4"/>
  <c r="DM81" i="4"/>
  <c r="GV184" i="4"/>
  <c r="GV81" i="4"/>
  <c r="B198" i="7"/>
  <c r="A189" i="4"/>
  <c r="A86" i="4"/>
  <c r="AB85" i="4"/>
  <c r="FS84" i="4"/>
  <c r="FS187" i="4"/>
  <c r="B92" i="7"/>
  <c r="R92" i="7" s="1"/>
  <c r="R197" i="7"/>
  <c r="GV82" i="4" l="1"/>
  <c r="GV185" i="4"/>
  <c r="DM82" i="4"/>
  <c r="DM185" i="4"/>
  <c r="CH81" i="4"/>
  <c r="BG82" i="4"/>
  <c r="BG185" i="4"/>
  <c r="FS188" i="4"/>
  <c r="FS85" i="4"/>
  <c r="B199" i="7"/>
  <c r="A87" i="4"/>
  <c r="A190" i="4"/>
  <c r="AB86" i="4"/>
  <c r="B93" i="7"/>
  <c r="R93" i="7" s="1"/>
  <c r="R198" i="7"/>
  <c r="CJ90" i="4"/>
  <c r="CJ193" i="4"/>
  <c r="BE79" i="4"/>
  <c r="AD183" i="4"/>
  <c r="AD80" i="4"/>
  <c r="CJ194" i="4" l="1"/>
  <c r="CJ91" i="4"/>
  <c r="B94" i="7"/>
  <c r="R94" i="7" s="1"/>
  <c r="R199" i="7"/>
  <c r="CH82" i="4"/>
  <c r="BG83" i="4"/>
  <c r="BG186" i="4"/>
  <c r="AD184" i="4"/>
  <c r="BE80" i="4"/>
  <c r="AD81" i="4"/>
  <c r="B200" i="7"/>
  <c r="AB87" i="4"/>
  <c r="A88" i="4"/>
  <c r="A191" i="4"/>
  <c r="FS189" i="4"/>
  <c r="FS86" i="4"/>
  <c r="DM83" i="4"/>
  <c r="DM186" i="4"/>
  <c r="GV83" i="4"/>
  <c r="GV186" i="4"/>
  <c r="FS190" i="4" l="1"/>
  <c r="FS87" i="4"/>
  <c r="AD185" i="4"/>
  <c r="BE81" i="4"/>
  <c r="AD82" i="4"/>
  <c r="CH83" i="4"/>
  <c r="BG187" i="4"/>
  <c r="BG84" i="4"/>
  <c r="CJ92" i="4"/>
  <c r="CJ195" i="4"/>
  <c r="GV187" i="4"/>
  <c r="GV84" i="4"/>
  <c r="DM187" i="4"/>
  <c r="DM84" i="4"/>
  <c r="A89" i="4"/>
  <c r="B201" i="7"/>
  <c r="A192" i="4"/>
  <c r="AB88" i="4"/>
  <c r="B95" i="7"/>
  <c r="R95" i="7" s="1"/>
  <c r="R200" i="7"/>
  <c r="B96" i="7" l="1"/>
  <c r="R96" i="7" s="1"/>
  <c r="R201" i="7"/>
  <c r="DM85" i="4"/>
  <c r="DM188" i="4"/>
  <c r="GV85" i="4"/>
  <c r="GV188" i="4"/>
  <c r="CH84" i="4"/>
  <c r="BG85" i="4"/>
  <c r="BG188" i="4"/>
  <c r="FS191" i="4"/>
  <c r="FS88" i="4"/>
  <c r="A90" i="4"/>
  <c r="B202" i="7"/>
  <c r="A193" i="4"/>
  <c r="AB89" i="4"/>
  <c r="CJ196" i="4"/>
  <c r="CJ93" i="4"/>
  <c r="BE82" i="4"/>
  <c r="AD83" i="4"/>
  <c r="AD186" i="4"/>
  <c r="B203" i="7" l="1"/>
  <c r="A194" i="4"/>
  <c r="AB90" i="4"/>
  <c r="A91" i="4"/>
  <c r="BG86" i="4"/>
  <c r="BG189" i="4"/>
  <c r="CH85" i="4"/>
  <c r="AD187" i="4"/>
  <c r="BE83" i="4"/>
  <c r="AD84" i="4"/>
  <c r="CJ94" i="4"/>
  <c r="CJ197" i="4"/>
  <c r="B97" i="7"/>
  <c r="R97" i="7" s="1"/>
  <c r="R202" i="7"/>
  <c r="FS89" i="4"/>
  <c r="FS192" i="4"/>
  <c r="GV86" i="4"/>
  <c r="GV189" i="4"/>
  <c r="DM86" i="4"/>
  <c r="DM189" i="4"/>
  <c r="BE84" i="4" l="1"/>
  <c r="AD188" i="4"/>
  <c r="AD85" i="4"/>
  <c r="B204" i="7"/>
  <c r="A195" i="4"/>
  <c r="A92" i="4"/>
  <c r="AB91" i="4"/>
  <c r="DM87" i="4"/>
  <c r="DM190" i="4"/>
  <c r="GV87" i="4"/>
  <c r="GV190" i="4"/>
  <c r="FS193" i="4"/>
  <c r="FS90" i="4"/>
  <c r="CJ95" i="4"/>
  <c r="CJ198" i="4"/>
  <c r="CH86" i="4"/>
  <c r="BG87" i="4"/>
  <c r="BG190" i="4"/>
  <c r="B98" i="7"/>
  <c r="R98" i="7" s="1"/>
  <c r="R203" i="7"/>
  <c r="DM191" i="4" l="1"/>
  <c r="DM88" i="4"/>
  <c r="B205" i="7"/>
  <c r="A196" i="4"/>
  <c r="A93" i="4"/>
  <c r="AB92" i="4"/>
  <c r="CJ199" i="4"/>
  <c r="CJ96" i="4"/>
  <c r="GV191" i="4"/>
  <c r="GV88" i="4"/>
  <c r="B99" i="7"/>
  <c r="R99" i="7" s="1"/>
  <c r="R204" i="7"/>
  <c r="CH87" i="4"/>
  <c r="BG88" i="4"/>
  <c r="BG191" i="4"/>
  <c r="FS194" i="4"/>
  <c r="FS91" i="4"/>
  <c r="BE85" i="4"/>
  <c r="AD86" i="4"/>
  <c r="AD189" i="4"/>
  <c r="BG192" i="4" l="1"/>
  <c r="CH88" i="4"/>
  <c r="BG89" i="4"/>
  <c r="GV192" i="4"/>
  <c r="GV89" i="4"/>
  <c r="CJ97" i="4"/>
  <c r="CJ200" i="4"/>
  <c r="DM192" i="4"/>
  <c r="DM89" i="4"/>
  <c r="BE86" i="4"/>
  <c r="AD190" i="4"/>
  <c r="AD87" i="4"/>
  <c r="FS92" i="4"/>
  <c r="FS195" i="4"/>
  <c r="A197" i="4"/>
  <c r="AB93" i="4"/>
  <c r="B206" i="7"/>
  <c r="A94" i="4"/>
  <c r="B100" i="7"/>
  <c r="R100" i="7" s="1"/>
  <c r="R205" i="7"/>
  <c r="A95" i="4" l="1"/>
  <c r="A198" i="4"/>
  <c r="B207" i="7"/>
  <c r="AB94" i="4"/>
  <c r="AD191" i="4"/>
  <c r="BE87" i="4"/>
  <c r="AD88" i="4"/>
  <c r="CJ98" i="4"/>
  <c r="CJ201" i="4"/>
  <c r="B101" i="7"/>
  <c r="R101" i="7" s="1"/>
  <c r="R206" i="7"/>
  <c r="FS196" i="4"/>
  <c r="FS93" i="4"/>
  <c r="DM90" i="4"/>
  <c r="DM193" i="4"/>
  <c r="GV90" i="4"/>
  <c r="GV193" i="4"/>
  <c r="CH89" i="4"/>
  <c r="BG90" i="4"/>
  <c r="BG193" i="4"/>
  <c r="GV194" i="4" l="1"/>
  <c r="GV91" i="4"/>
  <c r="DM194" i="4"/>
  <c r="DM91" i="4"/>
  <c r="CJ99" i="4"/>
  <c r="CJ202" i="4"/>
  <c r="CH90" i="4"/>
  <c r="BG194" i="4"/>
  <c r="BG91" i="4"/>
  <c r="FS94" i="4"/>
  <c r="FS197" i="4"/>
  <c r="BE88" i="4"/>
  <c r="AD192" i="4"/>
  <c r="AD89" i="4"/>
  <c r="B102" i="7"/>
  <c r="R102" i="7" s="1"/>
  <c r="R207" i="7"/>
  <c r="B208" i="7"/>
  <c r="A96" i="4"/>
  <c r="A199" i="4"/>
  <c r="AB95" i="4"/>
  <c r="B209" i="7" l="1"/>
  <c r="AB96" i="4"/>
  <c r="A97" i="4"/>
  <c r="A200" i="4"/>
  <c r="AD90" i="4"/>
  <c r="BE89" i="4"/>
  <c r="AD193" i="4"/>
  <c r="FS95" i="4"/>
  <c r="FS198" i="4"/>
  <c r="DM92" i="4"/>
  <c r="DM195" i="4"/>
  <c r="GV92" i="4"/>
  <c r="GV195" i="4"/>
  <c r="B103" i="7"/>
  <c r="R103" i="7" s="1"/>
  <c r="R208" i="7"/>
  <c r="BG195" i="4"/>
  <c r="CH91" i="4"/>
  <c r="BG92" i="4"/>
  <c r="CJ203" i="4"/>
  <c r="CJ100" i="4"/>
  <c r="CJ101" i="4" l="1"/>
  <c r="CJ204" i="4"/>
  <c r="CH92" i="4"/>
  <c r="BG93" i="4"/>
  <c r="BG196" i="4"/>
  <c r="GV196" i="4"/>
  <c r="GV93" i="4"/>
  <c r="DM196" i="4"/>
  <c r="DM93" i="4"/>
  <c r="FS199" i="4"/>
  <c r="FS96" i="4"/>
  <c r="BE90" i="4"/>
  <c r="AD91" i="4"/>
  <c r="AD194" i="4"/>
  <c r="B210" i="7"/>
  <c r="A201" i="4"/>
  <c r="AB97" i="4"/>
  <c r="A98" i="4"/>
  <c r="B104" i="7"/>
  <c r="R104" i="7" s="1"/>
  <c r="R209" i="7"/>
  <c r="A99" i="4" l="1"/>
  <c r="A202" i="4"/>
  <c r="B211" i="7"/>
  <c r="AB98" i="4"/>
  <c r="BG197" i="4"/>
  <c r="CH93" i="4"/>
  <c r="BG94" i="4"/>
  <c r="B105" i="7"/>
  <c r="R105" i="7" s="1"/>
  <c r="R210" i="7"/>
  <c r="BE91" i="4"/>
  <c r="AD92" i="4"/>
  <c r="AD195" i="4"/>
  <c r="FS97" i="4"/>
  <c r="FS200" i="4"/>
  <c r="DM197" i="4"/>
  <c r="DM94" i="4"/>
  <c r="GV197" i="4"/>
  <c r="GV94" i="4"/>
  <c r="CJ205" i="4"/>
  <c r="CJ102" i="4"/>
  <c r="CJ206" i="4" l="1"/>
  <c r="CJ103" i="4"/>
  <c r="GV198" i="4"/>
  <c r="GV95" i="4"/>
  <c r="DM198" i="4"/>
  <c r="DM95" i="4"/>
  <c r="FS98" i="4"/>
  <c r="FS201" i="4"/>
  <c r="BE92" i="4"/>
  <c r="AD196" i="4"/>
  <c r="AD93" i="4"/>
  <c r="BG95" i="4"/>
  <c r="BG198" i="4"/>
  <c r="CH94" i="4"/>
  <c r="B106" i="7"/>
  <c r="R106" i="7" s="1"/>
  <c r="R211" i="7"/>
  <c r="B212" i="7"/>
  <c r="A203" i="4"/>
  <c r="AB99" i="4"/>
  <c r="A100" i="4"/>
  <c r="B213" i="7" l="1"/>
  <c r="AB100" i="4"/>
  <c r="A101" i="4"/>
  <c r="A204" i="4"/>
  <c r="BG96" i="4"/>
  <c r="BG199" i="4"/>
  <c r="CH95" i="4"/>
  <c r="DM199" i="4"/>
  <c r="DM96" i="4"/>
  <c r="GV199" i="4"/>
  <c r="GV96" i="4"/>
  <c r="CJ207" i="4"/>
  <c r="CJ104" i="4"/>
  <c r="B107" i="7"/>
  <c r="R107" i="7" s="1"/>
  <c r="R212" i="7"/>
  <c r="BE93" i="4"/>
  <c r="AD94" i="4"/>
  <c r="AD197" i="4"/>
  <c r="FS202" i="4"/>
  <c r="FS99" i="4"/>
  <c r="FS100" i="4" l="1"/>
  <c r="FS203" i="4"/>
  <c r="BE94" i="4"/>
  <c r="AD198" i="4"/>
  <c r="CJ208" i="4"/>
  <c r="CJ105" i="4"/>
  <c r="GV97" i="4"/>
  <c r="GV200" i="4"/>
  <c r="DM97" i="4"/>
  <c r="DM200" i="4"/>
  <c r="BH2" i="4"/>
  <c r="F10" i="7" s="1"/>
  <c r="BH3" i="4"/>
  <c r="BG97" i="4"/>
  <c r="BG200" i="4"/>
  <c r="A102" i="4"/>
  <c r="B214" i="7"/>
  <c r="A205" i="4"/>
  <c r="AB101" i="4"/>
  <c r="B108" i="7"/>
  <c r="R108" i="7" s="1"/>
  <c r="R213" i="7"/>
  <c r="B109" i="7" l="1"/>
  <c r="R109" i="7" s="1"/>
  <c r="R214" i="7"/>
  <c r="F11" i="7"/>
  <c r="F12" i="7" s="1"/>
  <c r="BH4" i="4"/>
  <c r="CJ106" i="4"/>
  <c r="CJ209" i="4"/>
  <c r="AB102" i="4"/>
  <c r="B215" i="7"/>
  <c r="A206" i="4"/>
  <c r="A103" i="4"/>
  <c r="BG201" i="4"/>
  <c r="BG98" i="4"/>
  <c r="DM98" i="4"/>
  <c r="DM201" i="4"/>
  <c r="GV98" i="4"/>
  <c r="GV201" i="4"/>
  <c r="AE3" i="4"/>
  <c r="AE2" i="4"/>
  <c r="E10" i="7" s="1"/>
  <c r="FS101" i="4"/>
  <c r="FS204" i="4"/>
  <c r="BG202" i="4" l="1"/>
  <c r="BG99" i="4"/>
  <c r="A207" i="4"/>
  <c r="B216" i="7"/>
  <c r="A104" i="4"/>
  <c r="AB103" i="4"/>
  <c r="B110" i="7"/>
  <c r="R110" i="7" s="1"/>
  <c r="R215" i="7"/>
  <c r="FS205" i="4"/>
  <c r="FS102" i="4"/>
  <c r="AE4" i="4"/>
  <c r="E11" i="7"/>
  <c r="E12" i="7" s="1"/>
  <c r="GV202" i="4"/>
  <c r="GV99" i="4"/>
  <c r="DM202" i="4"/>
  <c r="DM99" i="4"/>
  <c r="CJ107" i="4"/>
  <c r="CJ210" i="4"/>
  <c r="DM203" i="4" l="1"/>
  <c r="DM100" i="4"/>
  <c r="GV203" i="4"/>
  <c r="GV100" i="4"/>
  <c r="FS103" i="4"/>
  <c r="FS206" i="4"/>
  <c r="B111" i="7"/>
  <c r="R111" i="7" s="1"/>
  <c r="R216" i="7"/>
  <c r="BG100" i="4"/>
  <c r="BG203" i="4"/>
  <c r="CJ211" i="4"/>
  <c r="CJ108" i="4"/>
  <c r="AB104" i="4"/>
  <c r="A208" i="4"/>
  <c r="A105" i="4"/>
  <c r="B217" i="7"/>
  <c r="B112" i="7" l="1"/>
  <c r="R112" i="7" s="1"/>
  <c r="R217" i="7"/>
  <c r="CJ212" i="4"/>
  <c r="CJ109" i="4"/>
  <c r="CJ213" i="4" s="1"/>
  <c r="GV204" i="4"/>
  <c r="GV101" i="4"/>
  <c r="DM204" i="4"/>
  <c r="DM101" i="4"/>
  <c r="A209" i="4"/>
  <c r="B218" i="7"/>
  <c r="B113" i="7" s="1"/>
  <c r="A106" i="4"/>
  <c r="B2" i="4"/>
  <c r="D10" i="7" s="1"/>
  <c r="B3" i="4"/>
  <c r="BG101" i="4"/>
  <c r="BG204" i="4"/>
  <c r="FS104" i="4"/>
  <c r="FS207" i="4"/>
  <c r="FS208" i="4" l="1"/>
  <c r="FS105" i="4"/>
  <c r="BG102" i="4"/>
  <c r="BG205" i="4"/>
  <c r="DM102" i="4"/>
  <c r="DM205" i="4"/>
  <c r="GV102" i="4"/>
  <c r="GV205" i="4"/>
  <c r="B4" i="4"/>
  <c r="D11" i="7"/>
  <c r="D12" i="7" s="1"/>
  <c r="B219" i="7"/>
  <c r="B114" i="7" s="1"/>
  <c r="A107" i="4"/>
  <c r="A210" i="4"/>
  <c r="D4" i="7"/>
  <c r="D5" i="7" s="1"/>
  <c r="O120" i="7" s="1"/>
  <c r="D3" i="7"/>
  <c r="B220" i="7" l="1"/>
  <c r="B115" i="7" s="1"/>
  <c r="A108" i="4"/>
  <c r="A211" i="4"/>
  <c r="FS106" i="4"/>
  <c r="FS209" i="4"/>
  <c r="GV206" i="4"/>
  <c r="GV103" i="4"/>
  <c r="DM206" i="4"/>
  <c r="DM103" i="4"/>
  <c r="BG206" i="4"/>
  <c r="BG103" i="4"/>
  <c r="FS210" i="4" l="1"/>
  <c r="FS107" i="4"/>
  <c r="B221" i="7"/>
  <c r="B116" i="7" s="1"/>
  <c r="A109" i="4"/>
  <c r="A212" i="4"/>
  <c r="BG207" i="4"/>
  <c r="BG104" i="4"/>
  <c r="DM207" i="4"/>
  <c r="DM104" i="4"/>
  <c r="GV207" i="4"/>
  <c r="GV104" i="4"/>
  <c r="B222" i="7" l="1"/>
  <c r="B117" i="7" s="1"/>
  <c r="A213" i="4"/>
  <c r="FS211" i="4"/>
  <c r="FS108" i="4"/>
  <c r="GV105" i="4"/>
  <c r="GV208" i="4"/>
  <c r="DM105" i="4"/>
  <c r="DM208" i="4"/>
  <c r="BG105" i="4"/>
  <c r="BG208" i="4"/>
  <c r="DM106" i="4" l="1"/>
  <c r="DM209" i="4"/>
  <c r="FS109" i="4"/>
  <c r="FS213" i="4" s="1"/>
  <c r="FS212" i="4"/>
  <c r="BG209" i="4"/>
  <c r="BG106" i="4"/>
  <c r="GV106" i="4"/>
  <c r="GV209" i="4"/>
  <c r="BG210" i="4" l="1"/>
  <c r="BG107" i="4"/>
  <c r="GV107" i="4"/>
  <c r="GV210" i="4"/>
  <c r="DM107" i="4"/>
  <c r="DM210" i="4"/>
  <c r="BG108" i="4" l="1"/>
  <c r="BG211" i="4"/>
  <c r="DM108" i="4"/>
  <c r="DM211" i="4"/>
  <c r="GV108" i="4"/>
  <c r="GV211" i="4"/>
  <c r="GV109" i="4" l="1"/>
  <c r="GV213" i="4" s="1"/>
  <c r="GV212" i="4"/>
  <c r="DM212" i="4"/>
  <c r="DM109" i="4"/>
  <c r="DM213" i="4" s="1"/>
  <c r="BG212" i="4"/>
  <c r="BG109" i="4"/>
  <c r="BG213" i="4" s="1"/>
</calcChain>
</file>

<file path=xl/sharedStrings.xml><?xml version="1.0" encoding="utf-8"?>
<sst xmlns="http://schemas.openxmlformats.org/spreadsheetml/2006/main" count="2586" uniqueCount="57">
  <si>
    <t>Oct</t>
  </si>
  <si>
    <t>Year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</si>
  <si>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</si>
  <si>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</si>
  <si>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</si>
  <si>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</si>
  <si>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</si>
  <si>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</si>
  <si>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</si>
  <si>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</si>
  <si>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</si>
  <si>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</si>
  <si>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</si>
  <si>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Total</t>
  </si>
  <si>
    <t>Ave:</t>
  </si>
  <si>
    <t>(% MAP)</t>
  </si>
  <si>
    <t>years</t>
  </si>
  <si>
    <t>Length =</t>
  </si>
  <si>
    <t>km</t>
  </si>
  <si>
    <t>Dist. =</t>
  </si>
  <si>
    <t>Count</t>
  </si>
  <si>
    <t>Weight =</t>
  </si>
  <si>
    <t>Weight</t>
  </si>
  <si>
    <t>MAP =</t>
  </si>
  <si>
    <t>Gauges:</t>
  </si>
  <si>
    <t>No. =</t>
  </si>
  <si>
    <t>(% MAP, as in P08.exe)</t>
  </si>
  <si>
    <t>(% MAP, adjusted)</t>
  </si>
  <si>
    <t>Name =</t>
  </si>
  <si>
    <t>Start =</t>
  </si>
  <si>
    <t>End =</t>
  </si>
  <si>
    <t>Gauge 1 =</t>
  </si>
  <si>
    <t>mm/10</t>
  </si>
  <si>
    <t>Gauge 2 =</t>
  </si>
  <si>
    <t>Gauge 3 =</t>
  </si>
  <si>
    <t>Gauge 4 =</t>
  </si>
  <si>
    <t>Gauge 5 =</t>
  </si>
  <si>
    <t>Gauge 6 =</t>
  </si>
  <si>
    <t>Gauge 7 =</t>
  </si>
  <si>
    <t>Gauge 8 =</t>
  </si>
  <si>
    <t>Cum Tot</t>
  </si>
  <si>
    <t>.SEC</t>
  </si>
  <si>
    <t>% MAP</t>
  </si>
  <si>
    <t>Ave =</t>
  </si>
  <si>
    <t>Combined:</t>
  </si>
  <si>
    <t>Cum Dev</t>
  </si>
  <si>
    <t>%</t>
  </si>
  <si>
    <t>name</t>
  </si>
  <si>
    <t>@</t>
  </si>
  <si>
    <t>*</t>
  </si>
  <si>
    <t>+</t>
  </si>
  <si>
    <t>0235243</t>
  </si>
  <si>
    <t>NAME</t>
  </si>
  <si>
    <t>G41</t>
  </si>
  <si>
    <t>0265039Z</t>
  </si>
  <si>
    <t>0266001Z</t>
  </si>
  <si>
    <t>0266001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</si>
</sst>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"/>
  </numFmts>
  <fonts count="6" x14ac:knownFonts="1">
    <font>
      <sz val="10"/>
      <name val="Arial"/>
    </font>
    <font>
      <sz val="8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NumberFormat="1" applyFont="1"/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0" applyNumberFormat="1" applyFont="1" applyFill="1"/>
    <xf numFmtId="166" fontId="3" fillId="0" borderId="0" xfId="0" applyNumberFormat="1" applyFont="1"/>
    <xf numFmtId="0" fontId="3" fillId="0" borderId="0" xfId="0" applyFont="1" applyFill="1"/>
    <xf numFmtId="1" fontId="3" fillId="2" borderId="0" xfId="0" applyNumberFormat="1" applyFont="1" applyFill="1"/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2" fontId="3" fillId="0" borderId="0" xfId="0" applyNumberFormat="1" applyFont="1"/>
    <xf numFmtId="166" fontId="4" fillId="0" borderId="0" xfId="0" applyNumberFormat="1" applyFont="1"/>
    <xf numFmtId="2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49" fontId="3" fillId="2" borderId="0" xfId="0" applyNumberFormat="1" applyFont="1" applyFill="1"/>
    <xf numFmtId="49" fontId="3" fillId="0" borderId="0" xfId="0" applyNumberFormat="1" applyFont="1" applyFill="1"/>
    <xf numFmtId="0" fontId="3" fillId="0" borderId="0" xfId="0" applyFont="1" applyAlignment="1"/>
    <xf numFmtId="1" fontId="3" fillId="0" borderId="0" xfId="0" applyNumberFormat="1" applyFont="1" applyAlignment="1"/>
    <xf numFmtId="164" fontId="3" fillId="0" borderId="0" xfId="0" applyNumberFormat="1" applyFont="1" applyFill="1" applyAlignment="1"/>
    <xf numFmtId="166" fontId="3" fillId="0" borderId="0" xfId="0" applyNumberFormat="1" applyFont="1" applyAlignment="1"/>
    <xf numFmtId="1" fontId="4" fillId="0" borderId="0" xfId="0" applyNumberFormat="1" applyFont="1"/>
    <xf numFmtId="49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64" fontId="3" fillId="2" borderId="0" xfId="0" applyNumberFormat="1" applyFont="1" applyFill="1" applyAlignment="1"/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2" fontId="5" fillId="0" borderId="0" xfId="0" applyNumberFormat="1" applyFont="1"/>
    <xf numFmtId="49" fontId="3" fillId="0" borderId="0" xfId="0" applyNumberFormat="1" applyFont="1"/>
    <xf numFmtId="2" fontId="5" fillId="0" borderId="0" xfId="0" applyNumberFormat="1" applyFont="1" applyAlignment="1">
      <alignment horizontal="right"/>
    </xf>
    <xf numFmtId="0" fontId="0" fillId="3" borderId="0" xfId="0" applyFill="1"/>
    <xf numFmtId="0" fontId="0" fillId="0" borderId="0" xfId="0" applyFill="1"/>
    <xf numFmtId="49" fontId="0" fillId="0" borderId="0" xfId="0" quotePrefix="1" applyNumberFormat="1" applyAlignment="1">
      <alignment horizontal="right"/>
    </xf>
    <xf numFmtId="1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4"/>
  <sheetViews>
    <sheetView workbookViewId="0">
      <selection activeCell="E2" sqref="E2"/>
    </sheetView>
  </sheetViews>
  <sheetFormatPr defaultColWidth="9.140625" defaultRowHeight="12.75" x14ac:dyDescent="0.2"/>
  <cols>
    <col min="1" max="1" width="6.7109375" style="2" customWidth="1"/>
    <col min="2" max="2" width="8.7109375" style="2" customWidth="1"/>
    <col min="3" max="15" width="7.7109375" style="2" customWidth="1"/>
    <col min="16" max="18" width="11.7109375" style="3" customWidth="1"/>
    <col min="19" max="16384" width="9.140625" style="2"/>
  </cols>
  <sheetData>
    <row r="1" spans="1:15" x14ac:dyDescent="0.2">
      <c r="A1" s="2" t="s">
        <v>28</v>
      </c>
      <c r="C1" s="21" t="s">
        <v>53</v>
      </c>
      <c r="D1" s="2" t="s">
        <v>41</v>
      </c>
      <c r="E1" s="2">
        <v>930</v>
      </c>
    </row>
    <row r="2" spans="1:15" x14ac:dyDescent="0.2">
      <c r="O2" s="1"/>
    </row>
    <row r="3" spans="1:15" x14ac:dyDescent="0.2">
      <c r="A3" s="2" t="s">
        <v>44</v>
      </c>
      <c r="C3" s="2" t="s">
        <v>29</v>
      </c>
      <c r="D3" s="2">
        <f>MIN(R18:R117)</f>
        <v>1920</v>
      </c>
    </row>
    <row r="4" spans="1:15" x14ac:dyDescent="0.2">
      <c r="C4" s="2" t="s">
        <v>30</v>
      </c>
      <c r="D4" s="2">
        <f>MAX(R18:R117)</f>
        <v>2004</v>
      </c>
    </row>
    <row r="5" spans="1:15" x14ac:dyDescent="0.2">
      <c r="C5" s="2" t="s">
        <v>17</v>
      </c>
      <c r="D5" s="2">
        <f>D4-D3+1</f>
        <v>85</v>
      </c>
    </row>
    <row r="6" spans="1:15" x14ac:dyDescent="0.2">
      <c r="C6" s="2" t="s">
        <v>43</v>
      </c>
      <c r="D6" s="17">
        <f>O118</f>
        <v>100.00000000000003</v>
      </c>
      <c r="E6" s="2" t="s">
        <v>42</v>
      </c>
    </row>
    <row r="8" spans="1:15" x14ac:dyDescent="0.2">
      <c r="A8" s="2" t="s">
        <v>24</v>
      </c>
      <c r="C8" s="2" t="s">
        <v>25</v>
      </c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</row>
    <row r="9" spans="1:15" x14ac:dyDescent="0.2">
      <c r="C9" s="2" t="s">
        <v>28</v>
      </c>
      <c r="D9" s="28" t="str">
        <f>'Gauge Data'!B1</f>
        <v>0265039Z</v>
      </c>
      <c r="E9" s="28" t="str">
        <f>'Gauge Data'!AE1</f>
        <v>0266001Z</v>
      </c>
      <c r="F9" s="28" t="str">
        <f>'Gauge Data'!BH1</f>
        <v>0235243</v>
      </c>
      <c r="G9" s="28" t="str">
        <f>'Gauge Data'!CK1</f>
        <v>NAME</v>
      </c>
      <c r="H9" s="28" t="str">
        <f>'Gauge Data'!DN1</f>
        <v>NAME</v>
      </c>
      <c r="I9" s="28" t="str">
        <f>'Gauge Data'!EQ1</f>
        <v>name</v>
      </c>
      <c r="J9" s="28" t="str">
        <f>'Gauge Data'!FT1</f>
        <v>name</v>
      </c>
      <c r="K9" s="28" t="str">
        <f>'Gauge Data'!GW1</f>
        <v>name</v>
      </c>
    </row>
    <row r="10" spans="1:15" x14ac:dyDescent="0.2">
      <c r="C10" s="2" t="s">
        <v>29</v>
      </c>
      <c r="D10" s="7">
        <f>'Gauge Data'!B2</f>
        <v>1920</v>
      </c>
      <c r="E10" s="7">
        <f>'Gauge Data'!AE2</f>
        <v>1920</v>
      </c>
      <c r="F10" s="7">
        <f>'Gauge Data'!BH2</f>
        <v>1920</v>
      </c>
      <c r="G10" s="7">
        <f>'Gauge Data'!CK2</f>
        <v>0</v>
      </c>
      <c r="H10" s="7">
        <f>'Gauge Data'!DN2</f>
        <v>0</v>
      </c>
      <c r="I10" s="7">
        <f>'Gauge Data'!EQ2</f>
        <v>0</v>
      </c>
      <c r="J10" s="7">
        <f>'Gauge Data'!FT2</f>
        <v>0</v>
      </c>
      <c r="K10" s="7">
        <f>'Gauge Data'!GW2</f>
        <v>0</v>
      </c>
    </row>
    <row r="11" spans="1:15" x14ac:dyDescent="0.2">
      <c r="C11" s="2" t="s">
        <v>30</v>
      </c>
      <c r="D11" s="7">
        <f>'Gauge Data'!B3</f>
        <v>2004</v>
      </c>
      <c r="E11" s="7">
        <f>'Gauge Data'!AE3</f>
        <v>1995</v>
      </c>
      <c r="F11" s="7">
        <f>'Gauge Data'!BH3</f>
        <v>1995</v>
      </c>
      <c r="G11" s="7">
        <f>'Gauge Data'!CK3</f>
        <v>0</v>
      </c>
      <c r="H11" s="7">
        <f>'Gauge Data'!DN3</f>
        <v>0</v>
      </c>
      <c r="I11" s="7">
        <f>'Gauge Data'!EQ3</f>
        <v>0</v>
      </c>
      <c r="J11" s="7">
        <f>'Gauge Data'!FT3</f>
        <v>0</v>
      </c>
      <c r="K11" s="7">
        <f>'Gauge Data'!GW3</f>
        <v>0</v>
      </c>
    </row>
    <row r="12" spans="1:15" x14ac:dyDescent="0.2">
      <c r="C12" s="2" t="s">
        <v>17</v>
      </c>
      <c r="D12" s="7">
        <f t="shared" ref="D12:K12" si="0">D11-D10+1</f>
        <v>85</v>
      </c>
      <c r="E12" s="7">
        <f t="shared" si="0"/>
        <v>76</v>
      </c>
      <c r="F12" s="7">
        <f t="shared" si="0"/>
        <v>76</v>
      </c>
      <c r="G12" s="7">
        <f t="shared" si="0"/>
        <v>1</v>
      </c>
      <c r="H12" s="7">
        <f t="shared" si="0"/>
        <v>1</v>
      </c>
      <c r="I12" s="7">
        <f t="shared" si="0"/>
        <v>1</v>
      </c>
      <c r="J12" s="7">
        <f t="shared" si="0"/>
        <v>1</v>
      </c>
      <c r="K12" s="7">
        <f t="shared" si="0"/>
        <v>1</v>
      </c>
    </row>
    <row r="13" spans="1:15" x14ac:dyDescent="0.2">
      <c r="C13" s="2" t="s">
        <v>23</v>
      </c>
      <c r="D13" s="15">
        <f>'Gauge Data'!B5</f>
        <v>7979.1647058823528</v>
      </c>
      <c r="E13" s="15">
        <f>'Gauge Data'!AE5</f>
        <v>8439.8026315789466</v>
      </c>
      <c r="F13" s="15">
        <f>'Gauge Data'!BH5</f>
        <v>8204.0657894736851</v>
      </c>
      <c r="G13" s="15" t="str">
        <f>'Gauge Data'!CK5</f>
        <v>-</v>
      </c>
      <c r="H13" s="15" t="str">
        <f>'Gauge Data'!DN5</f>
        <v>-</v>
      </c>
      <c r="I13" s="15" t="str">
        <f>'Gauge Data'!EQ5</f>
        <v>-</v>
      </c>
      <c r="J13" s="15" t="str">
        <f>'Gauge Data'!FT5</f>
        <v>-</v>
      </c>
      <c r="K13" s="15" t="str">
        <f>'Gauge Data'!GW5</f>
        <v>-</v>
      </c>
    </row>
    <row r="14" spans="1:15" x14ac:dyDescent="0.2">
      <c r="C14" s="2" t="s">
        <v>21</v>
      </c>
      <c r="D14" s="8">
        <f>'Gauge Data'!B7</f>
        <v>1</v>
      </c>
      <c r="E14" s="8">
        <f>'Gauge Data'!AE7</f>
        <v>1</v>
      </c>
      <c r="F14" s="8">
        <f>'Gauge Data'!BH7</f>
        <v>1</v>
      </c>
      <c r="G14" s="8">
        <f>'Gauge Data'!CK7</f>
        <v>1</v>
      </c>
      <c r="H14" s="8">
        <f>'Gauge Data'!DN7</f>
        <v>1</v>
      </c>
      <c r="I14" s="8">
        <f>'Gauge Data'!EQ7</f>
        <v>1</v>
      </c>
      <c r="J14" s="8">
        <f>'Gauge Data'!FT7</f>
        <v>1</v>
      </c>
      <c r="K14" s="8">
        <f>'Gauge Data'!GW7</f>
        <v>1</v>
      </c>
    </row>
    <row r="15" spans="1:15" x14ac:dyDescent="0.2">
      <c r="O15" s="1"/>
    </row>
    <row r="16" spans="1:15" x14ac:dyDescent="0.2">
      <c r="B16" s="2" t="s">
        <v>27</v>
      </c>
    </row>
    <row r="17" spans="1:18" x14ac:dyDescent="0.2">
      <c r="B17" s="7" t="s">
        <v>1</v>
      </c>
      <c r="C17" s="7" t="s">
        <v>0</v>
      </c>
      <c r="D17" s="7" t="s">
        <v>2</v>
      </c>
      <c r="E17" s="7" t="s">
        <v>3</v>
      </c>
      <c r="F17" s="7" t="s">
        <v>4</v>
      </c>
      <c r="G17" s="7" t="s">
        <v>5</v>
      </c>
      <c r="H17" s="7" t="s">
        <v>6</v>
      </c>
      <c r="I17" s="7" t="s">
        <v>7</v>
      </c>
      <c r="J17" s="7" t="s">
        <v>8</v>
      </c>
      <c r="K17" s="7" t="s">
        <v>9</v>
      </c>
      <c r="L17" s="7" t="s">
        <v>10</v>
      </c>
      <c r="M17" s="7" t="s">
        <v>11</v>
      </c>
      <c r="N17" s="7" t="s">
        <v>12</v>
      </c>
      <c r="O17" s="7" t="s">
        <v>13</v>
      </c>
      <c r="P17" s="31" t="s">
        <v>40</v>
      </c>
      <c r="Q17" s="31" t="s">
        <v>45</v>
      </c>
      <c r="R17" s="32" t="s">
        <v>1</v>
      </c>
    </row>
    <row r="18" spans="1:18" x14ac:dyDescent="0.2">
      <c r="A18" s="37" t="str">
        <f t="shared" ref="A18:A82" si="1">C$1</f>
        <v>G41</v>
      </c>
      <c r="B18" s="2">
        <f t="shared" ref="B18:B82" si="2">B123</f>
        <v>1910</v>
      </c>
      <c r="C18" s="17" t="str">
        <f t="shared" ref="C18:N18" si="3">IF(C123="","",C123*100/$O$223)</f>
        <v/>
      </c>
      <c r="D18" s="17" t="str">
        <f t="shared" si="3"/>
        <v/>
      </c>
      <c r="E18" s="17" t="str">
        <f t="shared" si="3"/>
        <v/>
      </c>
      <c r="F18" s="17" t="str">
        <f t="shared" si="3"/>
        <v/>
      </c>
      <c r="G18" s="17" t="str">
        <f t="shared" si="3"/>
        <v/>
      </c>
      <c r="H18" s="17" t="str">
        <f t="shared" si="3"/>
        <v/>
      </c>
      <c r="I18" s="17" t="str">
        <f t="shared" si="3"/>
        <v/>
      </c>
      <c r="J18" s="17" t="str">
        <f t="shared" si="3"/>
        <v/>
      </c>
      <c r="K18" s="17" t="str">
        <f t="shared" si="3"/>
        <v/>
      </c>
      <c r="L18" s="17" t="str">
        <f t="shared" si="3"/>
        <v/>
      </c>
      <c r="M18" s="17" t="str">
        <f t="shared" si="3"/>
        <v/>
      </c>
      <c r="N18" s="17" t="str">
        <f t="shared" si="3"/>
        <v/>
      </c>
      <c r="O18" s="17" t="str">
        <f>IF(COUNT(C18:N18)=0,"",SUM(C18:N18))</f>
        <v/>
      </c>
      <c r="P18" s="11">
        <f>IF(O18="",0,O18)</f>
        <v>0</v>
      </c>
      <c r="Q18" s="11">
        <v>0</v>
      </c>
      <c r="R18" s="33" t="str">
        <f>IF(COUNT(C18:O18)=0,"",B18)</f>
        <v/>
      </c>
    </row>
    <row r="19" spans="1:18" x14ac:dyDescent="0.2">
      <c r="A19" s="37" t="str">
        <f t="shared" si="1"/>
        <v>G41</v>
      </c>
      <c r="B19" s="2">
        <f t="shared" si="2"/>
        <v>1911</v>
      </c>
      <c r="C19" s="17" t="str">
        <f t="shared" ref="C19:N19" si="4">IF(C124="","",C124*100/$O$223)</f>
        <v/>
      </c>
      <c r="D19" s="17" t="str">
        <f t="shared" si="4"/>
        <v/>
      </c>
      <c r="E19" s="17" t="str">
        <f t="shared" si="4"/>
        <v/>
      </c>
      <c r="F19" s="17" t="str">
        <f t="shared" si="4"/>
        <v/>
      </c>
      <c r="G19" s="17" t="str">
        <f t="shared" si="4"/>
        <v/>
      </c>
      <c r="H19" s="17" t="str">
        <f t="shared" si="4"/>
        <v/>
      </c>
      <c r="I19" s="17" t="str">
        <f t="shared" si="4"/>
        <v/>
      </c>
      <c r="J19" s="17" t="str">
        <f t="shared" si="4"/>
        <v/>
      </c>
      <c r="K19" s="17" t="str">
        <f t="shared" si="4"/>
        <v/>
      </c>
      <c r="L19" s="17" t="str">
        <f t="shared" si="4"/>
        <v/>
      </c>
      <c r="M19" s="17" t="str">
        <f t="shared" si="4"/>
        <v/>
      </c>
      <c r="N19" s="17" t="str">
        <f t="shared" si="4"/>
        <v/>
      </c>
      <c r="O19" s="17" t="str">
        <f t="shared" ref="O19:O66" si="5">IF(COUNT(C19:N19)=0,"",SUM(C19:N19))</f>
        <v/>
      </c>
      <c r="P19" s="11">
        <f>IF(O19="",P18,O19+P18)</f>
        <v>0</v>
      </c>
      <c r="Q19" s="11">
        <f t="shared" ref="Q19:Q82" si="6">IF(O19="",Q18,O19-O$118+Q18)</f>
        <v>0</v>
      </c>
      <c r="R19" s="33" t="str">
        <f t="shared" ref="R19:R66" si="7">IF(COUNT(C19:O19)=0,"",B19)</f>
        <v/>
      </c>
    </row>
    <row r="20" spans="1:18" x14ac:dyDescent="0.2">
      <c r="A20" s="37" t="str">
        <f t="shared" si="1"/>
        <v>G41</v>
      </c>
      <c r="B20" s="2">
        <f t="shared" si="2"/>
        <v>1912</v>
      </c>
      <c r="C20" s="17" t="str">
        <f t="shared" ref="C20:N20" si="8">IF(C125="","",C125*100/$O$223)</f>
        <v/>
      </c>
      <c r="D20" s="17" t="str">
        <f t="shared" si="8"/>
        <v/>
      </c>
      <c r="E20" s="17" t="str">
        <f t="shared" si="8"/>
        <v/>
      </c>
      <c r="F20" s="17" t="str">
        <f t="shared" si="8"/>
        <v/>
      </c>
      <c r="G20" s="17" t="str">
        <f t="shared" si="8"/>
        <v/>
      </c>
      <c r="H20" s="17" t="str">
        <f t="shared" si="8"/>
        <v/>
      </c>
      <c r="I20" s="17" t="str">
        <f t="shared" si="8"/>
        <v/>
      </c>
      <c r="J20" s="17" t="str">
        <f t="shared" si="8"/>
        <v/>
      </c>
      <c r="K20" s="17" t="str">
        <f t="shared" si="8"/>
        <v/>
      </c>
      <c r="L20" s="17" t="str">
        <f t="shared" si="8"/>
        <v/>
      </c>
      <c r="M20" s="17" t="str">
        <f t="shared" si="8"/>
        <v/>
      </c>
      <c r="N20" s="17" t="str">
        <f t="shared" si="8"/>
        <v/>
      </c>
      <c r="O20" s="17" t="str">
        <f t="shared" si="5"/>
        <v/>
      </c>
      <c r="P20" s="11">
        <f t="shared" ref="P20:P83" si="9">IF(O20="",P19,O20+P19)</f>
        <v>0</v>
      </c>
      <c r="Q20" s="11">
        <f t="shared" si="6"/>
        <v>0</v>
      </c>
      <c r="R20" s="33" t="str">
        <f t="shared" si="7"/>
        <v/>
      </c>
    </row>
    <row r="21" spans="1:18" x14ac:dyDescent="0.2">
      <c r="A21" s="37" t="str">
        <f t="shared" si="1"/>
        <v>G41</v>
      </c>
      <c r="B21" s="2">
        <f t="shared" si="2"/>
        <v>1913</v>
      </c>
      <c r="C21" s="17" t="str">
        <f t="shared" ref="C21:N21" si="10">IF(C126="","",C126*100/$O$223)</f>
        <v/>
      </c>
      <c r="D21" s="17" t="str">
        <f t="shared" si="10"/>
        <v/>
      </c>
      <c r="E21" s="17" t="str">
        <f t="shared" si="10"/>
        <v/>
      </c>
      <c r="F21" s="17" t="str">
        <f t="shared" si="10"/>
        <v/>
      </c>
      <c r="G21" s="17" t="str">
        <f t="shared" si="10"/>
        <v/>
      </c>
      <c r="H21" s="17" t="str">
        <f t="shared" si="10"/>
        <v/>
      </c>
      <c r="I21" s="17" t="str">
        <f t="shared" si="10"/>
        <v/>
      </c>
      <c r="J21" s="17" t="str">
        <f t="shared" si="10"/>
        <v/>
      </c>
      <c r="K21" s="17" t="str">
        <f t="shared" si="10"/>
        <v/>
      </c>
      <c r="L21" s="17" t="str">
        <f t="shared" si="10"/>
        <v/>
      </c>
      <c r="M21" s="17" t="str">
        <f t="shared" si="10"/>
        <v/>
      </c>
      <c r="N21" s="17" t="str">
        <f t="shared" si="10"/>
        <v/>
      </c>
      <c r="O21" s="17" t="str">
        <f t="shared" si="5"/>
        <v/>
      </c>
      <c r="P21" s="11">
        <f t="shared" si="9"/>
        <v>0</v>
      </c>
      <c r="Q21" s="11">
        <f t="shared" si="6"/>
        <v>0</v>
      </c>
      <c r="R21" s="33" t="str">
        <f t="shared" si="7"/>
        <v/>
      </c>
    </row>
    <row r="22" spans="1:18" x14ac:dyDescent="0.2">
      <c r="A22" s="37" t="str">
        <f t="shared" si="1"/>
        <v>G41</v>
      </c>
      <c r="B22" s="2">
        <f t="shared" si="2"/>
        <v>1914</v>
      </c>
      <c r="C22" s="17" t="str">
        <f t="shared" ref="C22:N22" si="11">IF(C127="","",C127*100/$O$223)</f>
        <v/>
      </c>
      <c r="D22" s="17" t="str">
        <f t="shared" si="11"/>
        <v/>
      </c>
      <c r="E22" s="17" t="str">
        <f t="shared" si="11"/>
        <v/>
      </c>
      <c r="F22" s="17" t="str">
        <f t="shared" si="11"/>
        <v/>
      </c>
      <c r="G22" s="17" t="str">
        <f t="shared" si="11"/>
        <v/>
      </c>
      <c r="H22" s="17" t="str">
        <f t="shared" si="11"/>
        <v/>
      </c>
      <c r="I22" s="17" t="str">
        <f t="shared" si="11"/>
        <v/>
      </c>
      <c r="J22" s="17" t="str">
        <f t="shared" si="11"/>
        <v/>
      </c>
      <c r="K22" s="17" t="str">
        <f t="shared" si="11"/>
        <v/>
      </c>
      <c r="L22" s="17" t="str">
        <f t="shared" si="11"/>
        <v/>
      </c>
      <c r="M22" s="17" t="str">
        <f t="shared" si="11"/>
        <v/>
      </c>
      <c r="N22" s="17" t="str">
        <f t="shared" si="11"/>
        <v/>
      </c>
      <c r="O22" s="17" t="str">
        <f t="shared" si="5"/>
        <v/>
      </c>
      <c r="P22" s="11">
        <f t="shared" si="9"/>
        <v>0</v>
      </c>
      <c r="Q22" s="11">
        <f t="shared" si="6"/>
        <v>0</v>
      </c>
      <c r="R22" s="33" t="str">
        <f t="shared" si="7"/>
        <v/>
      </c>
    </row>
    <row r="23" spans="1:18" x14ac:dyDescent="0.2">
      <c r="A23" s="37" t="str">
        <f t="shared" si="1"/>
        <v>G41</v>
      </c>
      <c r="B23" s="2">
        <f t="shared" si="2"/>
        <v>1915</v>
      </c>
      <c r="C23" s="17" t="str">
        <f t="shared" ref="C23:N23" si="12">IF(C128="","",C128*100/$O$223)</f>
        <v/>
      </c>
      <c r="D23" s="17" t="str">
        <f t="shared" si="12"/>
        <v/>
      </c>
      <c r="E23" s="17" t="str">
        <f t="shared" si="12"/>
        <v/>
      </c>
      <c r="F23" s="17" t="str">
        <f t="shared" si="12"/>
        <v/>
      </c>
      <c r="G23" s="17" t="str">
        <f t="shared" si="12"/>
        <v/>
      </c>
      <c r="H23" s="17" t="str">
        <f t="shared" si="12"/>
        <v/>
      </c>
      <c r="I23" s="17" t="str">
        <f t="shared" si="12"/>
        <v/>
      </c>
      <c r="J23" s="17" t="str">
        <f t="shared" si="12"/>
        <v/>
      </c>
      <c r="K23" s="17" t="str">
        <f t="shared" si="12"/>
        <v/>
      </c>
      <c r="L23" s="17" t="str">
        <f t="shared" si="12"/>
        <v/>
      </c>
      <c r="M23" s="17" t="str">
        <f t="shared" si="12"/>
        <v/>
      </c>
      <c r="N23" s="17" t="str">
        <f t="shared" si="12"/>
        <v/>
      </c>
      <c r="O23" s="17" t="str">
        <f t="shared" si="5"/>
        <v/>
      </c>
      <c r="P23" s="11">
        <f t="shared" si="9"/>
        <v>0</v>
      </c>
      <c r="Q23" s="11">
        <f t="shared" si="6"/>
        <v>0</v>
      </c>
      <c r="R23" s="33" t="str">
        <f t="shared" si="7"/>
        <v/>
      </c>
    </row>
    <row r="24" spans="1:18" x14ac:dyDescent="0.2">
      <c r="A24" s="37" t="str">
        <f t="shared" si="1"/>
        <v>G41</v>
      </c>
      <c r="B24" s="2">
        <f t="shared" si="2"/>
        <v>1916</v>
      </c>
      <c r="C24" s="17" t="str">
        <f t="shared" ref="C24:N24" si="13">IF(C129="","",C129*100/$O$223)</f>
        <v/>
      </c>
      <c r="D24" s="17" t="str">
        <f t="shared" si="13"/>
        <v/>
      </c>
      <c r="E24" s="17" t="str">
        <f t="shared" si="13"/>
        <v/>
      </c>
      <c r="F24" s="17" t="str">
        <f t="shared" si="13"/>
        <v/>
      </c>
      <c r="G24" s="17" t="str">
        <f t="shared" si="13"/>
        <v/>
      </c>
      <c r="H24" s="17" t="str">
        <f t="shared" si="13"/>
        <v/>
      </c>
      <c r="I24" s="17" t="str">
        <f t="shared" si="13"/>
        <v/>
      </c>
      <c r="J24" s="17" t="str">
        <f t="shared" si="13"/>
        <v/>
      </c>
      <c r="K24" s="17" t="str">
        <f t="shared" si="13"/>
        <v/>
      </c>
      <c r="L24" s="17" t="str">
        <f t="shared" si="13"/>
        <v/>
      </c>
      <c r="M24" s="17" t="str">
        <f t="shared" si="13"/>
        <v/>
      </c>
      <c r="N24" s="17" t="str">
        <f t="shared" si="13"/>
        <v/>
      </c>
      <c r="O24" s="17" t="str">
        <f t="shared" si="5"/>
        <v/>
      </c>
      <c r="P24" s="11">
        <f t="shared" si="9"/>
        <v>0</v>
      </c>
      <c r="Q24" s="11">
        <f t="shared" si="6"/>
        <v>0</v>
      </c>
      <c r="R24" s="33" t="str">
        <f t="shared" si="7"/>
        <v/>
      </c>
    </row>
    <row r="25" spans="1:18" x14ac:dyDescent="0.2">
      <c r="A25" s="37" t="str">
        <f t="shared" si="1"/>
        <v>G41</v>
      </c>
      <c r="B25" s="2">
        <f t="shared" si="2"/>
        <v>1917</v>
      </c>
      <c r="C25" s="17" t="str">
        <f t="shared" ref="C25:N25" si="14">IF(C130="","",C130*100/$O$223)</f>
        <v/>
      </c>
      <c r="D25" s="17" t="str">
        <f t="shared" si="14"/>
        <v/>
      </c>
      <c r="E25" s="17" t="str">
        <f t="shared" si="14"/>
        <v/>
      </c>
      <c r="F25" s="17" t="str">
        <f t="shared" si="14"/>
        <v/>
      </c>
      <c r="G25" s="17" t="str">
        <f t="shared" si="14"/>
        <v/>
      </c>
      <c r="H25" s="17" t="str">
        <f t="shared" si="14"/>
        <v/>
      </c>
      <c r="I25" s="17" t="str">
        <f t="shared" si="14"/>
        <v/>
      </c>
      <c r="J25" s="17" t="str">
        <f t="shared" si="14"/>
        <v/>
      </c>
      <c r="K25" s="17" t="str">
        <f t="shared" si="14"/>
        <v/>
      </c>
      <c r="L25" s="17" t="str">
        <f t="shared" si="14"/>
        <v/>
      </c>
      <c r="M25" s="17" t="str">
        <f t="shared" si="14"/>
        <v/>
      </c>
      <c r="N25" s="17" t="str">
        <f t="shared" si="14"/>
        <v/>
      </c>
      <c r="O25" s="17" t="str">
        <f t="shared" si="5"/>
        <v/>
      </c>
      <c r="P25" s="11">
        <f t="shared" si="9"/>
        <v>0</v>
      </c>
      <c r="Q25" s="11">
        <f t="shared" si="6"/>
        <v>0</v>
      </c>
      <c r="R25" s="33" t="str">
        <f t="shared" si="7"/>
        <v/>
      </c>
    </row>
    <row r="26" spans="1:18" x14ac:dyDescent="0.2">
      <c r="A26" s="37" t="str">
        <f t="shared" si="1"/>
        <v>G41</v>
      </c>
      <c r="B26" s="2">
        <f t="shared" si="2"/>
        <v>1918</v>
      </c>
      <c r="C26" s="17" t="str">
        <f t="shared" ref="C26:N26" si="15">IF(C131="","",C131*100/$O$223)</f>
        <v/>
      </c>
      <c r="D26" s="17" t="str">
        <f t="shared" si="15"/>
        <v/>
      </c>
      <c r="E26" s="17" t="str">
        <f t="shared" si="15"/>
        <v/>
      </c>
      <c r="F26" s="17" t="str">
        <f t="shared" si="15"/>
        <v/>
      </c>
      <c r="G26" s="17" t="str">
        <f t="shared" si="15"/>
        <v/>
      </c>
      <c r="H26" s="17" t="str">
        <f t="shared" si="15"/>
        <v/>
      </c>
      <c r="I26" s="17" t="str">
        <f t="shared" si="15"/>
        <v/>
      </c>
      <c r="J26" s="17" t="str">
        <f t="shared" si="15"/>
        <v/>
      </c>
      <c r="K26" s="17" t="str">
        <f t="shared" si="15"/>
        <v/>
      </c>
      <c r="L26" s="17" t="str">
        <f t="shared" si="15"/>
        <v/>
      </c>
      <c r="M26" s="17" t="str">
        <f t="shared" si="15"/>
        <v/>
      </c>
      <c r="N26" s="17" t="str">
        <f t="shared" si="15"/>
        <v/>
      </c>
      <c r="O26" s="17" t="str">
        <f t="shared" si="5"/>
        <v/>
      </c>
      <c r="P26" s="11">
        <f t="shared" si="9"/>
        <v>0</v>
      </c>
      <c r="Q26" s="11">
        <f t="shared" si="6"/>
        <v>0</v>
      </c>
      <c r="R26" s="33" t="str">
        <f t="shared" si="7"/>
        <v/>
      </c>
    </row>
    <row r="27" spans="1:18" x14ac:dyDescent="0.2">
      <c r="A27" s="37" t="str">
        <f t="shared" si="1"/>
        <v>G41</v>
      </c>
      <c r="B27" s="2">
        <f t="shared" si="2"/>
        <v>1919</v>
      </c>
      <c r="C27" s="17" t="str">
        <f t="shared" ref="C27:N27" si="16">IF(C132="","",C132*100/$O$223)</f>
        <v/>
      </c>
      <c r="D27" s="17" t="str">
        <f t="shared" si="16"/>
        <v/>
      </c>
      <c r="E27" s="17" t="str">
        <f t="shared" si="16"/>
        <v/>
      </c>
      <c r="F27" s="17" t="str">
        <f t="shared" si="16"/>
        <v/>
      </c>
      <c r="G27" s="17" t="str">
        <f t="shared" si="16"/>
        <v/>
      </c>
      <c r="H27" s="17" t="str">
        <f t="shared" si="16"/>
        <v/>
      </c>
      <c r="I27" s="17" t="str">
        <f t="shared" si="16"/>
        <v/>
      </c>
      <c r="J27" s="17" t="str">
        <f t="shared" si="16"/>
        <v/>
      </c>
      <c r="K27" s="17" t="str">
        <f t="shared" si="16"/>
        <v/>
      </c>
      <c r="L27" s="17" t="str">
        <f t="shared" si="16"/>
        <v/>
      </c>
      <c r="M27" s="17" t="str">
        <f t="shared" si="16"/>
        <v/>
      </c>
      <c r="N27" s="17" t="str">
        <f t="shared" si="16"/>
        <v/>
      </c>
      <c r="O27" s="17" t="str">
        <f t="shared" si="5"/>
        <v/>
      </c>
      <c r="P27" s="11">
        <f t="shared" si="9"/>
        <v>0</v>
      </c>
      <c r="Q27" s="11">
        <f t="shared" si="6"/>
        <v>0</v>
      </c>
      <c r="R27" s="33" t="str">
        <f t="shared" si="7"/>
        <v/>
      </c>
    </row>
    <row r="28" spans="1:18" x14ac:dyDescent="0.2">
      <c r="A28" s="37" t="str">
        <f t="shared" si="1"/>
        <v>G41</v>
      </c>
      <c r="B28" s="2">
        <f t="shared" si="2"/>
        <v>1920</v>
      </c>
      <c r="C28" s="17">
        <f t="shared" ref="C28:N28" si="17">IF(C133="","",C133*100/$O$223)</f>
        <v>4.7892533277089786</v>
      </c>
      <c r="D28" s="17">
        <f t="shared" si="17"/>
        <v>13.06716732072897</v>
      </c>
      <c r="E28" s="17">
        <f t="shared" si="17"/>
        <v>13.06716732072897</v>
      </c>
      <c r="F28" s="17">
        <f t="shared" si="17"/>
        <v>13.06716732072897</v>
      </c>
      <c r="G28" s="17">
        <f t="shared" si="17"/>
        <v>13.06716732072897</v>
      </c>
      <c r="H28" s="17">
        <f t="shared" si="17"/>
        <v>13.06716732072897</v>
      </c>
      <c r="I28" s="17">
        <f t="shared" si="17"/>
        <v>4.7892533277089786</v>
      </c>
      <c r="J28" s="17">
        <f t="shared" si="17"/>
        <v>4.7892533277089786</v>
      </c>
      <c r="K28" s="17">
        <f t="shared" si="17"/>
        <v>4.7892533277089786</v>
      </c>
      <c r="L28" s="17">
        <f t="shared" si="17"/>
        <v>4.7892533277089786</v>
      </c>
      <c r="M28" s="17">
        <f t="shared" si="17"/>
        <v>4.7892533277089786</v>
      </c>
      <c r="N28" s="17">
        <f t="shared" si="17"/>
        <v>4.7892533277089786</v>
      </c>
      <c r="O28" s="17">
        <f t="shared" si="5"/>
        <v>98.860609897607688</v>
      </c>
      <c r="P28" s="11">
        <f t="shared" si="9"/>
        <v>98.860609897607688</v>
      </c>
      <c r="Q28" s="11">
        <f t="shared" si="6"/>
        <v>-1.1393901023923405</v>
      </c>
      <c r="R28" s="33">
        <f t="shared" si="7"/>
        <v>1920</v>
      </c>
    </row>
    <row r="29" spans="1:18" x14ac:dyDescent="0.2">
      <c r="A29" s="37" t="str">
        <f t="shared" si="1"/>
        <v>G41</v>
      </c>
      <c r="B29" s="2">
        <f t="shared" si="2"/>
        <v>1921</v>
      </c>
      <c r="C29" s="17">
        <f t="shared" ref="C29:N29" si="18">IF(C134="","",C134*100/$O$223)</f>
        <v>4.7892533277089786</v>
      </c>
      <c r="D29" s="17">
        <f t="shared" si="18"/>
        <v>13.06716732072897</v>
      </c>
      <c r="E29" s="17">
        <f t="shared" si="18"/>
        <v>13.06716732072897</v>
      </c>
      <c r="F29" s="17">
        <f t="shared" si="18"/>
        <v>12.804643845227522</v>
      </c>
      <c r="G29" s="17">
        <f t="shared" si="18"/>
        <v>10.081601356735694</v>
      </c>
      <c r="H29" s="17">
        <f t="shared" si="18"/>
        <v>7.0877532303993931</v>
      </c>
      <c r="I29" s="17">
        <f t="shared" si="18"/>
        <v>4.7892533277089786</v>
      </c>
      <c r="J29" s="17">
        <f t="shared" si="18"/>
        <v>4.7892533277089786</v>
      </c>
      <c r="K29" s="17">
        <f t="shared" si="18"/>
        <v>6.7968257646453871</v>
      </c>
      <c r="L29" s="17">
        <f t="shared" si="18"/>
        <v>2.0213309362757284</v>
      </c>
      <c r="M29" s="17">
        <f t="shared" si="18"/>
        <v>2.902420391848906</v>
      </c>
      <c r="N29" s="17">
        <f t="shared" si="18"/>
        <v>1.5586298356196824</v>
      </c>
      <c r="O29" s="17">
        <f t="shared" si="5"/>
        <v>83.755299985337203</v>
      </c>
      <c r="P29" s="11">
        <f t="shared" si="9"/>
        <v>182.61590988294489</v>
      </c>
      <c r="Q29" s="11">
        <f t="shared" si="6"/>
        <v>-17.384090117055166</v>
      </c>
      <c r="R29" s="33">
        <f t="shared" si="7"/>
        <v>1921</v>
      </c>
    </row>
    <row r="30" spans="1:18" x14ac:dyDescent="0.2">
      <c r="A30" s="37" t="str">
        <f t="shared" si="1"/>
        <v>G41</v>
      </c>
      <c r="B30" s="2">
        <f t="shared" si="2"/>
        <v>1922</v>
      </c>
      <c r="C30" s="17">
        <f t="shared" ref="C30:N30" si="19">IF(C135="","",C135*100/$O$223)</f>
        <v>11.504063490063583</v>
      </c>
      <c r="D30" s="17">
        <f t="shared" si="19"/>
        <v>14.780288084322425</v>
      </c>
      <c r="E30" s="17">
        <f t="shared" si="19"/>
        <v>10.982417716752803</v>
      </c>
      <c r="F30" s="17">
        <f t="shared" si="19"/>
        <v>16.39638868413796</v>
      </c>
      <c r="G30" s="17">
        <f t="shared" si="19"/>
        <v>16.137780757353895</v>
      </c>
      <c r="H30" s="17">
        <f t="shared" si="19"/>
        <v>10.816801895072221</v>
      </c>
      <c r="I30" s="17">
        <f t="shared" si="19"/>
        <v>6.1973854381722848</v>
      </c>
      <c r="J30" s="17">
        <f t="shared" si="19"/>
        <v>4.0087610296799037</v>
      </c>
      <c r="K30" s="17">
        <f t="shared" si="19"/>
        <v>5.8272243526314469</v>
      </c>
      <c r="L30" s="17">
        <f t="shared" si="19"/>
        <v>3.5862310810512579</v>
      </c>
      <c r="M30" s="17">
        <f t="shared" si="19"/>
        <v>2.6730276158795729</v>
      </c>
      <c r="N30" s="17">
        <f t="shared" si="19"/>
        <v>1.317377903541143</v>
      </c>
      <c r="O30" s="17">
        <f t="shared" si="5"/>
        <v>104.2277480486585</v>
      </c>
      <c r="P30" s="11">
        <f t="shared" si="9"/>
        <v>286.84365793160339</v>
      </c>
      <c r="Q30" s="11">
        <f t="shared" si="6"/>
        <v>-13.156342068396697</v>
      </c>
      <c r="R30" s="33">
        <f t="shared" si="7"/>
        <v>1922</v>
      </c>
    </row>
    <row r="31" spans="1:18" x14ac:dyDescent="0.2">
      <c r="A31" s="37" t="str">
        <f t="shared" si="1"/>
        <v>G41</v>
      </c>
      <c r="B31" s="2">
        <f t="shared" si="2"/>
        <v>1923</v>
      </c>
      <c r="C31" s="17">
        <f t="shared" ref="C31:N31" si="20">IF(C136="","",C136*100/$O$223)</f>
        <v>4.3950353749985283</v>
      </c>
      <c r="D31" s="17">
        <f t="shared" si="20"/>
        <v>11.192458794129374</v>
      </c>
      <c r="E31" s="17">
        <f t="shared" si="20"/>
        <v>8.1623550644830498</v>
      </c>
      <c r="F31" s="17">
        <f t="shared" si="20"/>
        <v>11.899573381541837</v>
      </c>
      <c r="G31" s="17">
        <f t="shared" si="20"/>
        <v>10.889651656643462</v>
      </c>
      <c r="H31" s="17">
        <f t="shared" si="20"/>
        <v>22.165761697090968</v>
      </c>
      <c r="I31" s="17">
        <f t="shared" si="20"/>
        <v>3.2282687316508287</v>
      </c>
      <c r="J31" s="17">
        <f t="shared" si="20"/>
        <v>2.5282312476336228</v>
      </c>
      <c r="K31" s="17">
        <f t="shared" si="20"/>
        <v>0</v>
      </c>
      <c r="L31" s="17">
        <f t="shared" si="20"/>
        <v>1.4017482662703915</v>
      </c>
      <c r="M31" s="17">
        <f t="shared" si="20"/>
        <v>1.4942882813856004</v>
      </c>
      <c r="N31" s="17">
        <f t="shared" si="20"/>
        <v>8.1204739773423764</v>
      </c>
      <c r="O31" s="17">
        <f t="shared" si="5"/>
        <v>85.477846473170047</v>
      </c>
      <c r="P31" s="11">
        <f t="shared" si="9"/>
        <v>372.32150440477346</v>
      </c>
      <c r="Q31" s="11">
        <f t="shared" si="6"/>
        <v>-27.678495595226678</v>
      </c>
      <c r="R31" s="33">
        <f t="shared" si="7"/>
        <v>1923</v>
      </c>
    </row>
    <row r="32" spans="1:18" x14ac:dyDescent="0.2">
      <c r="A32" s="37" t="str">
        <f t="shared" si="1"/>
        <v>G41</v>
      </c>
      <c r="B32" s="2">
        <f t="shared" si="2"/>
        <v>1924</v>
      </c>
      <c r="C32" s="17">
        <f t="shared" ref="C32:N32" si="21">IF(C137="","",C137*100/$O$223)</f>
        <v>7.2877253261825601</v>
      </c>
      <c r="D32" s="17">
        <f t="shared" si="21"/>
        <v>11.74212721224721</v>
      </c>
      <c r="E32" s="17">
        <f t="shared" si="21"/>
        <v>12.07727440432576</v>
      </c>
      <c r="F32" s="17">
        <f t="shared" si="21"/>
        <v>12.344051983495785</v>
      </c>
      <c r="G32" s="17">
        <f t="shared" si="21"/>
        <v>17.329657608704771</v>
      </c>
      <c r="H32" s="17">
        <f t="shared" si="21"/>
        <v>22.545446654822566</v>
      </c>
      <c r="I32" s="17">
        <f t="shared" si="21"/>
        <v>16.360126667482181</v>
      </c>
      <c r="J32" s="17">
        <f t="shared" si="21"/>
        <v>9.162586595976359</v>
      </c>
      <c r="K32" s="17">
        <f t="shared" si="21"/>
        <v>0</v>
      </c>
      <c r="L32" s="17">
        <f t="shared" si="21"/>
        <v>1.317377903541143</v>
      </c>
      <c r="M32" s="17">
        <f t="shared" si="21"/>
        <v>1.7759374104856751</v>
      </c>
      <c r="N32" s="17">
        <f t="shared" si="21"/>
        <v>5.9961911230840785</v>
      </c>
      <c r="O32" s="17">
        <f t="shared" si="5"/>
        <v>117.93850289034809</v>
      </c>
      <c r="P32" s="11">
        <f t="shared" si="9"/>
        <v>490.26000729512157</v>
      </c>
      <c r="Q32" s="11">
        <f t="shared" si="6"/>
        <v>-9.7399927048786168</v>
      </c>
      <c r="R32" s="33">
        <f t="shared" si="7"/>
        <v>1924</v>
      </c>
    </row>
    <row r="33" spans="1:18" x14ac:dyDescent="0.2">
      <c r="A33" s="37" t="str">
        <f t="shared" si="1"/>
        <v>G41</v>
      </c>
      <c r="B33" s="2">
        <f t="shared" si="2"/>
        <v>1925</v>
      </c>
      <c r="C33" s="17">
        <f t="shared" ref="C33:N33" si="22">IF(C138="","",C138*100/$O$223)</f>
        <v>9.0659049871496364</v>
      </c>
      <c r="D33" s="17">
        <f t="shared" si="22"/>
        <v>9.0471706746794407</v>
      </c>
      <c r="E33" s="17">
        <f t="shared" si="22"/>
        <v>8.4978408115128037</v>
      </c>
      <c r="F33" s="17">
        <f t="shared" si="22"/>
        <v>13.402653067758724</v>
      </c>
      <c r="G33" s="17">
        <f t="shared" si="22"/>
        <v>11.62888025365443</v>
      </c>
      <c r="H33" s="17">
        <f t="shared" si="22"/>
        <v>14.970074308209691</v>
      </c>
      <c r="I33" s="17">
        <f t="shared" si="22"/>
        <v>3.63065633674724</v>
      </c>
      <c r="J33" s="17">
        <f t="shared" si="22"/>
        <v>2.8018232343048033</v>
      </c>
      <c r="K33" s="17">
        <f t="shared" si="22"/>
        <v>2.4598616347250943</v>
      </c>
      <c r="L33" s="17">
        <f t="shared" si="22"/>
        <v>0</v>
      </c>
      <c r="M33" s="17">
        <f t="shared" si="22"/>
        <v>0</v>
      </c>
      <c r="N33" s="17">
        <f t="shared" si="22"/>
        <v>3.9524766178747157</v>
      </c>
      <c r="O33" s="17">
        <f t="shared" si="5"/>
        <v>79.457341926616579</v>
      </c>
      <c r="P33" s="11">
        <f t="shared" si="9"/>
        <v>569.71734922173812</v>
      </c>
      <c r="Q33" s="11">
        <f t="shared" si="6"/>
        <v>-30.282650778262067</v>
      </c>
      <c r="R33" s="33">
        <f t="shared" si="7"/>
        <v>1925</v>
      </c>
    </row>
    <row r="34" spans="1:18" x14ac:dyDescent="0.2">
      <c r="A34" s="37" t="str">
        <f t="shared" si="1"/>
        <v>G41</v>
      </c>
      <c r="B34" s="2">
        <f t="shared" si="2"/>
        <v>1926</v>
      </c>
      <c r="C34" s="17">
        <f t="shared" ref="C34:N34" si="23">IF(C139="","",C139*100/$O$223)</f>
        <v>10.771911996447869</v>
      </c>
      <c r="D34" s="17">
        <f t="shared" si="23"/>
        <v>10.061346503246392</v>
      </c>
      <c r="E34" s="17">
        <f t="shared" si="23"/>
        <v>11.321819012499937</v>
      </c>
      <c r="F34" s="17">
        <f t="shared" si="23"/>
        <v>12.323797130006485</v>
      </c>
      <c r="G34" s="17">
        <f t="shared" si="23"/>
        <v>13.390455356698316</v>
      </c>
      <c r="H34" s="17">
        <f t="shared" si="23"/>
        <v>7.1038664901771806</v>
      </c>
      <c r="I34" s="17">
        <f t="shared" si="23"/>
        <v>3.0109611567848353</v>
      </c>
      <c r="J34" s="17">
        <f t="shared" si="23"/>
        <v>1.6190558411363845</v>
      </c>
      <c r="K34" s="17">
        <f t="shared" si="23"/>
        <v>0</v>
      </c>
      <c r="L34" s="17">
        <f t="shared" si="23"/>
        <v>3.6708274887746408</v>
      </c>
      <c r="M34" s="17">
        <f t="shared" si="23"/>
        <v>5.066986908091673</v>
      </c>
      <c r="N34" s="17">
        <f t="shared" si="23"/>
        <v>2.2144681089350406</v>
      </c>
      <c r="O34" s="17">
        <f t="shared" si="5"/>
        <v>80.55549599279874</v>
      </c>
      <c r="P34" s="11">
        <f t="shared" si="9"/>
        <v>650.2728452145368</v>
      </c>
      <c r="Q34" s="11">
        <f t="shared" si="6"/>
        <v>-49.727154785463355</v>
      </c>
      <c r="R34" s="33">
        <f t="shared" si="7"/>
        <v>1926</v>
      </c>
    </row>
    <row r="35" spans="1:18" x14ac:dyDescent="0.2">
      <c r="A35" s="37" t="str">
        <f t="shared" si="1"/>
        <v>G41</v>
      </c>
      <c r="B35" s="2">
        <f t="shared" si="2"/>
        <v>1927</v>
      </c>
      <c r="C35" s="17">
        <f t="shared" ref="C35:N35" si="24">IF(C140="","",C140*100/$O$223)</f>
        <v>10.333268788041435</v>
      </c>
      <c r="D35" s="17">
        <f t="shared" si="24"/>
        <v>8.9300081673692819</v>
      </c>
      <c r="E35" s="17">
        <f t="shared" si="24"/>
        <v>15.176199836868882</v>
      </c>
      <c r="F35" s="17">
        <f t="shared" si="24"/>
        <v>19.891225869227533</v>
      </c>
      <c r="G35" s="17">
        <f t="shared" si="24"/>
        <v>12.796474192841567</v>
      </c>
      <c r="H35" s="17">
        <f t="shared" si="24"/>
        <v>10.647270524674253</v>
      </c>
      <c r="I35" s="17">
        <f t="shared" si="24"/>
        <v>5.6220019788687932</v>
      </c>
      <c r="J35" s="17">
        <f t="shared" si="24"/>
        <v>1.317377903541143</v>
      </c>
      <c r="K35" s="17">
        <f t="shared" si="24"/>
        <v>1.5867157865437431</v>
      </c>
      <c r="L35" s="17">
        <f t="shared" si="24"/>
        <v>0</v>
      </c>
      <c r="M35" s="17">
        <f t="shared" si="24"/>
        <v>2.620771262748832</v>
      </c>
      <c r="N35" s="17">
        <f t="shared" si="24"/>
        <v>3.1478139176389597</v>
      </c>
      <c r="O35" s="17">
        <f t="shared" si="5"/>
        <v>92.069128228364434</v>
      </c>
      <c r="P35" s="11">
        <f t="shared" si="9"/>
        <v>742.34197344290124</v>
      </c>
      <c r="Q35" s="11">
        <f t="shared" si="6"/>
        <v>-57.65802655709895</v>
      </c>
      <c r="R35" s="33">
        <f t="shared" si="7"/>
        <v>1927</v>
      </c>
    </row>
    <row r="36" spans="1:18" x14ac:dyDescent="0.2">
      <c r="A36" s="37" t="str">
        <f t="shared" si="1"/>
        <v>G41</v>
      </c>
      <c r="B36" s="2">
        <f t="shared" si="2"/>
        <v>1928</v>
      </c>
      <c r="C36" s="17">
        <f t="shared" ref="C36:N36" si="25">IF(C141="","",C141*100/$O$223)</f>
        <v>8.2210711348864791</v>
      </c>
      <c r="D36" s="17">
        <f t="shared" si="25"/>
        <v>13.632948998624592</v>
      </c>
      <c r="E36" s="17">
        <f t="shared" si="25"/>
        <v>12.174294568103685</v>
      </c>
      <c r="F36" s="17">
        <f t="shared" si="25"/>
        <v>14.780288084322425</v>
      </c>
      <c r="G36" s="17">
        <f t="shared" si="25"/>
        <v>8.4815015067408819</v>
      </c>
      <c r="H36" s="17">
        <f t="shared" si="25"/>
        <v>15.422722562549605</v>
      </c>
      <c r="I36" s="17">
        <f t="shared" si="25"/>
        <v>3.0433012113774773</v>
      </c>
      <c r="J36" s="17">
        <f t="shared" si="25"/>
        <v>7.0624741439247414</v>
      </c>
      <c r="K36" s="17">
        <f t="shared" si="25"/>
        <v>6.8893657797605963</v>
      </c>
      <c r="L36" s="17">
        <f t="shared" si="25"/>
        <v>5.066986908091673</v>
      </c>
      <c r="M36" s="17">
        <f t="shared" si="25"/>
        <v>3.1076427656115593</v>
      </c>
      <c r="N36" s="17">
        <f t="shared" si="25"/>
        <v>12.578290118296072</v>
      </c>
      <c r="O36" s="17">
        <f t="shared" si="5"/>
        <v>110.4608877822898</v>
      </c>
      <c r="P36" s="11">
        <f t="shared" si="9"/>
        <v>852.80286122519101</v>
      </c>
      <c r="Q36" s="11">
        <f t="shared" si="6"/>
        <v>-47.197138774809176</v>
      </c>
      <c r="R36" s="33">
        <f t="shared" si="7"/>
        <v>1928</v>
      </c>
    </row>
    <row r="37" spans="1:18" x14ac:dyDescent="0.2">
      <c r="A37" s="37" t="str">
        <f t="shared" si="1"/>
        <v>G41</v>
      </c>
      <c r="B37" s="2">
        <f t="shared" si="2"/>
        <v>1929</v>
      </c>
      <c r="C37" s="17">
        <f t="shared" ref="C37:N37" si="26">IF(C142="","",C142*100/$O$223)</f>
        <v>11.91450823758889</v>
      </c>
      <c r="D37" s="17">
        <f t="shared" si="26"/>
        <v>11.931913436134476</v>
      </c>
      <c r="E37" s="17">
        <f t="shared" si="26"/>
        <v>15.289220750467525</v>
      </c>
      <c r="F37" s="17">
        <f t="shared" si="26"/>
        <v>8.9138949075914944</v>
      </c>
      <c r="G37" s="17">
        <f t="shared" si="26"/>
        <v>12.83295584114572</v>
      </c>
      <c r="H37" s="17">
        <f t="shared" si="26"/>
        <v>16.400416742812407</v>
      </c>
      <c r="I37" s="17">
        <f t="shared" si="26"/>
        <v>11.564489495580288</v>
      </c>
      <c r="J37" s="17">
        <f t="shared" si="26"/>
        <v>3.6708274887746408</v>
      </c>
      <c r="K37" s="17">
        <f t="shared" si="26"/>
        <v>1.763852209382335</v>
      </c>
      <c r="L37" s="17">
        <f t="shared" si="26"/>
        <v>1.4017482662703915</v>
      </c>
      <c r="M37" s="17">
        <f t="shared" si="26"/>
        <v>4.3790346251778081</v>
      </c>
      <c r="N37" s="17">
        <f t="shared" si="26"/>
        <v>1.3413222607536894</v>
      </c>
      <c r="O37" s="17">
        <f t="shared" si="5"/>
        <v>101.40418426167966</v>
      </c>
      <c r="P37" s="11">
        <f t="shared" si="9"/>
        <v>954.2070454868707</v>
      </c>
      <c r="Q37" s="11">
        <f t="shared" si="6"/>
        <v>-45.792954513129544</v>
      </c>
      <c r="R37" s="33">
        <f t="shared" si="7"/>
        <v>1929</v>
      </c>
    </row>
    <row r="38" spans="1:18" x14ac:dyDescent="0.2">
      <c r="A38" s="37" t="str">
        <f t="shared" si="1"/>
        <v>G41</v>
      </c>
      <c r="B38" s="2">
        <f t="shared" si="2"/>
        <v>1930</v>
      </c>
      <c r="C38" s="17">
        <f t="shared" ref="C38:N38" si="27">IF(C143="","",C143*100/$O$223)</f>
        <v>6.1388872370313203</v>
      </c>
      <c r="D38" s="17">
        <f t="shared" si="27"/>
        <v>8.085454703363002</v>
      </c>
      <c r="E38" s="17">
        <f t="shared" si="27"/>
        <v>11.842563149068676</v>
      </c>
      <c r="F38" s="17">
        <f t="shared" si="27"/>
        <v>14.344618568676868</v>
      </c>
      <c r="G38" s="17">
        <f t="shared" si="27"/>
        <v>12.631704384443191</v>
      </c>
      <c r="H38" s="17">
        <f t="shared" si="27"/>
        <v>12.887759413163431</v>
      </c>
      <c r="I38" s="17">
        <f t="shared" si="27"/>
        <v>21.191082712137593</v>
      </c>
      <c r="J38" s="17">
        <f t="shared" si="27"/>
        <v>1.2227612000815866</v>
      </c>
      <c r="K38" s="17">
        <f t="shared" si="27"/>
        <v>0.87040614907453984</v>
      </c>
      <c r="L38" s="17">
        <f t="shared" si="27"/>
        <v>5.7714010154401274</v>
      </c>
      <c r="M38" s="17">
        <f t="shared" si="27"/>
        <v>0</v>
      </c>
      <c r="N38" s="17">
        <f t="shared" si="27"/>
        <v>0</v>
      </c>
      <c r="O38" s="17">
        <f t="shared" si="5"/>
        <v>94.986638532480356</v>
      </c>
      <c r="P38" s="11">
        <f t="shared" si="9"/>
        <v>1049.1936840193512</v>
      </c>
      <c r="Q38" s="11">
        <f t="shared" si="6"/>
        <v>-50.806315980649217</v>
      </c>
      <c r="R38" s="33">
        <f t="shared" si="7"/>
        <v>1930</v>
      </c>
    </row>
    <row r="39" spans="1:18" x14ac:dyDescent="0.2">
      <c r="A39" s="37" t="str">
        <f t="shared" si="1"/>
        <v>G41</v>
      </c>
      <c r="B39" s="2">
        <f t="shared" si="2"/>
        <v>1931</v>
      </c>
      <c r="C39" s="17">
        <f t="shared" ref="C39:N39" si="28">IF(C144="","",C144*100/$O$223)</f>
        <v>9.9328879216178692</v>
      </c>
      <c r="D39" s="17">
        <f t="shared" si="28"/>
        <v>15.275266465459618</v>
      </c>
      <c r="E39" s="17">
        <f t="shared" si="28"/>
        <v>8.4609181080059823</v>
      </c>
      <c r="F39" s="17">
        <f t="shared" si="28"/>
        <v>10.560181989518219</v>
      </c>
      <c r="G39" s="17">
        <f t="shared" si="28"/>
        <v>16.083475612361912</v>
      </c>
      <c r="H39" s="17">
        <f t="shared" si="28"/>
        <v>15.717391296261093</v>
      </c>
      <c r="I39" s="17">
        <f t="shared" si="28"/>
        <v>2.1113549811155039</v>
      </c>
      <c r="J39" s="17">
        <f t="shared" si="28"/>
        <v>3.3905425891849696</v>
      </c>
      <c r="K39" s="17">
        <f t="shared" si="28"/>
        <v>1.0500249665286039</v>
      </c>
      <c r="L39" s="17">
        <f t="shared" si="28"/>
        <v>0.96844197770606633</v>
      </c>
      <c r="M39" s="17">
        <f t="shared" si="28"/>
        <v>0</v>
      </c>
      <c r="N39" s="17">
        <f t="shared" si="28"/>
        <v>4.7729240326426581</v>
      </c>
      <c r="O39" s="17">
        <f t="shared" si="5"/>
        <v>88.323409940402527</v>
      </c>
      <c r="P39" s="11">
        <f t="shared" si="9"/>
        <v>1137.5170939597538</v>
      </c>
      <c r="Q39" s="11">
        <f t="shared" si="6"/>
        <v>-62.482906040246718</v>
      </c>
      <c r="R39" s="33">
        <f t="shared" si="7"/>
        <v>1931</v>
      </c>
    </row>
    <row r="40" spans="1:18" x14ac:dyDescent="0.2">
      <c r="A40" s="37" t="str">
        <f t="shared" si="1"/>
        <v>G41</v>
      </c>
      <c r="B40" s="2">
        <f t="shared" si="2"/>
        <v>1932</v>
      </c>
      <c r="C40" s="17">
        <f t="shared" ref="C40:N40" si="29">IF(C145="","",C145*100/$O$223)</f>
        <v>4.4876425414336607</v>
      </c>
      <c r="D40" s="17">
        <f t="shared" si="29"/>
        <v>10.839018876788797</v>
      </c>
      <c r="E40" s="17">
        <f t="shared" si="29"/>
        <v>14.031575848357829</v>
      </c>
      <c r="F40" s="17">
        <f t="shared" si="29"/>
        <v>6.6999550137045762</v>
      </c>
      <c r="G40" s="17">
        <f t="shared" si="29"/>
        <v>8.4338583029442802</v>
      </c>
      <c r="H40" s="17">
        <f t="shared" si="29"/>
        <v>9.9523861989021558</v>
      </c>
      <c r="I40" s="17">
        <f t="shared" si="29"/>
        <v>4.3776014710758995</v>
      </c>
      <c r="J40" s="17">
        <f t="shared" si="29"/>
        <v>2.3724778530950008</v>
      </c>
      <c r="K40" s="17">
        <f t="shared" si="29"/>
        <v>1.6513841127518454</v>
      </c>
      <c r="L40" s="17">
        <f t="shared" si="29"/>
        <v>1.9226733660845443</v>
      </c>
      <c r="M40" s="17">
        <f t="shared" si="29"/>
        <v>0.91125441100434246</v>
      </c>
      <c r="N40" s="17">
        <f t="shared" si="29"/>
        <v>2.1028349908011621</v>
      </c>
      <c r="O40" s="17">
        <f t="shared" si="5"/>
        <v>67.782662986944075</v>
      </c>
      <c r="P40" s="11">
        <f t="shared" si="9"/>
        <v>1205.2997569466979</v>
      </c>
      <c r="Q40" s="11">
        <f t="shared" si="6"/>
        <v>-94.700243053302671</v>
      </c>
      <c r="R40" s="33">
        <f t="shared" si="7"/>
        <v>1932</v>
      </c>
    </row>
    <row r="41" spans="1:18" x14ac:dyDescent="0.2">
      <c r="A41" s="37" t="str">
        <f t="shared" si="1"/>
        <v>G41</v>
      </c>
      <c r="B41" s="2">
        <f t="shared" si="2"/>
        <v>1933</v>
      </c>
      <c r="C41" s="17">
        <f t="shared" ref="C41:N41" si="30">IF(C146="","",C146*100/$O$223)</f>
        <v>2.7896037305616148</v>
      </c>
      <c r="D41" s="17">
        <f t="shared" si="30"/>
        <v>23.261541005194815</v>
      </c>
      <c r="E41" s="17">
        <f t="shared" si="30"/>
        <v>23.165445512107784</v>
      </c>
      <c r="F41" s="17">
        <f t="shared" si="30"/>
        <v>33.327519145009376</v>
      </c>
      <c r="G41" s="17">
        <f t="shared" si="30"/>
        <v>12.296603299193357</v>
      </c>
      <c r="H41" s="17">
        <f t="shared" si="30"/>
        <v>15.478799369915015</v>
      </c>
      <c r="I41" s="17">
        <f t="shared" si="30"/>
        <v>13.029199214162839</v>
      </c>
      <c r="J41" s="17">
        <f t="shared" si="30"/>
        <v>10.873186263894377</v>
      </c>
      <c r="K41" s="17">
        <f t="shared" si="30"/>
        <v>3.9464220780046473</v>
      </c>
      <c r="L41" s="17">
        <f t="shared" si="30"/>
        <v>5.8817398537351071</v>
      </c>
      <c r="M41" s="17">
        <f t="shared" si="30"/>
        <v>5.3237331567399213</v>
      </c>
      <c r="N41" s="17">
        <f t="shared" si="30"/>
        <v>2.4474932470132962</v>
      </c>
      <c r="O41" s="17">
        <f t="shared" si="5"/>
        <v>151.82128587553214</v>
      </c>
      <c r="P41" s="11">
        <f t="shared" si="9"/>
        <v>1357.12104282223</v>
      </c>
      <c r="Q41" s="11">
        <f t="shared" si="6"/>
        <v>-42.878957177770559</v>
      </c>
      <c r="R41" s="33">
        <f t="shared" si="7"/>
        <v>1933</v>
      </c>
    </row>
    <row r="42" spans="1:18" x14ac:dyDescent="0.2">
      <c r="A42" s="37" t="str">
        <f t="shared" si="1"/>
        <v>G41</v>
      </c>
      <c r="B42" s="2">
        <f t="shared" si="2"/>
        <v>1934</v>
      </c>
      <c r="C42" s="17">
        <f t="shared" ref="C42:N42" si="31">IF(C147="","",C147*100/$O$223)</f>
        <v>10.579463716668139</v>
      </c>
      <c r="D42" s="17">
        <f t="shared" si="31"/>
        <v>20.470361329477335</v>
      </c>
      <c r="E42" s="17">
        <f t="shared" si="31"/>
        <v>13.391005098426465</v>
      </c>
      <c r="F42" s="17">
        <f t="shared" si="31"/>
        <v>11.012544730201249</v>
      </c>
      <c r="G42" s="17">
        <f t="shared" si="31"/>
        <v>11.905569247620411</v>
      </c>
      <c r="H42" s="17">
        <f t="shared" si="31"/>
        <v>15.197453216625853</v>
      </c>
      <c r="I42" s="17">
        <f t="shared" si="31"/>
        <v>8.1760677229964038</v>
      </c>
      <c r="J42" s="17">
        <f t="shared" si="31"/>
        <v>5.1189047062712136</v>
      </c>
      <c r="K42" s="17">
        <f t="shared" si="31"/>
        <v>2.1676494026262922</v>
      </c>
      <c r="L42" s="17">
        <f t="shared" si="31"/>
        <v>0.89491510623242132</v>
      </c>
      <c r="M42" s="17">
        <f t="shared" si="31"/>
        <v>3.3255357080256669</v>
      </c>
      <c r="N42" s="17">
        <f t="shared" si="31"/>
        <v>2.145793516735274</v>
      </c>
      <c r="O42" s="17">
        <f t="shared" si="5"/>
        <v>104.38526350190671</v>
      </c>
      <c r="P42" s="11">
        <f t="shared" si="9"/>
        <v>1461.5063063241369</v>
      </c>
      <c r="Q42" s="11">
        <f t="shared" si="6"/>
        <v>-38.493693675863881</v>
      </c>
      <c r="R42" s="33">
        <f t="shared" si="7"/>
        <v>1934</v>
      </c>
    </row>
    <row r="43" spans="1:18" x14ac:dyDescent="0.2">
      <c r="A43" s="37" t="str">
        <f t="shared" si="1"/>
        <v>G41</v>
      </c>
      <c r="B43" s="2">
        <f t="shared" si="2"/>
        <v>1935</v>
      </c>
      <c r="C43" s="17">
        <f t="shared" ref="C43:N43" si="32">IF(C148="","",C148*100/$O$223)</f>
        <v>7.1937639399426239</v>
      </c>
      <c r="D43" s="17">
        <f t="shared" si="32"/>
        <v>11.022400776654461</v>
      </c>
      <c r="E43" s="17">
        <f t="shared" si="32"/>
        <v>15.800839315347872</v>
      </c>
      <c r="F43" s="17">
        <f t="shared" si="32"/>
        <v>9.7535410008695766</v>
      </c>
      <c r="G43" s="17">
        <f t="shared" si="32"/>
        <v>13.533094052142811</v>
      </c>
      <c r="H43" s="17">
        <f t="shared" si="32"/>
        <v>11.727523990708432</v>
      </c>
      <c r="I43" s="17">
        <f t="shared" si="32"/>
        <v>3.6676241577967921</v>
      </c>
      <c r="J43" s="17">
        <f t="shared" si="32"/>
        <v>7.1171926311653406</v>
      </c>
      <c r="K43" s="17">
        <f t="shared" si="32"/>
        <v>0</v>
      </c>
      <c r="L43" s="17">
        <f t="shared" si="32"/>
        <v>0.8129915122986805</v>
      </c>
      <c r="M43" s="17">
        <f t="shared" si="32"/>
        <v>0</v>
      </c>
      <c r="N43" s="17">
        <f t="shared" si="32"/>
        <v>0.96844197770606633</v>
      </c>
      <c r="O43" s="17">
        <f t="shared" si="5"/>
        <v>81.59741335463265</v>
      </c>
      <c r="P43" s="11">
        <f t="shared" si="9"/>
        <v>1543.1037196787695</v>
      </c>
      <c r="Q43" s="11">
        <f t="shared" si="6"/>
        <v>-56.896280321231259</v>
      </c>
      <c r="R43" s="33">
        <f t="shared" si="7"/>
        <v>1935</v>
      </c>
    </row>
    <row r="44" spans="1:18" x14ac:dyDescent="0.2">
      <c r="A44" s="37" t="str">
        <f t="shared" si="1"/>
        <v>G41</v>
      </c>
      <c r="B44" s="2">
        <f t="shared" si="2"/>
        <v>1936</v>
      </c>
      <c r="C44" s="17">
        <f t="shared" ref="C44:N44" si="33">IF(C149="","",C149*100/$O$223)</f>
        <v>12.556494726147804</v>
      </c>
      <c r="D44" s="17">
        <f t="shared" si="33"/>
        <v>22.923404755041034</v>
      </c>
      <c r="E44" s="17">
        <f t="shared" si="33"/>
        <v>13.247419939608292</v>
      </c>
      <c r="F44" s="17">
        <f t="shared" si="33"/>
        <v>23.649158028435473</v>
      </c>
      <c r="G44" s="17">
        <f t="shared" si="33"/>
        <v>17.856898883409084</v>
      </c>
      <c r="H44" s="17">
        <f t="shared" si="33"/>
        <v>14.250481621479947</v>
      </c>
      <c r="I44" s="17">
        <f t="shared" si="33"/>
        <v>3.2607115633833583</v>
      </c>
      <c r="J44" s="17">
        <f t="shared" si="33"/>
        <v>2.3555168067634216</v>
      </c>
      <c r="K44" s="17">
        <f t="shared" si="33"/>
        <v>0.86212296165151137</v>
      </c>
      <c r="L44" s="17">
        <f t="shared" si="33"/>
        <v>1.9883365895434684</v>
      </c>
      <c r="M44" s="17">
        <f t="shared" si="33"/>
        <v>0.23471457159150183</v>
      </c>
      <c r="N44" s="17">
        <f t="shared" si="33"/>
        <v>1.9411439544436357</v>
      </c>
      <c r="O44" s="17">
        <f t="shared" si="5"/>
        <v>115.1264044014985</v>
      </c>
      <c r="P44" s="11">
        <f t="shared" si="9"/>
        <v>1658.2301240802681</v>
      </c>
      <c r="Q44" s="11">
        <f t="shared" si="6"/>
        <v>-41.769875919732783</v>
      </c>
      <c r="R44" s="33">
        <f t="shared" si="7"/>
        <v>1936</v>
      </c>
    </row>
    <row r="45" spans="1:18" x14ac:dyDescent="0.2">
      <c r="A45" s="37" t="str">
        <f t="shared" si="1"/>
        <v>G41</v>
      </c>
      <c r="B45" s="2">
        <f t="shared" si="2"/>
        <v>1937</v>
      </c>
      <c r="C45" s="17">
        <f t="shared" ref="C45:N45" si="34">IF(C150="","",C150*100/$O$223)</f>
        <v>4.9099981952797336</v>
      </c>
      <c r="D45" s="17">
        <f t="shared" si="34"/>
        <v>9.8241431532136652</v>
      </c>
      <c r="E45" s="17">
        <f t="shared" si="34"/>
        <v>13.653683129324708</v>
      </c>
      <c r="F45" s="17">
        <f t="shared" si="34"/>
        <v>21.589857702447212</v>
      </c>
      <c r="G45" s="17">
        <f t="shared" si="34"/>
        <v>18.228068696200921</v>
      </c>
      <c r="H45" s="17">
        <f t="shared" si="34"/>
        <v>4.4548011867386794</v>
      </c>
      <c r="I45" s="17">
        <f t="shared" si="34"/>
        <v>11.614991338946203</v>
      </c>
      <c r="J45" s="17">
        <f t="shared" si="34"/>
        <v>2.920784609845271</v>
      </c>
      <c r="K45" s="17">
        <f t="shared" si="34"/>
        <v>5.3065311822886825</v>
      </c>
      <c r="L45" s="17">
        <f t="shared" si="34"/>
        <v>1.3990231702636788</v>
      </c>
      <c r="M45" s="17">
        <f t="shared" si="34"/>
        <v>5.1677477937988963</v>
      </c>
      <c r="N45" s="17">
        <f t="shared" si="34"/>
        <v>3.8331023355947731</v>
      </c>
      <c r="O45" s="17">
        <f t="shared" si="5"/>
        <v>102.90273249394241</v>
      </c>
      <c r="P45" s="11">
        <f t="shared" si="9"/>
        <v>1761.1328565742106</v>
      </c>
      <c r="Q45" s="11">
        <f t="shared" si="6"/>
        <v>-38.867143425790402</v>
      </c>
      <c r="R45" s="33">
        <f t="shared" si="7"/>
        <v>1937</v>
      </c>
    </row>
    <row r="46" spans="1:18" x14ac:dyDescent="0.2">
      <c r="A46" s="37" t="str">
        <f t="shared" si="1"/>
        <v>G41</v>
      </c>
      <c r="B46" s="2">
        <f t="shared" si="2"/>
        <v>1938</v>
      </c>
      <c r="C46" s="17">
        <f t="shared" ref="C46:N46" si="35">IF(C151="","",C151*100/$O$223)</f>
        <v>13.865517431548744</v>
      </c>
      <c r="D46" s="17">
        <f t="shared" si="35"/>
        <v>6.6420926438521954</v>
      </c>
      <c r="E46" s="17">
        <f t="shared" si="35"/>
        <v>14.638225029882873</v>
      </c>
      <c r="F46" s="17">
        <f t="shared" si="35"/>
        <v>16.332720668354778</v>
      </c>
      <c r="G46" s="17">
        <f t="shared" si="35"/>
        <v>18.423501163772958</v>
      </c>
      <c r="H46" s="17">
        <f t="shared" si="35"/>
        <v>6.2013199391528451</v>
      </c>
      <c r="I46" s="17">
        <f t="shared" si="35"/>
        <v>1.7677972334396712</v>
      </c>
      <c r="J46" s="17">
        <f t="shared" si="35"/>
        <v>7.263570558429989</v>
      </c>
      <c r="K46" s="17">
        <f t="shared" si="35"/>
        <v>0.54192548070019264</v>
      </c>
      <c r="L46" s="17">
        <f t="shared" si="35"/>
        <v>3.3187605086816454</v>
      </c>
      <c r="M46" s="17">
        <f t="shared" si="35"/>
        <v>5.3668785303967015</v>
      </c>
      <c r="N46" s="17">
        <f t="shared" si="35"/>
        <v>5.0860113276132521</v>
      </c>
      <c r="O46" s="17">
        <f t="shared" si="5"/>
        <v>99.448320515825827</v>
      </c>
      <c r="P46" s="11">
        <f t="shared" si="9"/>
        <v>1860.5811770900364</v>
      </c>
      <c r="Q46" s="11">
        <f t="shared" si="6"/>
        <v>-39.418822909964604</v>
      </c>
      <c r="R46" s="33">
        <f t="shared" si="7"/>
        <v>1938</v>
      </c>
    </row>
    <row r="47" spans="1:18" x14ac:dyDescent="0.2">
      <c r="A47" s="37" t="str">
        <f t="shared" si="1"/>
        <v>G41</v>
      </c>
      <c r="B47" s="2">
        <f t="shared" si="2"/>
        <v>1939</v>
      </c>
      <c r="C47" s="17">
        <f t="shared" ref="C47:N47" si="36">IF(C152="","",C152*100/$O$223)</f>
        <v>14.388853934067184</v>
      </c>
      <c r="D47" s="17">
        <f t="shared" si="36"/>
        <v>15.622767420378532</v>
      </c>
      <c r="E47" s="17">
        <f t="shared" si="36"/>
        <v>8.5793015435384241</v>
      </c>
      <c r="F47" s="17">
        <f t="shared" si="36"/>
        <v>9.3242706978682879</v>
      </c>
      <c r="G47" s="17">
        <f t="shared" si="36"/>
        <v>11.879785238300579</v>
      </c>
      <c r="H47" s="17">
        <f t="shared" si="36"/>
        <v>13.241440779743508</v>
      </c>
      <c r="I47" s="17">
        <f t="shared" si="36"/>
        <v>13.427174314990951</v>
      </c>
      <c r="J47" s="17">
        <f t="shared" si="36"/>
        <v>7.4187916593718208</v>
      </c>
      <c r="K47" s="17">
        <f t="shared" si="36"/>
        <v>0.52905886037739458</v>
      </c>
      <c r="L47" s="17">
        <f t="shared" si="36"/>
        <v>0.69164614982286632</v>
      </c>
      <c r="M47" s="17">
        <f t="shared" si="36"/>
        <v>0.68476997465588241</v>
      </c>
      <c r="N47" s="17">
        <f t="shared" si="36"/>
        <v>13.234223766119575</v>
      </c>
      <c r="O47" s="17">
        <f t="shared" si="5"/>
        <v>109.02208433923499</v>
      </c>
      <c r="P47" s="11">
        <f t="shared" si="9"/>
        <v>1969.6032614292712</v>
      </c>
      <c r="Q47" s="11">
        <f t="shared" si="6"/>
        <v>-30.396738570729639</v>
      </c>
      <c r="R47" s="33">
        <f t="shared" si="7"/>
        <v>1939</v>
      </c>
    </row>
    <row r="48" spans="1:18" x14ac:dyDescent="0.2">
      <c r="A48" s="37" t="str">
        <f t="shared" si="1"/>
        <v>G41</v>
      </c>
      <c r="B48" s="2">
        <f t="shared" si="2"/>
        <v>1940</v>
      </c>
      <c r="C48" s="17">
        <f t="shared" ref="C48:N48" si="37">IF(C153="","",C153*100/$O$223)</f>
        <v>3.1476153118474528</v>
      </c>
      <c r="D48" s="17">
        <f t="shared" si="37"/>
        <v>14.373932385425814</v>
      </c>
      <c r="E48" s="17">
        <f t="shared" si="37"/>
        <v>16.293659473043768</v>
      </c>
      <c r="F48" s="17">
        <f t="shared" si="37"/>
        <v>14.909175966221783</v>
      </c>
      <c r="G48" s="17">
        <f t="shared" si="37"/>
        <v>15.823171365753341</v>
      </c>
      <c r="H48" s="17">
        <f t="shared" si="37"/>
        <v>8.2787315420195746</v>
      </c>
      <c r="I48" s="17">
        <f t="shared" si="37"/>
        <v>10.091888456434638</v>
      </c>
      <c r="J48" s="17">
        <f t="shared" si="37"/>
        <v>1.1625104895191156</v>
      </c>
      <c r="K48" s="17">
        <f t="shared" si="37"/>
        <v>0.33546909063264768</v>
      </c>
      <c r="L48" s="17">
        <f t="shared" si="37"/>
        <v>2.0948057775123838</v>
      </c>
      <c r="M48" s="17">
        <f t="shared" si="37"/>
        <v>0.17808852959510926</v>
      </c>
      <c r="N48" s="17">
        <f t="shared" si="37"/>
        <v>5.2063804853726792</v>
      </c>
      <c r="O48" s="17">
        <f t="shared" si="5"/>
        <v>91.895428873378307</v>
      </c>
      <c r="P48" s="11">
        <f t="shared" si="9"/>
        <v>2061.4986903026497</v>
      </c>
      <c r="Q48" s="11">
        <f t="shared" si="6"/>
        <v>-38.50130969735136</v>
      </c>
      <c r="R48" s="33">
        <f t="shared" si="7"/>
        <v>1940</v>
      </c>
    </row>
    <row r="49" spans="1:18" x14ac:dyDescent="0.2">
      <c r="A49" s="37" t="str">
        <f t="shared" si="1"/>
        <v>G41</v>
      </c>
      <c r="B49" s="2">
        <f t="shared" si="2"/>
        <v>1941</v>
      </c>
      <c r="C49" s="17">
        <f t="shared" ref="C49:N49" si="38">IF(C154="","",C154*100/$O$223)</f>
        <v>13.890526898549366</v>
      </c>
      <c r="D49" s="17">
        <f t="shared" si="38"/>
        <v>2.8744228497850384</v>
      </c>
      <c r="E49" s="17">
        <f t="shared" si="38"/>
        <v>7.3786724955133902</v>
      </c>
      <c r="F49" s="17">
        <f t="shared" si="38"/>
        <v>19.116880870754152</v>
      </c>
      <c r="G49" s="17">
        <f t="shared" si="38"/>
        <v>14.525236386838765</v>
      </c>
      <c r="H49" s="17">
        <f t="shared" si="38"/>
        <v>15.110475864550123</v>
      </c>
      <c r="I49" s="17">
        <f t="shared" si="38"/>
        <v>10.527299119914359</v>
      </c>
      <c r="J49" s="17">
        <f t="shared" si="38"/>
        <v>2.7812539098014986</v>
      </c>
      <c r="K49" s="17">
        <f t="shared" si="38"/>
        <v>0</v>
      </c>
      <c r="L49" s="17">
        <f t="shared" si="38"/>
        <v>2.6987993118790654</v>
      </c>
      <c r="M49" s="17">
        <f t="shared" si="38"/>
        <v>6.4624161621893128</v>
      </c>
      <c r="N49" s="17">
        <f t="shared" si="38"/>
        <v>4.2528067272395731</v>
      </c>
      <c r="O49" s="17">
        <f t="shared" si="5"/>
        <v>99.618790597014637</v>
      </c>
      <c r="P49" s="11">
        <f t="shared" si="9"/>
        <v>2161.1174808996643</v>
      </c>
      <c r="Q49" s="11">
        <f t="shared" si="6"/>
        <v>-38.882519100336751</v>
      </c>
      <c r="R49" s="33">
        <f t="shared" si="7"/>
        <v>1941</v>
      </c>
    </row>
    <row r="50" spans="1:18" x14ac:dyDescent="0.2">
      <c r="A50" s="37" t="str">
        <f t="shared" si="1"/>
        <v>G41</v>
      </c>
      <c r="B50" s="2">
        <f t="shared" si="2"/>
        <v>1942</v>
      </c>
      <c r="C50" s="17">
        <f t="shared" ref="C50:N50" si="39">IF(C155="","",C155*100/$O$223)</f>
        <v>12.99142534854011</v>
      </c>
      <c r="D50" s="17">
        <f t="shared" si="39"/>
        <v>16.271131386464283</v>
      </c>
      <c r="E50" s="17">
        <f t="shared" si="39"/>
        <v>18.145246571947492</v>
      </c>
      <c r="F50" s="17">
        <f t="shared" si="39"/>
        <v>16.536098020378724</v>
      </c>
      <c r="G50" s="17">
        <f t="shared" si="39"/>
        <v>7.479050276526201</v>
      </c>
      <c r="H50" s="17">
        <f t="shared" si="39"/>
        <v>9.6273318032144406</v>
      </c>
      <c r="I50" s="17">
        <f t="shared" si="39"/>
        <v>13.675335274613198</v>
      </c>
      <c r="J50" s="17">
        <f t="shared" si="39"/>
        <v>11.600788928487285</v>
      </c>
      <c r="K50" s="17">
        <f t="shared" si="39"/>
        <v>1.6925555580444895</v>
      </c>
      <c r="L50" s="17">
        <f t="shared" si="39"/>
        <v>8.8485215283182015</v>
      </c>
      <c r="M50" s="17">
        <f t="shared" si="39"/>
        <v>8.386602655775544</v>
      </c>
      <c r="N50" s="17">
        <f t="shared" si="39"/>
        <v>1.4995516334250216</v>
      </c>
      <c r="O50" s="17">
        <f t="shared" si="5"/>
        <v>126.75363898573502</v>
      </c>
      <c r="P50" s="11">
        <f t="shared" si="9"/>
        <v>2287.8711198853994</v>
      </c>
      <c r="Q50" s="11">
        <f>IF(O50="",Q49,O50-O$118+Q49)</f>
        <v>-12.128880114601756</v>
      </c>
      <c r="R50" s="33">
        <f t="shared" si="7"/>
        <v>1942</v>
      </c>
    </row>
    <row r="51" spans="1:18" x14ac:dyDescent="0.2">
      <c r="A51" s="37" t="str">
        <f t="shared" si="1"/>
        <v>G41</v>
      </c>
      <c r="B51" s="2">
        <f t="shared" si="2"/>
        <v>1943</v>
      </c>
      <c r="C51" s="17">
        <f t="shared" ref="C51:N51" si="40">IF(C156="","",C156*100/$O$223)</f>
        <v>18.988614458325383</v>
      </c>
      <c r="D51" s="17">
        <f t="shared" si="40"/>
        <v>24.0714924636723</v>
      </c>
      <c r="E51" s="17">
        <f t="shared" si="40"/>
        <v>17.941583155626827</v>
      </c>
      <c r="F51" s="17">
        <f t="shared" si="40"/>
        <v>12.919431583573683</v>
      </c>
      <c r="G51" s="17">
        <f t="shared" si="40"/>
        <v>16.985906355729099</v>
      </c>
      <c r="H51" s="17">
        <f t="shared" si="40"/>
        <v>10.059686268184681</v>
      </c>
      <c r="I51" s="17">
        <f t="shared" si="40"/>
        <v>2.0917011342400875</v>
      </c>
      <c r="J51" s="17">
        <f t="shared" si="40"/>
        <v>4.3489188876093783</v>
      </c>
      <c r="K51" s="17">
        <f t="shared" si="40"/>
        <v>9.0810797353506825</v>
      </c>
      <c r="L51" s="17">
        <f t="shared" si="40"/>
        <v>0</v>
      </c>
      <c r="M51" s="17">
        <f t="shared" si="40"/>
        <v>0</v>
      </c>
      <c r="N51" s="17">
        <f t="shared" si="40"/>
        <v>8.0860069728283186</v>
      </c>
      <c r="O51" s="17">
        <f t="shared" si="5"/>
        <v>124.57442101514043</v>
      </c>
      <c r="P51" s="11">
        <f t="shared" si="9"/>
        <v>2412.44554090054</v>
      </c>
      <c r="Q51" s="11">
        <f t="shared" si="6"/>
        <v>12.445540900538646</v>
      </c>
      <c r="R51" s="33">
        <f t="shared" si="7"/>
        <v>1943</v>
      </c>
    </row>
    <row r="52" spans="1:18" x14ac:dyDescent="0.2">
      <c r="A52" s="37" t="str">
        <f t="shared" si="1"/>
        <v>G41</v>
      </c>
      <c r="B52" s="2">
        <f t="shared" si="2"/>
        <v>1944</v>
      </c>
      <c r="C52" s="17">
        <f t="shared" ref="C52:N52" si="41">IF(C157="","",C157*100/$O$223)</f>
        <v>9.516026480659928</v>
      </c>
      <c r="D52" s="17">
        <f t="shared" si="41"/>
        <v>11.373633770673839</v>
      </c>
      <c r="E52" s="17">
        <f t="shared" si="41"/>
        <v>5.2370400707809912</v>
      </c>
      <c r="F52" s="17">
        <f t="shared" si="41"/>
        <v>9.102462754239637</v>
      </c>
      <c r="G52" s="17">
        <f t="shared" si="41"/>
        <v>12.45861855340474</v>
      </c>
      <c r="H52" s="17">
        <f t="shared" si="41"/>
        <v>16.29060656282336</v>
      </c>
      <c r="I52" s="17">
        <f t="shared" si="41"/>
        <v>4.856965792560958</v>
      </c>
      <c r="J52" s="17">
        <f t="shared" si="41"/>
        <v>5.5226485922180988</v>
      </c>
      <c r="K52" s="17">
        <f t="shared" si="41"/>
        <v>1.7786145952097365</v>
      </c>
      <c r="L52" s="17">
        <f t="shared" si="41"/>
        <v>0.16566374846056672</v>
      </c>
      <c r="M52" s="17">
        <f t="shared" si="41"/>
        <v>0</v>
      </c>
      <c r="N52" s="17">
        <f t="shared" si="41"/>
        <v>0</v>
      </c>
      <c r="O52" s="17">
        <f t="shared" si="5"/>
        <v>76.302280921031851</v>
      </c>
      <c r="P52" s="11">
        <f t="shared" si="9"/>
        <v>2488.747821821572</v>
      </c>
      <c r="Q52" s="11">
        <f t="shared" si="6"/>
        <v>-11.252178178429531</v>
      </c>
      <c r="R52" s="33">
        <f t="shared" si="7"/>
        <v>1944</v>
      </c>
    </row>
    <row r="53" spans="1:18" x14ac:dyDescent="0.2">
      <c r="A53" s="37" t="str">
        <f t="shared" si="1"/>
        <v>G41</v>
      </c>
      <c r="B53" s="2">
        <f t="shared" si="2"/>
        <v>1945</v>
      </c>
      <c r="C53" s="17">
        <f t="shared" ref="C53:N53" si="42">IF(C158="","",C158*100/$O$223)</f>
        <v>4.1717258053452868</v>
      </c>
      <c r="D53" s="17">
        <f t="shared" si="42"/>
        <v>9.3672905124164068</v>
      </c>
      <c r="E53" s="17">
        <f t="shared" si="42"/>
        <v>9.5753220356088775</v>
      </c>
      <c r="F53" s="17">
        <f t="shared" si="42"/>
        <v>15.902908303145511</v>
      </c>
      <c r="G53" s="17">
        <f t="shared" si="42"/>
        <v>11.007272928678738</v>
      </c>
      <c r="H53" s="17">
        <f t="shared" si="42"/>
        <v>14.574338892857146</v>
      </c>
      <c r="I53" s="17">
        <f t="shared" si="42"/>
        <v>5.5391062945613454</v>
      </c>
      <c r="J53" s="17">
        <f t="shared" si="42"/>
        <v>7.5182247362598629</v>
      </c>
      <c r="K53" s="17">
        <f t="shared" si="42"/>
        <v>1.2473552497652449</v>
      </c>
      <c r="L53" s="17">
        <f t="shared" si="42"/>
        <v>0.54251545566547943</v>
      </c>
      <c r="M53" s="17">
        <f t="shared" si="42"/>
        <v>0</v>
      </c>
      <c r="N53" s="17">
        <f t="shared" si="42"/>
        <v>2.6349608433792278</v>
      </c>
      <c r="O53" s="17">
        <f t="shared" si="5"/>
        <v>82.081021057683145</v>
      </c>
      <c r="P53" s="11">
        <f t="shared" si="9"/>
        <v>2570.8288428792553</v>
      </c>
      <c r="Q53" s="11">
        <f t="shared" si="6"/>
        <v>-29.171157120746415</v>
      </c>
      <c r="R53" s="33">
        <f t="shared" si="7"/>
        <v>1945</v>
      </c>
    </row>
    <row r="54" spans="1:18" x14ac:dyDescent="0.2">
      <c r="A54" s="37" t="str">
        <f t="shared" si="1"/>
        <v>G41</v>
      </c>
      <c r="B54" s="2">
        <f t="shared" si="2"/>
        <v>1946</v>
      </c>
      <c r="C54" s="17">
        <f t="shared" ref="C54:N54" si="43">IF(C159="","",C159*100/$O$223)</f>
        <v>14.654218280575483</v>
      </c>
      <c r="D54" s="17">
        <f t="shared" si="43"/>
        <v>11.558001802487802</v>
      </c>
      <c r="E54" s="17">
        <f t="shared" si="43"/>
        <v>12.675902066104872</v>
      </c>
      <c r="F54" s="17">
        <f t="shared" si="43"/>
        <v>10.591364134231489</v>
      </c>
      <c r="G54" s="17">
        <f t="shared" si="43"/>
        <v>13.305267441832479</v>
      </c>
      <c r="H54" s="17">
        <f t="shared" si="43"/>
        <v>8.2193365698078313</v>
      </c>
      <c r="I54" s="17">
        <f t="shared" si="43"/>
        <v>8.7477680157227216</v>
      </c>
      <c r="J54" s="17">
        <f t="shared" si="43"/>
        <v>3.4750503189084014</v>
      </c>
      <c r="K54" s="17">
        <f t="shared" si="43"/>
        <v>1.5340570683846348</v>
      </c>
      <c r="L54" s="17">
        <f t="shared" si="43"/>
        <v>1.47548478145815</v>
      </c>
      <c r="M54" s="17">
        <f t="shared" si="43"/>
        <v>0.16980534217208093</v>
      </c>
      <c r="N54" s="17">
        <f t="shared" si="43"/>
        <v>9.5718426998565889</v>
      </c>
      <c r="O54" s="17">
        <f t="shared" si="5"/>
        <v>95.978098521542549</v>
      </c>
      <c r="P54" s="11">
        <f t="shared" si="9"/>
        <v>2666.8069414007978</v>
      </c>
      <c r="Q54" s="11">
        <f t="shared" si="6"/>
        <v>-33.193058599203894</v>
      </c>
      <c r="R54" s="33">
        <f t="shared" si="7"/>
        <v>1946</v>
      </c>
    </row>
    <row r="55" spans="1:18" x14ac:dyDescent="0.2">
      <c r="A55" s="37" t="str">
        <f t="shared" si="1"/>
        <v>G41</v>
      </c>
      <c r="B55" s="2">
        <f t="shared" si="2"/>
        <v>1947</v>
      </c>
      <c r="C55" s="17">
        <f t="shared" ref="C55:N55" si="44">IF(C160="","",C160*100/$O$223)</f>
        <v>12.013086607480215</v>
      </c>
      <c r="D55" s="17">
        <f t="shared" si="44"/>
        <v>10.540084212888873</v>
      </c>
      <c r="E55" s="17">
        <f t="shared" si="44"/>
        <v>18.980175447668792</v>
      </c>
      <c r="F55" s="17">
        <f t="shared" si="44"/>
        <v>13.123420210171203</v>
      </c>
      <c r="G55" s="17">
        <f t="shared" si="44"/>
        <v>13.095495733612207</v>
      </c>
      <c r="H55" s="17">
        <f t="shared" si="44"/>
        <v>24.121341242141987</v>
      </c>
      <c r="I55" s="17">
        <f t="shared" si="44"/>
        <v>8.4712956294564545</v>
      </c>
      <c r="J55" s="17">
        <f t="shared" si="44"/>
        <v>3.3111093276409624</v>
      </c>
      <c r="K55" s="17">
        <f t="shared" si="44"/>
        <v>0.15323896732602427</v>
      </c>
      <c r="L55" s="17">
        <f t="shared" si="44"/>
        <v>0.57074031664655944</v>
      </c>
      <c r="M55" s="17">
        <f t="shared" si="44"/>
        <v>0.16445304612995432</v>
      </c>
      <c r="N55" s="17">
        <f t="shared" si="44"/>
        <v>0.35239938456418779</v>
      </c>
      <c r="O55" s="17">
        <f t="shared" si="5"/>
        <v>104.89684012572742</v>
      </c>
      <c r="P55" s="11">
        <f t="shared" si="9"/>
        <v>2771.7037815265253</v>
      </c>
      <c r="Q55" s="11">
        <f t="shared" si="6"/>
        <v>-28.2962184734765</v>
      </c>
      <c r="R55" s="33">
        <f t="shared" si="7"/>
        <v>1947</v>
      </c>
    </row>
    <row r="56" spans="1:18" x14ac:dyDescent="0.2">
      <c r="A56" s="37" t="str">
        <f t="shared" si="1"/>
        <v>G41</v>
      </c>
      <c r="B56" s="2">
        <f t="shared" si="2"/>
        <v>1948</v>
      </c>
      <c r="C56" s="17">
        <f t="shared" ref="C56:N56" si="45">IF(C161="","",C161*100/$O$223)</f>
        <v>7.564870449754463</v>
      </c>
      <c r="D56" s="17">
        <f t="shared" si="45"/>
        <v>3.7794010531336073</v>
      </c>
      <c r="E56" s="17">
        <f t="shared" si="45"/>
        <v>5.0229617121469712</v>
      </c>
      <c r="F56" s="17">
        <f t="shared" si="45"/>
        <v>12.344998943080959</v>
      </c>
      <c r="G56" s="17">
        <f t="shared" si="45"/>
        <v>9.8874367253599313</v>
      </c>
      <c r="H56" s="17">
        <f t="shared" si="45"/>
        <v>14.661719280290793</v>
      </c>
      <c r="I56" s="17">
        <f t="shared" si="45"/>
        <v>7.2812486538530061</v>
      </c>
      <c r="J56" s="17">
        <f t="shared" si="45"/>
        <v>5.1432857912946828</v>
      </c>
      <c r="K56" s="17">
        <f t="shared" si="45"/>
        <v>0.77143846016943662</v>
      </c>
      <c r="L56" s="17">
        <f t="shared" si="45"/>
        <v>1.3555907725441856</v>
      </c>
      <c r="M56" s="17">
        <f t="shared" si="45"/>
        <v>0.64645253808169378</v>
      </c>
      <c r="N56" s="17">
        <f t="shared" si="45"/>
        <v>2.7658111163716117</v>
      </c>
      <c r="O56" s="17">
        <f t="shared" si="5"/>
        <v>71.225215496081333</v>
      </c>
      <c r="P56" s="11">
        <f t="shared" si="9"/>
        <v>2842.9289970226068</v>
      </c>
      <c r="Q56" s="11">
        <f t="shared" si="6"/>
        <v>-57.071002977395196</v>
      </c>
      <c r="R56" s="33">
        <f t="shared" si="7"/>
        <v>1948</v>
      </c>
    </row>
    <row r="57" spans="1:18" x14ac:dyDescent="0.2">
      <c r="A57" s="37" t="str">
        <f t="shared" si="1"/>
        <v>G41</v>
      </c>
      <c r="B57" s="2">
        <f t="shared" si="2"/>
        <v>1949</v>
      </c>
      <c r="C57" s="17">
        <f t="shared" ref="C57:N57" si="46">IF(C162="","",C162*100/$O$223)</f>
        <v>6.8423438493574995</v>
      </c>
      <c r="D57" s="17">
        <f t="shared" si="46"/>
        <v>9.5712507011142964</v>
      </c>
      <c r="E57" s="17">
        <f t="shared" si="46"/>
        <v>12.813767405686928</v>
      </c>
      <c r="F57" s="17">
        <f t="shared" si="46"/>
        <v>12.417464549969447</v>
      </c>
      <c r="G57" s="17">
        <f t="shared" si="46"/>
        <v>14.433259176625974</v>
      </c>
      <c r="H57" s="17">
        <f t="shared" si="46"/>
        <v>19.920128135633774</v>
      </c>
      <c r="I57" s="17">
        <f t="shared" si="46"/>
        <v>17.239010531222586</v>
      </c>
      <c r="J57" s="17">
        <f t="shared" si="46"/>
        <v>8.4965527039252482</v>
      </c>
      <c r="K57" s="17">
        <f t="shared" si="46"/>
        <v>1.0623792659861333</v>
      </c>
      <c r="L57" s="17">
        <f t="shared" si="46"/>
        <v>6.0541206628907167</v>
      </c>
      <c r="M57" s="17">
        <f t="shared" si="46"/>
        <v>12.47146060760152</v>
      </c>
      <c r="N57" s="17">
        <f t="shared" si="46"/>
        <v>3.0329931107300059</v>
      </c>
      <c r="O57" s="17">
        <f t="shared" si="5"/>
        <v>124.35473070074411</v>
      </c>
      <c r="P57" s="11">
        <f t="shared" si="9"/>
        <v>2967.2837277233511</v>
      </c>
      <c r="Q57" s="11">
        <f t="shared" si="6"/>
        <v>-32.716272276651111</v>
      </c>
      <c r="R57" s="33">
        <f t="shared" si="7"/>
        <v>1949</v>
      </c>
    </row>
    <row r="58" spans="1:18" x14ac:dyDescent="0.2">
      <c r="A58" s="37" t="str">
        <f t="shared" si="1"/>
        <v>G41</v>
      </c>
      <c r="B58" s="2">
        <f t="shared" si="2"/>
        <v>1950</v>
      </c>
      <c r="C58" s="17">
        <f t="shared" ref="C58:N58" si="47">IF(C163="","",C163*100/$O$223)</f>
        <v>3.8585444409719822</v>
      </c>
      <c r="D58" s="17">
        <f t="shared" si="47"/>
        <v>8.0715150105695219</v>
      </c>
      <c r="E58" s="17">
        <f t="shared" si="47"/>
        <v>17.365675606503562</v>
      </c>
      <c r="F58" s="17">
        <f t="shared" si="47"/>
        <v>15.000367908875191</v>
      </c>
      <c r="G58" s="17">
        <f t="shared" si="47"/>
        <v>13.281172394722738</v>
      </c>
      <c r="H58" s="17">
        <f t="shared" si="47"/>
        <v>13.479889449818799</v>
      </c>
      <c r="I58" s="17">
        <f t="shared" si="47"/>
        <v>8.3788038180096507</v>
      </c>
      <c r="J58" s="17">
        <f t="shared" si="47"/>
        <v>3.3190044762472994</v>
      </c>
      <c r="K58" s="17">
        <f t="shared" si="47"/>
        <v>2.9378399915823157</v>
      </c>
      <c r="L58" s="17">
        <f t="shared" si="47"/>
        <v>0.72977085106012818</v>
      </c>
      <c r="M58" s="17">
        <f t="shared" si="47"/>
        <v>3.2507645476757792</v>
      </c>
      <c r="N58" s="17">
        <f t="shared" si="47"/>
        <v>3.7010260167287634</v>
      </c>
      <c r="O58" s="17">
        <f t="shared" si="5"/>
        <v>93.374374512765755</v>
      </c>
      <c r="P58" s="11">
        <f t="shared" si="9"/>
        <v>3060.658102236117</v>
      </c>
      <c r="Q58" s="11">
        <f t="shared" si="6"/>
        <v>-39.341897763885385</v>
      </c>
      <c r="R58" s="33">
        <f t="shared" si="7"/>
        <v>1950</v>
      </c>
    </row>
    <row r="59" spans="1:18" x14ac:dyDescent="0.2">
      <c r="A59" s="37" t="str">
        <f t="shared" si="1"/>
        <v>G41</v>
      </c>
      <c r="B59" s="2">
        <f t="shared" si="2"/>
        <v>1951</v>
      </c>
      <c r="C59" s="17">
        <f t="shared" ref="C59:N59" si="48">IF(C164="","",C164*100/$O$223)</f>
        <v>21.666904615688097</v>
      </c>
      <c r="D59" s="17">
        <f t="shared" si="48"/>
        <v>5.1676391539530924</v>
      </c>
      <c r="E59" s="17">
        <f t="shared" si="48"/>
        <v>7.8432168088425547</v>
      </c>
      <c r="F59" s="17">
        <f t="shared" si="48"/>
        <v>11.430621196269884</v>
      </c>
      <c r="G59" s="17">
        <f t="shared" si="48"/>
        <v>16.456051938061297</v>
      </c>
      <c r="H59" s="17">
        <f t="shared" si="48"/>
        <v>9.4267889881882816</v>
      </c>
      <c r="I59" s="17">
        <f t="shared" si="48"/>
        <v>5.6757265830529038</v>
      </c>
      <c r="J59" s="17">
        <f t="shared" si="48"/>
        <v>1.8190889237367946</v>
      </c>
      <c r="K59" s="17">
        <f t="shared" si="48"/>
        <v>1.9016716941157488</v>
      </c>
      <c r="L59" s="17">
        <f t="shared" si="48"/>
        <v>6.2652081434982536</v>
      </c>
      <c r="M59" s="17">
        <f t="shared" si="48"/>
        <v>3.6068432069345375</v>
      </c>
      <c r="N59" s="17">
        <f t="shared" si="48"/>
        <v>4.6346914218466946</v>
      </c>
      <c r="O59" s="17">
        <f t="shared" si="5"/>
        <v>95.894452674188145</v>
      </c>
      <c r="P59" s="11">
        <f t="shared" si="9"/>
        <v>3156.5525549103049</v>
      </c>
      <c r="Q59" s="11">
        <f t="shared" si="6"/>
        <v>-43.447445089697268</v>
      </c>
      <c r="R59" s="33">
        <f t="shared" si="7"/>
        <v>1951</v>
      </c>
    </row>
    <row r="60" spans="1:18" x14ac:dyDescent="0.2">
      <c r="A60" s="37" t="str">
        <f t="shared" si="1"/>
        <v>G41</v>
      </c>
      <c r="B60" s="2">
        <f t="shared" si="2"/>
        <v>1952</v>
      </c>
      <c r="C60" s="17">
        <f t="shared" ref="C60:N60" si="49">IF(C165="","",C165*100/$O$223)</f>
        <v>5.1244630528046153</v>
      </c>
      <c r="D60" s="17">
        <f t="shared" si="49"/>
        <v>13.468906535322693</v>
      </c>
      <c r="E60" s="17">
        <f t="shared" si="49"/>
        <v>12.233074955681449</v>
      </c>
      <c r="F60" s="17">
        <f t="shared" si="49"/>
        <v>9.6474898201318009</v>
      </c>
      <c r="G60" s="17">
        <f t="shared" si="49"/>
        <v>19.024104534936452</v>
      </c>
      <c r="H60" s="17">
        <f t="shared" si="49"/>
        <v>8.2190797941849958</v>
      </c>
      <c r="I60" s="17">
        <f t="shared" si="49"/>
        <v>9.0245141917087004</v>
      </c>
      <c r="J60" s="17">
        <f t="shared" si="49"/>
        <v>2.8681264096689971</v>
      </c>
      <c r="K60" s="17">
        <f t="shared" si="49"/>
        <v>0.5429152634366774</v>
      </c>
      <c r="L60" s="17">
        <f t="shared" si="49"/>
        <v>0</v>
      </c>
      <c r="M60" s="17">
        <f t="shared" si="49"/>
        <v>3.01232974173233</v>
      </c>
      <c r="N60" s="17">
        <f t="shared" si="49"/>
        <v>2.4679715773538944</v>
      </c>
      <c r="O60" s="17">
        <f t="shared" si="5"/>
        <v>85.632975876962618</v>
      </c>
      <c r="P60" s="11">
        <f t="shared" si="9"/>
        <v>3242.1855307872675</v>
      </c>
      <c r="Q60" s="11">
        <f t="shared" si="6"/>
        <v>-57.814469212734679</v>
      </c>
      <c r="R60" s="33">
        <f t="shared" si="7"/>
        <v>1952</v>
      </c>
    </row>
    <row r="61" spans="1:18" x14ac:dyDescent="0.2">
      <c r="A61" s="37" t="str">
        <f t="shared" si="1"/>
        <v>G41</v>
      </c>
      <c r="B61" s="2">
        <f t="shared" si="2"/>
        <v>1953</v>
      </c>
      <c r="C61" s="17">
        <f t="shared" ref="C61:N61" si="50">IF(C166="","",C166*100/$O$223)</f>
        <v>13.648781873282507</v>
      </c>
      <c r="D61" s="17">
        <f t="shared" si="50"/>
        <v>11.059501613872767</v>
      </c>
      <c r="E61" s="17">
        <f t="shared" si="50"/>
        <v>14.592871475953805</v>
      </c>
      <c r="F61" s="17">
        <f t="shared" si="50"/>
        <v>11.894484773816805</v>
      </c>
      <c r="G61" s="17">
        <f t="shared" si="50"/>
        <v>14.454265995766111</v>
      </c>
      <c r="H61" s="17">
        <f t="shared" si="50"/>
        <v>15.487343997943398</v>
      </c>
      <c r="I61" s="17">
        <f t="shared" si="50"/>
        <v>4.8609362134095839</v>
      </c>
      <c r="J61" s="17">
        <f t="shared" si="50"/>
        <v>4.5183244220102612</v>
      </c>
      <c r="K61" s="17">
        <f t="shared" si="50"/>
        <v>1.9706051338696917</v>
      </c>
      <c r="L61" s="17">
        <f t="shared" si="50"/>
        <v>0.22778765413327928</v>
      </c>
      <c r="M61" s="17">
        <f t="shared" si="50"/>
        <v>0</v>
      </c>
      <c r="N61" s="17">
        <f t="shared" si="50"/>
        <v>2.3993292728683384</v>
      </c>
      <c r="O61" s="17">
        <f t="shared" si="5"/>
        <v>95.114232426926563</v>
      </c>
      <c r="P61" s="11">
        <f t="shared" si="9"/>
        <v>3337.2997632141942</v>
      </c>
      <c r="Q61" s="11">
        <f t="shared" si="6"/>
        <v>-62.700236785808144</v>
      </c>
      <c r="R61" s="33">
        <f t="shared" si="7"/>
        <v>1953</v>
      </c>
    </row>
    <row r="62" spans="1:18" x14ac:dyDescent="0.2">
      <c r="A62" s="37" t="str">
        <f t="shared" si="1"/>
        <v>G41</v>
      </c>
      <c r="B62" s="2">
        <f t="shared" si="2"/>
        <v>1954</v>
      </c>
      <c r="C62" s="17">
        <f t="shared" ref="C62:N62" si="51">IF(C167="","",C167*100/$O$223)</f>
        <v>3.0777064264543714</v>
      </c>
      <c r="D62" s="17">
        <f t="shared" si="51"/>
        <v>10.492171940258084</v>
      </c>
      <c r="E62" s="17">
        <f t="shared" si="51"/>
        <v>11.636455329931941</v>
      </c>
      <c r="F62" s="17">
        <f t="shared" si="51"/>
        <v>26.414020387041994</v>
      </c>
      <c r="G62" s="17">
        <f t="shared" si="51"/>
        <v>22.06386874469047</v>
      </c>
      <c r="H62" s="17">
        <f t="shared" si="51"/>
        <v>8.899351927815383</v>
      </c>
      <c r="I62" s="17">
        <f t="shared" si="51"/>
        <v>7.5651298261771425</v>
      </c>
      <c r="J62" s="17">
        <f t="shared" si="51"/>
        <v>4.8705146559348291</v>
      </c>
      <c r="K62" s="17">
        <f t="shared" si="51"/>
        <v>1.2809359813769572</v>
      </c>
      <c r="L62" s="17">
        <f t="shared" si="51"/>
        <v>1.7756565260173014</v>
      </c>
      <c r="M62" s="17">
        <f t="shared" si="51"/>
        <v>0.40474083335771061</v>
      </c>
      <c r="N62" s="17">
        <f t="shared" si="51"/>
        <v>0.71631425577204344</v>
      </c>
      <c r="O62" s="17">
        <f t="shared" si="5"/>
        <v>99.196866834828228</v>
      </c>
      <c r="P62" s="11">
        <f t="shared" si="9"/>
        <v>3436.4966300490223</v>
      </c>
      <c r="Q62" s="11">
        <f t="shared" si="6"/>
        <v>-63.503369950979945</v>
      </c>
      <c r="R62" s="33">
        <f t="shared" si="7"/>
        <v>1954</v>
      </c>
    </row>
    <row r="63" spans="1:18" x14ac:dyDescent="0.2">
      <c r="A63" s="37" t="str">
        <f t="shared" si="1"/>
        <v>G41</v>
      </c>
      <c r="B63" s="2">
        <f t="shared" si="2"/>
        <v>1955</v>
      </c>
      <c r="C63" s="17">
        <f t="shared" ref="C63:N63" si="52">IF(C168="","",C168*100/$O$223)</f>
        <v>8.0997116764077326</v>
      </c>
      <c r="D63" s="17">
        <f t="shared" si="52"/>
        <v>13.861905815271262</v>
      </c>
      <c r="E63" s="17">
        <f t="shared" si="52"/>
        <v>16.914471049451318</v>
      </c>
      <c r="F63" s="17">
        <f t="shared" si="52"/>
        <v>8.3809684361623678</v>
      </c>
      <c r="G63" s="17">
        <f t="shared" si="52"/>
        <v>20.755152608323289</v>
      </c>
      <c r="H63" s="17">
        <f t="shared" si="52"/>
        <v>12.554690254940327</v>
      </c>
      <c r="I63" s="17">
        <f t="shared" si="52"/>
        <v>7.3913064164018829</v>
      </c>
      <c r="J63" s="17">
        <f t="shared" si="52"/>
        <v>6.3666943567989565</v>
      </c>
      <c r="K63" s="17">
        <f t="shared" si="52"/>
        <v>0.42714695718837725</v>
      </c>
      <c r="L63" s="17">
        <f t="shared" si="52"/>
        <v>0.87916935876295699</v>
      </c>
      <c r="M63" s="17">
        <f t="shared" si="52"/>
        <v>0</v>
      </c>
      <c r="N63" s="17">
        <f t="shared" si="52"/>
        <v>2.339288202882976</v>
      </c>
      <c r="O63" s="17">
        <f t="shared" si="5"/>
        <v>97.970505132591455</v>
      </c>
      <c r="P63" s="11">
        <f t="shared" si="9"/>
        <v>3534.4671351816137</v>
      </c>
      <c r="Q63" s="11">
        <f t="shared" si="6"/>
        <v>-65.532864818388518</v>
      </c>
      <c r="R63" s="33">
        <f t="shared" si="7"/>
        <v>1955</v>
      </c>
    </row>
    <row r="64" spans="1:18" x14ac:dyDescent="0.2">
      <c r="A64" s="37" t="str">
        <f t="shared" si="1"/>
        <v>G41</v>
      </c>
      <c r="B64" s="2">
        <f t="shared" si="2"/>
        <v>1956</v>
      </c>
      <c r="C64" s="17">
        <f t="shared" ref="C64:N64" si="53">IF(C169="","",C169*100/$O$223)</f>
        <v>12.78525521884637</v>
      </c>
      <c r="D64" s="17">
        <f t="shared" si="53"/>
        <v>10.960760428904628</v>
      </c>
      <c r="E64" s="17">
        <f t="shared" si="53"/>
        <v>24.761136734219569</v>
      </c>
      <c r="F64" s="17">
        <f t="shared" si="53"/>
        <v>14.838931878005925</v>
      </c>
      <c r="G64" s="17">
        <f t="shared" si="53"/>
        <v>11.325115884011995</v>
      </c>
      <c r="H64" s="17">
        <f t="shared" si="53"/>
        <v>14.15182938198917</v>
      </c>
      <c r="I64" s="17">
        <f t="shared" si="53"/>
        <v>6.475484488451964</v>
      </c>
      <c r="J64" s="17">
        <f t="shared" si="53"/>
        <v>0.87134953720821184</v>
      </c>
      <c r="K64" s="17">
        <f t="shared" si="53"/>
        <v>3.3735035978422769</v>
      </c>
      <c r="L64" s="17">
        <f t="shared" si="53"/>
        <v>3.2277095090855803</v>
      </c>
      <c r="M64" s="17">
        <f t="shared" si="53"/>
        <v>4.9683851993177246</v>
      </c>
      <c r="N64" s="17">
        <f t="shared" si="53"/>
        <v>18.384155254287982</v>
      </c>
      <c r="O64" s="17">
        <f t="shared" si="5"/>
        <v>126.12361711217142</v>
      </c>
      <c r="P64" s="11">
        <f t="shared" si="9"/>
        <v>3660.590752293785</v>
      </c>
      <c r="Q64" s="11">
        <f t="shared" si="6"/>
        <v>-39.40924770621713</v>
      </c>
      <c r="R64" s="33">
        <f t="shared" si="7"/>
        <v>1956</v>
      </c>
    </row>
    <row r="65" spans="1:18" x14ac:dyDescent="0.2">
      <c r="A65" s="37" t="str">
        <f t="shared" si="1"/>
        <v>G41</v>
      </c>
      <c r="B65" s="2">
        <f t="shared" si="2"/>
        <v>1957</v>
      </c>
      <c r="C65" s="17">
        <f t="shared" ref="C65:N65" si="54">IF(C170="","",C170*100/$O$223)</f>
        <v>16.936615393611202</v>
      </c>
      <c r="D65" s="17">
        <f t="shared" si="54"/>
        <v>12.713505987582769</v>
      </c>
      <c r="E65" s="17">
        <f t="shared" si="54"/>
        <v>11.908039568347606</v>
      </c>
      <c r="F65" s="17">
        <f t="shared" si="54"/>
        <v>20.751202409049263</v>
      </c>
      <c r="G65" s="17">
        <f t="shared" si="54"/>
        <v>10.614915888752849</v>
      </c>
      <c r="H65" s="17">
        <f t="shared" si="54"/>
        <v>9.7069752576377493</v>
      </c>
      <c r="I65" s="17">
        <f t="shared" si="54"/>
        <v>10.182287713399589</v>
      </c>
      <c r="J65" s="17">
        <f t="shared" si="54"/>
        <v>7.6563074488928855</v>
      </c>
      <c r="K65" s="17">
        <f t="shared" si="54"/>
        <v>1.0270714062468744</v>
      </c>
      <c r="L65" s="17">
        <f t="shared" si="54"/>
        <v>0</v>
      </c>
      <c r="M65" s="17">
        <f t="shared" si="54"/>
        <v>0</v>
      </c>
      <c r="N65" s="17">
        <f t="shared" si="54"/>
        <v>5.7639210041253266</v>
      </c>
      <c r="O65" s="17">
        <f t="shared" si="5"/>
        <v>107.26084207764612</v>
      </c>
      <c r="P65" s="11">
        <f t="shared" si="9"/>
        <v>3767.851594371431</v>
      </c>
      <c r="Q65" s="11">
        <f t="shared" si="6"/>
        <v>-32.148405628571041</v>
      </c>
      <c r="R65" s="33">
        <f t="shared" si="7"/>
        <v>1957</v>
      </c>
    </row>
    <row r="66" spans="1:18" x14ac:dyDescent="0.2">
      <c r="A66" s="37" t="str">
        <f t="shared" si="1"/>
        <v>G41</v>
      </c>
      <c r="B66" s="2">
        <f t="shared" si="2"/>
        <v>1958</v>
      </c>
      <c r="C66" s="17">
        <f t="shared" ref="C66:N67" si="55">IF(C171="","",C171*100/$O$223)</f>
        <v>6.8268751099711391</v>
      </c>
      <c r="D66" s="17">
        <f t="shared" si="55"/>
        <v>13.617200186800796</v>
      </c>
      <c r="E66" s="17">
        <f t="shared" si="55"/>
        <v>13.685086184221094</v>
      </c>
      <c r="F66" s="17">
        <f t="shared" si="55"/>
        <v>10.589630878869928</v>
      </c>
      <c r="G66" s="17">
        <f t="shared" si="55"/>
        <v>9.8627978645419674</v>
      </c>
      <c r="H66" s="17">
        <f t="shared" si="55"/>
        <v>9.1204917834359023</v>
      </c>
      <c r="I66" s="17">
        <f t="shared" si="55"/>
        <v>13.890821634789257</v>
      </c>
      <c r="J66" s="17">
        <f t="shared" si="55"/>
        <v>12.406513899753866</v>
      </c>
      <c r="K66" s="17">
        <f t="shared" si="55"/>
        <v>0.71331851834830551</v>
      </c>
      <c r="L66" s="17">
        <f t="shared" si="55"/>
        <v>7.4515571378500232</v>
      </c>
      <c r="M66" s="17">
        <f t="shared" si="55"/>
        <v>0.41897730480241663</v>
      </c>
      <c r="N66" s="17">
        <f t="shared" si="55"/>
        <v>0.84836906972936321</v>
      </c>
      <c r="O66" s="17">
        <f t="shared" si="5"/>
        <v>99.431639573114026</v>
      </c>
      <c r="P66" s="11">
        <f t="shared" si="9"/>
        <v>3867.2832339445449</v>
      </c>
      <c r="Q66" s="11">
        <f t="shared" si="6"/>
        <v>-32.716766055457043</v>
      </c>
      <c r="R66" s="33">
        <f t="shared" si="7"/>
        <v>1958</v>
      </c>
    </row>
    <row r="67" spans="1:18" x14ac:dyDescent="0.2">
      <c r="A67" s="37" t="str">
        <f t="shared" si="1"/>
        <v>G41</v>
      </c>
      <c r="B67" s="2">
        <f t="shared" si="2"/>
        <v>1959</v>
      </c>
      <c r="C67" s="17">
        <f t="shared" si="55"/>
        <v>12.261764696073646</v>
      </c>
      <c r="D67" s="17">
        <f t="shared" si="55"/>
        <v>12.237807560323919</v>
      </c>
      <c r="E67" s="17">
        <f t="shared" si="55"/>
        <v>19.910829239814465</v>
      </c>
      <c r="F67" s="17">
        <f t="shared" si="55"/>
        <v>8.8757061442969842</v>
      </c>
      <c r="G67" s="17">
        <f t="shared" si="55"/>
        <v>15.265661055034901</v>
      </c>
      <c r="H67" s="17">
        <f t="shared" si="55"/>
        <v>15.571408572487474</v>
      </c>
      <c r="I67" s="17">
        <f t="shared" si="55"/>
        <v>7.8253528767541969</v>
      </c>
      <c r="J67" s="17">
        <f t="shared" si="55"/>
        <v>3.5097046238139518</v>
      </c>
      <c r="K67" s="17">
        <f t="shared" si="55"/>
        <v>1.9972968868688987</v>
      </c>
      <c r="L67" s="17">
        <f t="shared" si="55"/>
        <v>2.1890434408035224</v>
      </c>
      <c r="M67" s="17">
        <f t="shared" si="55"/>
        <v>4.4139121767259102</v>
      </c>
      <c r="N67" s="17">
        <f t="shared" si="55"/>
        <v>3.6161774081427098</v>
      </c>
      <c r="O67" s="17">
        <f>IF(COUNT(C67:N67)=0,"",SUM(C67:N67))</f>
        <v>107.67466468114056</v>
      </c>
      <c r="P67" s="11">
        <f t="shared" si="9"/>
        <v>3974.9578986256856</v>
      </c>
      <c r="Q67" s="11">
        <f t="shared" si="6"/>
        <v>-25.042101374316516</v>
      </c>
      <c r="R67" s="33">
        <f>IF(COUNT(C67:O67)=0,"",B67)</f>
        <v>1959</v>
      </c>
    </row>
    <row r="68" spans="1:18" x14ac:dyDescent="0.2">
      <c r="A68" s="37" t="str">
        <f t="shared" si="1"/>
        <v>G41</v>
      </c>
      <c r="B68" s="2">
        <f t="shared" si="2"/>
        <v>1960</v>
      </c>
      <c r="C68" s="17">
        <f t="shared" ref="C68:N68" si="56">IF(C173="","",C173*100/$O$223)</f>
        <v>11.876668269159927</v>
      </c>
      <c r="D68" s="17">
        <f t="shared" si="56"/>
        <v>14.990040572802107</v>
      </c>
      <c r="E68" s="17">
        <f t="shared" si="56"/>
        <v>13.229094893975054</v>
      </c>
      <c r="F68" s="17">
        <f t="shared" si="56"/>
        <v>14.402445810395438</v>
      </c>
      <c r="G68" s="17">
        <f t="shared" si="56"/>
        <v>8.3307531346703403</v>
      </c>
      <c r="H68" s="17">
        <f t="shared" si="56"/>
        <v>15.281832010203857</v>
      </c>
      <c r="I68" s="17">
        <f t="shared" si="56"/>
        <v>13.910343761190338</v>
      </c>
      <c r="J68" s="17">
        <f t="shared" si="56"/>
        <v>7.2671080748992747</v>
      </c>
      <c r="K68" s="17">
        <f t="shared" si="56"/>
        <v>5.6171330323121405</v>
      </c>
      <c r="L68" s="17">
        <f t="shared" si="56"/>
        <v>2.2797907272827618</v>
      </c>
      <c r="M68" s="17">
        <f t="shared" si="56"/>
        <v>2.3274762144765035</v>
      </c>
      <c r="N68" s="17">
        <f t="shared" si="56"/>
        <v>2.9604211443644588</v>
      </c>
      <c r="O68" s="17">
        <f t="shared" ref="O68:O112" si="57">IF(COUNT(C68:N68)=0,"",SUM(C68:N68))</f>
        <v>112.47310764573218</v>
      </c>
      <c r="P68" s="11">
        <f t="shared" si="9"/>
        <v>4087.431006271418</v>
      </c>
      <c r="Q68" s="11">
        <f t="shared" si="6"/>
        <v>-12.56899372858436</v>
      </c>
      <c r="R68" s="33">
        <f t="shared" ref="R68:R112" si="58">IF(COUNT(C68:O68)=0,"",B68)</f>
        <v>1960</v>
      </c>
    </row>
    <row r="69" spans="1:18" x14ac:dyDescent="0.2">
      <c r="A69" s="37" t="str">
        <f t="shared" si="1"/>
        <v>G41</v>
      </c>
      <c r="B69" s="2">
        <f t="shared" si="2"/>
        <v>1961</v>
      </c>
      <c r="C69" s="17">
        <f t="shared" ref="C69:N69" si="59">IF(C174="","",C174*100/$O$223)</f>
        <v>1.5449653947974054</v>
      </c>
      <c r="D69" s="17">
        <f t="shared" si="59"/>
        <v>16.754372549332746</v>
      </c>
      <c r="E69" s="17">
        <f t="shared" si="59"/>
        <v>12.64736657931271</v>
      </c>
      <c r="F69" s="17">
        <f t="shared" si="59"/>
        <v>9.7408330331265756</v>
      </c>
      <c r="G69" s="17">
        <f t="shared" si="59"/>
        <v>23.846859445248622</v>
      </c>
      <c r="H69" s="17">
        <f t="shared" si="59"/>
        <v>11.665835784629637</v>
      </c>
      <c r="I69" s="17">
        <f t="shared" si="59"/>
        <v>7.951420313047044</v>
      </c>
      <c r="J69" s="17">
        <f t="shared" si="59"/>
        <v>1.36386703952429</v>
      </c>
      <c r="K69" s="17">
        <f t="shared" si="59"/>
        <v>0</v>
      </c>
      <c r="L69" s="17">
        <f t="shared" si="59"/>
        <v>0</v>
      </c>
      <c r="M69" s="17">
        <f t="shared" si="59"/>
        <v>1.2677953892800446</v>
      </c>
      <c r="N69" s="17">
        <f t="shared" si="59"/>
        <v>2.0267121896749769</v>
      </c>
      <c r="O69" s="17">
        <f t="shared" si="57"/>
        <v>88.810027717974052</v>
      </c>
      <c r="P69" s="11">
        <f t="shared" si="9"/>
        <v>4176.2410339893922</v>
      </c>
      <c r="Q69" s="11">
        <f t="shared" si="6"/>
        <v>-23.758966010610337</v>
      </c>
      <c r="R69" s="33">
        <f t="shared" si="58"/>
        <v>1961</v>
      </c>
    </row>
    <row r="70" spans="1:18" x14ac:dyDescent="0.2">
      <c r="A70" s="37" t="str">
        <f t="shared" si="1"/>
        <v>G41</v>
      </c>
      <c r="B70" s="2">
        <f t="shared" si="2"/>
        <v>1962</v>
      </c>
      <c r="C70" s="17">
        <f t="shared" ref="C70:N70" si="60">IF(C175="","",C175*100/$O$223)</f>
        <v>5.0427611375422483</v>
      </c>
      <c r="D70" s="17">
        <f t="shared" si="60"/>
        <v>16.175723779811172</v>
      </c>
      <c r="E70" s="17">
        <f t="shared" si="60"/>
        <v>7.157105209389985</v>
      </c>
      <c r="F70" s="17">
        <f t="shared" si="60"/>
        <v>19.830433365596839</v>
      </c>
      <c r="G70" s="17">
        <f t="shared" si="60"/>
        <v>11.334590031242858</v>
      </c>
      <c r="H70" s="17">
        <f t="shared" si="60"/>
        <v>16.061057223365243</v>
      </c>
      <c r="I70" s="17">
        <f t="shared" si="60"/>
        <v>15.664605465044817</v>
      </c>
      <c r="J70" s="17">
        <f t="shared" si="60"/>
        <v>4.5324898937951188</v>
      </c>
      <c r="K70" s="17">
        <f t="shared" si="60"/>
        <v>2.4156531983032359</v>
      </c>
      <c r="L70" s="17">
        <f t="shared" si="60"/>
        <v>4.0234488288986263</v>
      </c>
      <c r="M70" s="17">
        <f t="shared" si="60"/>
        <v>1.7872970678094677</v>
      </c>
      <c r="N70" s="17">
        <f t="shared" si="60"/>
        <v>1.3319290979799345</v>
      </c>
      <c r="O70" s="17">
        <f t="shared" si="57"/>
        <v>105.35709429877953</v>
      </c>
      <c r="P70" s="11">
        <f t="shared" si="9"/>
        <v>4281.5981282881721</v>
      </c>
      <c r="Q70" s="11">
        <f t="shared" si="6"/>
        <v>-18.401871711830836</v>
      </c>
      <c r="R70" s="33">
        <f t="shared" si="58"/>
        <v>1962</v>
      </c>
    </row>
    <row r="71" spans="1:18" x14ac:dyDescent="0.2">
      <c r="A71" s="37" t="str">
        <f t="shared" si="1"/>
        <v>G41</v>
      </c>
      <c r="B71" s="2">
        <f t="shared" si="2"/>
        <v>1963</v>
      </c>
      <c r="C71" s="17">
        <f t="shared" ref="C71:N71" si="61">IF(C176="","",C176*100/$O$223)</f>
        <v>8.7632631457980246</v>
      </c>
      <c r="D71" s="17">
        <f t="shared" si="61"/>
        <v>17.165637449794485</v>
      </c>
      <c r="E71" s="17">
        <f t="shared" si="61"/>
        <v>13.178092329191987</v>
      </c>
      <c r="F71" s="17">
        <f t="shared" si="61"/>
        <v>11.87486937288427</v>
      </c>
      <c r="G71" s="17">
        <f t="shared" si="61"/>
        <v>10.630399688519793</v>
      </c>
      <c r="H71" s="17">
        <f t="shared" si="61"/>
        <v>22.344176236445843</v>
      </c>
      <c r="I71" s="17">
        <f t="shared" si="61"/>
        <v>6.7091744277239416</v>
      </c>
      <c r="J71" s="17">
        <f t="shared" si="61"/>
        <v>1.7824406882155843</v>
      </c>
      <c r="K71" s="17">
        <f t="shared" si="61"/>
        <v>3.9484941838401664</v>
      </c>
      <c r="L71" s="17">
        <f t="shared" si="61"/>
        <v>0</v>
      </c>
      <c r="M71" s="17">
        <f t="shared" si="61"/>
        <v>1.9086562602854609</v>
      </c>
      <c r="N71" s="17">
        <f t="shared" si="61"/>
        <v>3.5330387564412655</v>
      </c>
      <c r="O71" s="17">
        <f t="shared" si="57"/>
        <v>101.83824253914082</v>
      </c>
      <c r="P71" s="11">
        <f t="shared" si="9"/>
        <v>4383.4363708273131</v>
      </c>
      <c r="Q71" s="11">
        <f t="shared" si="6"/>
        <v>-16.563629172690042</v>
      </c>
      <c r="R71" s="33">
        <f t="shared" si="58"/>
        <v>1963</v>
      </c>
    </row>
    <row r="72" spans="1:18" x14ac:dyDescent="0.2">
      <c r="A72" s="37" t="str">
        <f t="shared" si="1"/>
        <v>G41</v>
      </c>
      <c r="B72" s="2">
        <f t="shared" si="2"/>
        <v>1964</v>
      </c>
      <c r="C72" s="17">
        <f t="shared" ref="C72:N72" si="62">IF(C177="","",C177*100/$O$223)</f>
        <v>18.776954684041971</v>
      </c>
      <c r="D72" s="17">
        <f t="shared" si="62"/>
        <v>8.2782187203311501</v>
      </c>
      <c r="E72" s="17">
        <f t="shared" si="62"/>
        <v>15.483717254308972</v>
      </c>
      <c r="F72" s="17">
        <f t="shared" si="62"/>
        <v>11.676959625211103</v>
      </c>
      <c r="G72" s="17">
        <f t="shared" si="62"/>
        <v>5.994025501622696</v>
      </c>
      <c r="H72" s="17">
        <f t="shared" si="62"/>
        <v>5.7430205880049217</v>
      </c>
      <c r="I72" s="17">
        <f t="shared" si="62"/>
        <v>12.602576883411405</v>
      </c>
      <c r="J72" s="17">
        <f t="shared" si="62"/>
        <v>0.29864401709437016</v>
      </c>
      <c r="K72" s="17">
        <f t="shared" si="62"/>
        <v>4.2084127699718126</v>
      </c>
      <c r="L72" s="17">
        <f t="shared" si="62"/>
        <v>2.7364619148971139</v>
      </c>
      <c r="M72" s="17">
        <f t="shared" si="62"/>
        <v>2.9642260030760319</v>
      </c>
      <c r="N72" s="17">
        <f t="shared" si="62"/>
        <v>2.1301031267228843</v>
      </c>
      <c r="O72" s="17">
        <f t="shared" si="57"/>
        <v>90.893321088694449</v>
      </c>
      <c r="P72" s="11">
        <f t="shared" si="9"/>
        <v>4474.3296919160075</v>
      </c>
      <c r="Q72" s="11">
        <f t="shared" si="6"/>
        <v>-25.670308083995621</v>
      </c>
      <c r="R72" s="33">
        <f t="shared" si="58"/>
        <v>1964</v>
      </c>
    </row>
    <row r="73" spans="1:18" x14ac:dyDescent="0.2">
      <c r="A73" s="37" t="str">
        <f t="shared" si="1"/>
        <v>G41</v>
      </c>
      <c r="B73" s="2">
        <f t="shared" si="2"/>
        <v>1965</v>
      </c>
      <c r="C73" s="17">
        <f t="shared" ref="C73:N73" si="63">IF(C178="","",C178*100/$O$223)</f>
        <v>6.6826815356333258</v>
      </c>
      <c r="D73" s="17">
        <f t="shared" si="63"/>
        <v>11.35451735368089</v>
      </c>
      <c r="E73" s="17">
        <f t="shared" si="63"/>
        <v>5.7288799592345061</v>
      </c>
      <c r="F73" s="17">
        <f t="shared" si="63"/>
        <v>26.623738304301714</v>
      </c>
      <c r="G73" s="17">
        <f t="shared" si="63"/>
        <v>11.818329742541755</v>
      </c>
      <c r="H73" s="17">
        <f t="shared" si="63"/>
        <v>8.2231603761709238</v>
      </c>
      <c r="I73" s="17">
        <f t="shared" si="63"/>
        <v>4.4743415094626968</v>
      </c>
      <c r="J73" s="17">
        <f t="shared" si="63"/>
        <v>2.9085597396076635</v>
      </c>
      <c r="K73" s="17">
        <f t="shared" si="63"/>
        <v>1.7466210255938923</v>
      </c>
      <c r="L73" s="17">
        <f t="shared" si="63"/>
        <v>0</v>
      </c>
      <c r="M73" s="17">
        <f t="shared" si="63"/>
        <v>1.3072450978479027</v>
      </c>
      <c r="N73" s="17">
        <f t="shared" si="63"/>
        <v>0.91377959611411941</v>
      </c>
      <c r="O73" s="17">
        <f t="shared" si="57"/>
        <v>81.781854240189418</v>
      </c>
      <c r="P73" s="11">
        <f t="shared" si="9"/>
        <v>4556.1115461561967</v>
      </c>
      <c r="Q73" s="11">
        <f t="shared" si="6"/>
        <v>-43.888453843806232</v>
      </c>
      <c r="R73" s="33">
        <f t="shared" si="58"/>
        <v>1965</v>
      </c>
    </row>
    <row r="74" spans="1:18" x14ac:dyDescent="0.2">
      <c r="A74" s="37" t="str">
        <f t="shared" si="1"/>
        <v>G41</v>
      </c>
      <c r="B74" s="2">
        <f t="shared" si="2"/>
        <v>1966</v>
      </c>
      <c r="C74" s="17">
        <f t="shared" ref="C74:N74" si="64">IF(C179="","",C179*100/$O$223)</f>
        <v>6.5805315384702405</v>
      </c>
      <c r="D74" s="17">
        <f t="shared" si="64"/>
        <v>10.070868585005901</v>
      </c>
      <c r="E74" s="17">
        <f t="shared" si="64"/>
        <v>11.462203671348849</v>
      </c>
      <c r="F74" s="17">
        <f t="shared" si="64"/>
        <v>29.359719873365332</v>
      </c>
      <c r="G74" s="17">
        <f t="shared" si="64"/>
        <v>13.11022219643454</v>
      </c>
      <c r="H74" s="17">
        <f t="shared" si="64"/>
        <v>12.300682370773458</v>
      </c>
      <c r="I74" s="17">
        <f t="shared" si="64"/>
        <v>15.141288731432155</v>
      </c>
      <c r="J74" s="17">
        <f t="shared" si="64"/>
        <v>6.5922038686281157</v>
      </c>
      <c r="K74" s="17">
        <f t="shared" si="64"/>
        <v>1.3935501745101444</v>
      </c>
      <c r="L74" s="17">
        <f t="shared" si="64"/>
        <v>1.1759547838471851</v>
      </c>
      <c r="M74" s="17">
        <f t="shared" si="64"/>
        <v>2.2102939755292348</v>
      </c>
      <c r="N74" s="17">
        <f t="shared" si="64"/>
        <v>1.3412015501566126</v>
      </c>
      <c r="O74" s="17">
        <f t="shared" si="57"/>
        <v>110.73872131950176</v>
      </c>
      <c r="P74" s="11">
        <f t="shared" si="9"/>
        <v>4666.8502674756983</v>
      </c>
      <c r="Q74" s="11">
        <f t="shared" si="6"/>
        <v>-33.149732524304497</v>
      </c>
      <c r="R74" s="33">
        <f t="shared" si="58"/>
        <v>1966</v>
      </c>
    </row>
    <row r="75" spans="1:18" x14ac:dyDescent="0.2">
      <c r="A75" s="37" t="str">
        <f t="shared" si="1"/>
        <v>G41</v>
      </c>
      <c r="B75" s="2">
        <f t="shared" si="2"/>
        <v>1967</v>
      </c>
      <c r="C75" s="17">
        <f t="shared" ref="C75:N75" si="65">IF(C180="","",C180*100/$O$223)</f>
        <v>9.898769993469438</v>
      </c>
      <c r="D75" s="17">
        <f t="shared" si="65"/>
        <v>10.069223984398297</v>
      </c>
      <c r="E75" s="17">
        <f t="shared" si="65"/>
        <v>9.740094922384257</v>
      </c>
      <c r="F75" s="17">
        <f t="shared" si="65"/>
        <v>8.1646993361640963</v>
      </c>
      <c r="G75" s="17">
        <f t="shared" si="65"/>
        <v>6.1589203838038991</v>
      </c>
      <c r="H75" s="17">
        <f t="shared" si="65"/>
        <v>14.06772072586803</v>
      </c>
      <c r="I75" s="17">
        <f t="shared" si="65"/>
        <v>7.7196261346680091</v>
      </c>
      <c r="J75" s="17">
        <f t="shared" si="65"/>
        <v>9.6093105205147129</v>
      </c>
      <c r="K75" s="17">
        <f t="shared" si="65"/>
        <v>0.77832847474761235</v>
      </c>
      <c r="L75" s="17">
        <f t="shared" si="65"/>
        <v>2.2589143842138837</v>
      </c>
      <c r="M75" s="17">
        <f t="shared" si="65"/>
        <v>1.5142735154008728</v>
      </c>
      <c r="N75" s="17">
        <f t="shared" si="65"/>
        <v>1.9168697500170648</v>
      </c>
      <c r="O75" s="17">
        <f t="shared" si="57"/>
        <v>81.896752125650167</v>
      </c>
      <c r="P75" s="11">
        <f t="shared" si="9"/>
        <v>4748.7470196013483</v>
      </c>
      <c r="Q75" s="11">
        <f t="shared" si="6"/>
        <v>-51.252980398654358</v>
      </c>
      <c r="R75" s="33">
        <f t="shared" si="58"/>
        <v>1967</v>
      </c>
    </row>
    <row r="76" spans="1:18" x14ac:dyDescent="0.2">
      <c r="A76" s="37" t="str">
        <f t="shared" si="1"/>
        <v>G41</v>
      </c>
      <c r="B76" s="2">
        <f t="shared" si="2"/>
        <v>1968</v>
      </c>
      <c r="C76" s="17">
        <f t="shared" ref="C76:N76" si="66">IF(C181="","",C181*100/$O$223)</f>
        <v>7.8042702171912914</v>
      </c>
      <c r="D76" s="17">
        <f t="shared" si="66"/>
        <v>7.8257298745112776</v>
      </c>
      <c r="E76" s="17">
        <f t="shared" si="66"/>
        <v>12.857369985320972</v>
      </c>
      <c r="F76" s="17">
        <f t="shared" si="66"/>
        <v>8.1927355589912505</v>
      </c>
      <c r="G76" s="17">
        <f t="shared" si="66"/>
        <v>11.750946053144116</v>
      </c>
      <c r="H76" s="17">
        <f t="shared" si="66"/>
        <v>19.159374511003133</v>
      </c>
      <c r="I76" s="17">
        <f t="shared" si="66"/>
        <v>12.877103578524427</v>
      </c>
      <c r="J76" s="17">
        <f t="shared" si="66"/>
        <v>12.13418978968463</v>
      </c>
      <c r="K76" s="17">
        <f t="shared" si="66"/>
        <v>1.351238247172807</v>
      </c>
      <c r="L76" s="17">
        <f t="shared" si="66"/>
        <v>0.14909737361451006</v>
      </c>
      <c r="M76" s="17">
        <f t="shared" si="66"/>
        <v>2.8683844981459261</v>
      </c>
      <c r="N76" s="17">
        <f t="shared" si="66"/>
        <v>1.9036694372773229</v>
      </c>
      <c r="O76" s="17">
        <f t="shared" si="57"/>
        <v>98.874109124581665</v>
      </c>
      <c r="P76" s="11">
        <f t="shared" si="9"/>
        <v>4847.6211287259302</v>
      </c>
      <c r="Q76" s="11">
        <f t="shared" si="6"/>
        <v>-52.378871274072722</v>
      </c>
      <c r="R76" s="33">
        <f t="shared" si="58"/>
        <v>1968</v>
      </c>
    </row>
    <row r="77" spans="1:18" x14ac:dyDescent="0.2">
      <c r="A77" s="37" t="str">
        <f t="shared" si="1"/>
        <v>G41</v>
      </c>
      <c r="B77" s="2">
        <f t="shared" si="2"/>
        <v>1969</v>
      </c>
      <c r="C77" s="17">
        <f t="shared" ref="C77:N77" si="67">IF(C182="","",C182*100/$O$223)</f>
        <v>15.715951750584763</v>
      </c>
      <c r="D77" s="17">
        <f t="shared" si="67"/>
        <v>6.7280232722658608</v>
      </c>
      <c r="E77" s="17">
        <f t="shared" si="67"/>
        <v>11.6093368230334</v>
      </c>
      <c r="F77" s="17">
        <f t="shared" si="67"/>
        <v>11.593075715252676</v>
      </c>
      <c r="G77" s="17">
        <f t="shared" si="67"/>
        <v>8.4344987837180536</v>
      </c>
      <c r="H77" s="17">
        <f t="shared" si="67"/>
        <v>6.3327514716246736</v>
      </c>
      <c r="I77" s="17">
        <f t="shared" si="67"/>
        <v>2.2804842384651844</v>
      </c>
      <c r="J77" s="17">
        <f t="shared" si="67"/>
        <v>1.3714549175849746</v>
      </c>
      <c r="K77" s="17">
        <f t="shared" si="67"/>
        <v>3.0592955447154355</v>
      </c>
      <c r="L77" s="17">
        <f t="shared" si="67"/>
        <v>2.8294893798178022</v>
      </c>
      <c r="M77" s="17">
        <f t="shared" si="67"/>
        <v>4.3366401920918642</v>
      </c>
      <c r="N77" s="17">
        <f t="shared" si="67"/>
        <v>7.2443941734257891</v>
      </c>
      <c r="O77" s="17">
        <f t="shared" si="57"/>
        <v>81.535396262580477</v>
      </c>
      <c r="P77" s="11">
        <f t="shared" si="9"/>
        <v>4929.1565249885107</v>
      </c>
      <c r="Q77" s="11">
        <f t="shared" si="6"/>
        <v>-70.843475011492274</v>
      </c>
      <c r="R77" s="33">
        <f t="shared" si="58"/>
        <v>1969</v>
      </c>
    </row>
    <row r="78" spans="1:18" x14ac:dyDescent="0.2">
      <c r="A78" s="37" t="str">
        <f t="shared" si="1"/>
        <v>G41</v>
      </c>
      <c r="B78" s="2">
        <f t="shared" si="2"/>
        <v>1970</v>
      </c>
      <c r="C78" s="17">
        <f t="shared" ref="C78:N78" si="68">IF(C183="","",C183*100/$O$223)</f>
        <v>8.4369576326758473</v>
      </c>
      <c r="D78" s="17">
        <f t="shared" si="68"/>
        <v>8.9245238957357333</v>
      </c>
      <c r="E78" s="17">
        <f t="shared" si="68"/>
        <v>19.423851870549171</v>
      </c>
      <c r="F78" s="17">
        <f t="shared" si="68"/>
        <v>17.514367289344271</v>
      </c>
      <c r="G78" s="17">
        <f t="shared" si="68"/>
        <v>13.221218481445828</v>
      </c>
      <c r="H78" s="17">
        <f t="shared" si="68"/>
        <v>11.73646019007399</v>
      </c>
      <c r="I78" s="17">
        <f t="shared" si="68"/>
        <v>8.6289686386164739</v>
      </c>
      <c r="J78" s="17">
        <f t="shared" si="68"/>
        <v>6.8558093934771742</v>
      </c>
      <c r="K78" s="17">
        <f t="shared" si="68"/>
        <v>0.83298725223105119</v>
      </c>
      <c r="L78" s="17">
        <f t="shared" si="68"/>
        <v>2.2580525016571582</v>
      </c>
      <c r="M78" s="17">
        <f t="shared" si="68"/>
        <v>0.68114172375263393</v>
      </c>
      <c r="N78" s="17">
        <f t="shared" si="68"/>
        <v>1.6066992255160983</v>
      </c>
      <c r="O78" s="17">
        <f t="shared" si="57"/>
        <v>100.12103809507542</v>
      </c>
      <c r="P78" s="11">
        <f t="shared" si="9"/>
        <v>5029.2775630835858</v>
      </c>
      <c r="Q78" s="11">
        <f t="shared" si="6"/>
        <v>-70.722436916416882</v>
      </c>
      <c r="R78" s="33">
        <f t="shared" si="58"/>
        <v>1970</v>
      </c>
    </row>
    <row r="79" spans="1:18" x14ac:dyDescent="0.2">
      <c r="A79" s="37" t="str">
        <f t="shared" si="1"/>
        <v>G41</v>
      </c>
      <c r="B79" s="2">
        <f t="shared" si="2"/>
        <v>1971</v>
      </c>
      <c r="C79" s="17">
        <f t="shared" ref="C79:N79" si="69">IF(C184="","",C184*100/$O$223)</f>
        <v>7.8658136318728173</v>
      </c>
      <c r="D79" s="17">
        <f t="shared" si="69"/>
        <v>9.08501166043974</v>
      </c>
      <c r="E79" s="17">
        <f t="shared" si="69"/>
        <v>12.089564364837623</v>
      </c>
      <c r="F79" s="17">
        <f t="shared" si="69"/>
        <v>20.300603417873742</v>
      </c>
      <c r="G79" s="17">
        <f t="shared" si="69"/>
        <v>19.412182144328145</v>
      </c>
      <c r="H79" s="17">
        <f t="shared" si="69"/>
        <v>16.816879332628133</v>
      </c>
      <c r="I79" s="17">
        <f t="shared" si="69"/>
        <v>5.3452873905597862</v>
      </c>
      <c r="J79" s="17">
        <f t="shared" si="69"/>
        <v>2.6606361693105809</v>
      </c>
      <c r="K79" s="17">
        <f t="shared" si="69"/>
        <v>1.6520271398971185</v>
      </c>
      <c r="L79" s="17">
        <f t="shared" si="69"/>
        <v>0.67750860256646417</v>
      </c>
      <c r="M79" s="17">
        <f t="shared" si="69"/>
        <v>1.5771042614330295</v>
      </c>
      <c r="N79" s="17">
        <f t="shared" si="69"/>
        <v>3.11872228979556</v>
      </c>
      <c r="O79" s="17">
        <f t="shared" si="57"/>
        <v>100.60134040554273</v>
      </c>
      <c r="P79" s="11">
        <f t="shared" si="9"/>
        <v>5129.8789034891288</v>
      </c>
      <c r="Q79" s="11">
        <f t="shared" si="6"/>
        <v>-70.121096510874182</v>
      </c>
      <c r="R79" s="33">
        <f t="shared" si="58"/>
        <v>1971</v>
      </c>
    </row>
    <row r="80" spans="1:18" x14ac:dyDescent="0.2">
      <c r="A80" s="37" t="str">
        <f t="shared" si="1"/>
        <v>G41</v>
      </c>
      <c r="B80" s="2">
        <f t="shared" si="2"/>
        <v>1972</v>
      </c>
      <c r="C80" s="17">
        <f t="shared" ref="C80:N80" si="70">IF(C185="","",C185*100/$O$223)</f>
        <v>9.9678215788146254</v>
      </c>
      <c r="D80" s="17">
        <f t="shared" si="70"/>
        <v>10.730032926810194</v>
      </c>
      <c r="E80" s="17">
        <f t="shared" si="70"/>
        <v>6.6956458045590024</v>
      </c>
      <c r="F80" s="17">
        <f t="shared" si="70"/>
        <v>9.2371839763895078</v>
      </c>
      <c r="G80" s="17">
        <f t="shared" si="70"/>
        <v>20.122605842035671</v>
      </c>
      <c r="H80" s="17">
        <f t="shared" si="70"/>
        <v>8.7967018998613771</v>
      </c>
      <c r="I80" s="17">
        <f t="shared" si="70"/>
        <v>7.055515942060973</v>
      </c>
      <c r="J80" s="17">
        <f t="shared" si="70"/>
        <v>1.9412677185093792</v>
      </c>
      <c r="K80" s="17">
        <f t="shared" si="70"/>
        <v>0.50834038903972989</v>
      </c>
      <c r="L80" s="17">
        <f t="shared" si="70"/>
        <v>1.2810718161939727</v>
      </c>
      <c r="M80" s="17">
        <f t="shared" si="70"/>
        <v>7.1938129416192895</v>
      </c>
      <c r="N80" s="17">
        <f t="shared" si="70"/>
        <v>3.9511421546153649</v>
      </c>
      <c r="O80" s="17">
        <f t="shared" si="57"/>
        <v>87.481142990509085</v>
      </c>
      <c r="P80" s="11">
        <f t="shared" si="9"/>
        <v>5217.3600464796382</v>
      </c>
      <c r="Q80" s="11">
        <f t="shared" si="6"/>
        <v>-82.639953520365125</v>
      </c>
      <c r="R80" s="33">
        <f t="shared" si="58"/>
        <v>1972</v>
      </c>
    </row>
    <row r="81" spans="1:18" x14ac:dyDescent="0.2">
      <c r="A81" s="37" t="str">
        <f t="shared" si="1"/>
        <v>G41</v>
      </c>
      <c r="B81" s="2">
        <f t="shared" si="2"/>
        <v>1973</v>
      </c>
      <c r="C81" s="17">
        <f t="shared" ref="C81:N81" si="71">IF(C186="","",C186*100/$O$223)</f>
        <v>4.0989255058681975</v>
      </c>
      <c r="D81" s="17">
        <f t="shared" si="71"/>
        <v>10.548857673377302</v>
      </c>
      <c r="E81" s="17">
        <f t="shared" si="71"/>
        <v>10.668264747331619</v>
      </c>
      <c r="F81" s="17">
        <f t="shared" si="71"/>
        <v>25.658628057101755</v>
      </c>
      <c r="G81" s="17">
        <f t="shared" si="71"/>
        <v>15.731276712580497</v>
      </c>
      <c r="H81" s="17">
        <f t="shared" si="71"/>
        <v>11.526561356248537</v>
      </c>
      <c r="I81" s="17">
        <f t="shared" si="71"/>
        <v>4.6384849611355774</v>
      </c>
      <c r="J81" s="17">
        <f t="shared" si="71"/>
        <v>2.1934564412833182</v>
      </c>
      <c r="K81" s="17">
        <f t="shared" si="71"/>
        <v>1.5109084706258951</v>
      </c>
      <c r="L81" s="17">
        <f t="shared" si="71"/>
        <v>0.73333374882337432</v>
      </c>
      <c r="M81" s="17">
        <f t="shared" si="71"/>
        <v>3.1489697836323378</v>
      </c>
      <c r="N81" s="17">
        <f t="shared" si="71"/>
        <v>3.1732906019847946</v>
      </c>
      <c r="O81" s="17">
        <f t="shared" si="57"/>
        <v>93.630958059993191</v>
      </c>
      <c r="P81" s="11">
        <f t="shared" si="9"/>
        <v>5310.9910045396318</v>
      </c>
      <c r="Q81" s="11">
        <f t="shared" si="6"/>
        <v>-89.008995460371963</v>
      </c>
      <c r="R81" s="33">
        <f t="shared" si="58"/>
        <v>1973</v>
      </c>
    </row>
    <row r="82" spans="1:18" x14ac:dyDescent="0.2">
      <c r="A82" s="37" t="str">
        <f t="shared" si="1"/>
        <v>G41</v>
      </c>
      <c r="B82" s="2">
        <f t="shared" si="2"/>
        <v>1974</v>
      </c>
      <c r="C82" s="17">
        <f t="shared" ref="C82:N82" si="72">IF(C187="","",C187*100/$O$223)</f>
        <v>7.2595014436018026</v>
      </c>
      <c r="D82" s="17">
        <f t="shared" si="72"/>
        <v>21.62483028611333</v>
      </c>
      <c r="E82" s="17">
        <f t="shared" si="72"/>
        <v>10.483016378383903</v>
      </c>
      <c r="F82" s="17">
        <f t="shared" si="72"/>
        <v>15.288504920870821</v>
      </c>
      <c r="G82" s="17">
        <f t="shared" si="72"/>
        <v>16.437352534401835</v>
      </c>
      <c r="H82" s="17">
        <f t="shared" si="72"/>
        <v>15.075015286525</v>
      </c>
      <c r="I82" s="17">
        <f t="shared" si="72"/>
        <v>5.6329346552215158</v>
      </c>
      <c r="J82" s="17">
        <f t="shared" si="72"/>
        <v>1.2999916744184141</v>
      </c>
      <c r="K82" s="17">
        <f t="shared" si="72"/>
        <v>1.8373895976587469</v>
      </c>
      <c r="L82" s="17">
        <f t="shared" si="72"/>
        <v>3.1224392295844283</v>
      </c>
      <c r="M82" s="17">
        <f t="shared" si="72"/>
        <v>1.0580562159547113</v>
      </c>
      <c r="N82" s="17">
        <f t="shared" si="72"/>
        <v>9.4608484727539661</v>
      </c>
      <c r="O82" s="17">
        <f t="shared" si="57"/>
        <v>108.57988069548847</v>
      </c>
      <c r="P82" s="11">
        <f t="shared" si="9"/>
        <v>5419.5708852351199</v>
      </c>
      <c r="Q82" s="11">
        <f t="shared" si="6"/>
        <v>-80.429114764883522</v>
      </c>
      <c r="R82" s="33">
        <f t="shared" si="58"/>
        <v>1974</v>
      </c>
    </row>
    <row r="83" spans="1:18" x14ac:dyDescent="0.2">
      <c r="A83" s="37" t="str">
        <f t="shared" ref="A83:A117" si="73">C$1</f>
        <v>G41</v>
      </c>
      <c r="B83" s="2">
        <f t="shared" ref="B83:B117" si="74">B188</f>
        <v>1975</v>
      </c>
      <c r="C83" s="17">
        <f t="shared" ref="C83:N83" si="75">IF(C188="","",C188*100/$O$223)</f>
        <v>7.487983924908602</v>
      </c>
      <c r="D83" s="17">
        <f t="shared" si="75"/>
        <v>22.357997736968393</v>
      </c>
      <c r="E83" s="17">
        <f t="shared" si="75"/>
        <v>14.422152490127766</v>
      </c>
      <c r="F83" s="17">
        <f t="shared" si="75"/>
        <v>19.206999789091213</v>
      </c>
      <c r="G83" s="17">
        <f t="shared" si="75"/>
        <v>19.272746521607409</v>
      </c>
      <c r="H83" s="17">
        <f t="shared" si="75"/>
        <v>21.258762393063869</v>
      </c>
      <c r="I83" s="17">
        <f t="shared" si="75"/>
        <v>9.0491300014181295</v>
      </c>
      <c r="J83" s="17">
        <f t="shared" si="75"/>
        <v>5.0678008778910915</v>
      </c>
      <c r="K83" s="17">
        <f t="shared" si="75"/>
        <v>3.1886724303687761</v>
      </c>
      <c r="L83" s="17">
        <f t="shared" si="75"/>
        <v>0.42697421949131492</v>
      </c>
      <c r="M83" s="17">
        <f t="shared" si="75"/>
        <v>0.49923810641727667</v>
      </c>
      <c r="N83" s="17">
        <f t="shared" si="75"/>
        <v>10.841228845829995</v>
      </c>
      <c r="O83" s="17">
        <f t="shared" si="57"/>
        <v>133.07968733718386</v>
      </c>
      <c r="P83" s="11">
        <f t="shared" si="9"/>
        <v>5552.6505725723036</v>
      </c>
      <c r="Q83" s="11">
        <f t="shared" ref="Q83:Q117" si="76">IF(O83="",Q82,O83-O$118+Q82)</f>
        <v>-47.349427427699695</v>
      </c>
      <c r="R83" s="33">
        <f t="shared" si="58"/>
        <v>1975</v>
      </c>
    </row>
    <row r="84" spans="1:18" x14ac:dyDescent="0.2">
      <c r="A84" s="37" t="str">
        <f t="shared" si="73"/>
        <v>G41</v>
      </c>
      <c r="B84" s="2">
        <f t="shared" si="74"/>
        <v>1976</v>
      </c>
      <c r="C84" s="17">
        <f t="shared" ref="C84:N84" si="77">IF(C189="","",C189*100/$O$223)</f>
        <v>17.765302788433058</v>
      </c>
      <c r="D84" s="17">
        <f t="shared" si="77"/>
        <v>11.904946617830138</v>
      </c>
      <c r="E84" s="17">
        <f t="shared" si="77"/>
        <v>8.9613338699624148</v>
      </c>
      <c r="F84" s="17">
        <f t="shared" si="77"/>
        <v>20.836567118389492</v>
      </c>
      <c r="G84" s="17">
        <f t="shared" si="77"/>
        <v>12.176623493104717</v>
      </c>
      <c r="H84" s="17">
        <f t="shared" si="77"/>
        <v>23.517331756027108</v>
      </c>
      <c r="I84" s="17">
        <f t="shared" si="77"/>
        <v>2.9138746256725776</v>
      </c>
      <c r="J84" s="17">
        <f t="shared" si="77"/>
        <v>2.4570163352184715</v>
      </c>
      <c r="K84" s="17">
        <f t="shared" si="77"/>
        <v>0.64244805938428173</v>
      </c>
      <c r="L84" s="17">
        <f t="shared" si="77"/>
        <v>0</v>
      </c>
      <c r="M84" s="17">
        <f t="shared" si="77"/>
        <v>0.82149920165300661</v>
      </c>
      <c r="N84" s="17">
        <f t="shared" si="77"/>
        <v>11.0593457908269</v>
      </c>
      <c r="O84" s="17">
        <f t="shared" si="57"/>
        <v>113.05628965650216</v>
      </c>
      <c r="P84" s="11">
        <f t="shared" ref="P84:P112" si="78">IF(O84="",P83,O84+P83)</f>
        <v>5665.7068622288061</v>
      </c>
      <c r="Q84" s="11">
        <f t="shared" si="76"/>
        <v>-34.293137771197564</v>
      </c>
      <c r="R84" s="33">
        <f t="shared" si="58"/>
        <v>1976</v>
      </c>
    </row>
    <row r="85" spans="1:18" x14ac:dyDescent="0.2">
      <c r="A85" s="37" t="str">
        <f t="shared" si="73"/>
        <v>G41</v>
      </c>
      <c r="B85" s="2">
        <f t="shared" si="74"/>
        <v>1977</v>
      </c>
      <c r="C85" s="17">
        <f t="shared" ref="C85:N85" si="79">IF(C190="","",C190*100/$O$223)</f>
        <v>12.099946069081792</v>
      </c>
      <c r="D85" s="17">
        <f t="shared" si="79"/>
        <v>11.136806874032359</v>
      </c>
      <c r="E85" s="17">
        <f t="shared" si="79"/>
        <v>12.983462281787936</v>
      </c>
      <c r="F85" s="17">
        <f t="shared" si="79"/>
        <v>20.606523461448965</v>
      </c>
      <c r="G85" s="17">
        <f t="shared" si="79"/>
        <v>9.3668384084054672</v>
      </c>
      <c r="H85" s="17">
        <f t="shared" si="79"/>
        <v>16.331401330790019</v>
      </c>
      <c r="I85" s="17">
        <f t="shared" si="79"/>
        <v>16.110926769437718</v>
      </c>
      <c r="J85" s="17">
        <f t="shared" si="79"/>
        <v>0.61985894705653977</v>
      </c>
      <c r="K85" s="17">
        <f t="shared" si="79"/>
        <v>2.018061489943626</v>
      </c>
      <c r="L85" s="17">
        <f t="shared" si="79"/>
        <v>0.89463370378121243</v>
      </c>
      <c r="M85" s="17">
        <f t="shared" si="79"/>
        <v>3.2306365661492316</v>
      </c>
      <c r="N85" s="17">
        <f t="shared" si="79"/>
        <v>8.0079456529718911</v>
      </c>
      <c r="O85" s="17">
        <f t="shared" si="57"/>
        <v>113.40704155488675</v>
      </c>
      <c r="P85" s="11">
        <f t="shared" si="78"/>
        <v>5779.1139037836929</v>
      </c>
      <c r="Q85" s="11">
        <f t="shared" si="76"/>
        <v>-20.886096216310847</v>
      </c>
      <c r="R85" s="33">
        <f t="shared" si="58"/>
        <v>1977</v>
      </c>
    </row>
    <row r="86" spans="1:18" x14ac:dyDescent="0.2">
      <c r="A86" s="37" t="str">
        <f t="shared" si="73"/>
        <v>G41</v>
      </c>
      <c r="B86" s="2">
        <f t="shared" si="74"/>
        <v>1978</v>
      </c>
      <c r="C86" s="17">
        <f t="shared" ref="C86:N86" si="80">IF(C191="","",C191*100/$O$223)</f>
        <v>8.8503273527854436</v>
      </c>
      <c r="D86" s="17">
        <f t="shared" si="80"/>
        <v>7.8351156160189506</v>
      </c>
      <c r="E86" s="17">
        <f t="shared" si="80"/>
        <v>21.619021102862693</v>
      </c>
      <c r="F86" s="17">
        <f t="shared" si="80"/>
        <v>10.834527704226151</v>
      </c>
      <c r="G86" s="17">
        <f t="shared" si="80"/>
        <v>11.366805525423841</v>
      </c>
      <c r="H86" s="17">
        <f t="shared" si="80"/>
        <v>6.0494149405370239</v>
      </c>
      <c r="I86" s="17">
        <f t="shared" si="80"/>
        <v>4.1926629221823424</v>
      </c>
      <c r="J86" s="17">
        <f t="shared" si="80"/>
        <v>4.835575621357985</v>
      </c>
      <c r="K86" s="17">
        <f t="shared" si="80"/>
        <v>1.2419821892573426</v>
      </c>
      <c r="L86" s="17">
        <f t="shared" si="80"/>
        <v>7.8315340008129279</v>
      </c>
      <c r="M86" s="17">
        <f t="shared" si="80"/>
        <v>14.649177403553349</v>
      </c>
      <c r="N86" s="17">
        <f t="shared" si="80"/>
        <v>3.931411121806081</v>
      </c>
      <c r="O86" s="17">
        <f t="shared" si="57"/>
        <v>103.23755550082412</v>
      </c>
      <c r="P86" s="11">
        <f t="shared" si="78"/>
        <v>5882.3514592845167</v>
      </c>
      <c r="Q86" s="11">
        <f t="shared" si="76"/>
        <v>-17.64854071548676</v>
      </c>
      <c r="R86" s="33">
        <f t="shared" si="58"/>
        <v>1978</v>
      </c>
    </row>
    <row r="87" spans="1:18" x14ac:dyDescent="0.2">
      <c r="A87" s="37" t="str">
        <f t="shared" si="73"/>
        <v>G41</v>
      </c>
      <c r="B87" s="2">
        <f t="shared" si="74"/>
        <v>1979</v>
      </c>
      <c r="C87" s="17">
        <f t="shared" ref="C87:N87" si="81">IF(C192="","",C192*100/$O$223)</f>
        <v>13.676683289509651</v>
      </c>
      <c r="D87" s="17">
        <f t="shared" si="81"/>
        <v>12.605906028615001</v>
      </c>
      <c r="E87" s="17">
        <f t="shared" si="81"/>
        <v>16.562138262430206</v>
      </c>
      <c r="F87" s="17">
        <f t="shared" si="81"/>
        <v>9.0001702523220377</v>
      </c>
      <c r="G87" s="17">
        <f t="shared" si="81"/>
        <v>12.07887617403339</v>
      </c>
      <c r="H87" s="17">
        <f t="shared" si="81"/>
        <v>7.6058550862554544</v>
      </c>
      <c r="I87" s="17">
        <f t="shared" si="81"/>
        <v>3.3257938042512611</v>
      </c>
      <c r="J87" s="17">
        <f t="shared" si="81"/>
        <v>2.8032922662067574</v>
      </c>
      <c r="K87" s="17">
        <f t="shared" si="81"/>
        <v>0.51496950276672271</v>
      </c>
      <c r="L87" s="17">
        <f t="shared" si="81"/>
        <v>0.30613245925792387</v>
      </c>
      <c r="M87" s="17">
        <f t="shared" si="81"/>
        <v>0.91105552518740818</v>
      </c>
      <c r="N87" s="17">
        <f t="shared" si="81"/>
        <v>9.5397768363611366</v>
      </c>
      <c r="O87" s="17">
        <f t="shared" si="57"/>
        <v>88.930649487196945</v>
      </c>
      <c r="P87" s="11">
        <f t="shared" si="78"/>
        <v>5971.2821087717139</v>
      </c>
      <c r="Q87" s="11">
        <f t="shared" si="76"/>
        <v>-28.717891228289844</v>
      </c>
      <c r="R87" s="33">
        <f t="shared" si="58"/>
        <v>1979</v>
      </c>
    </row>
    <row r="88" spans="1:18" x14ac:dyDescent="0.2">
      <c r="A88" s="37" t="str">
        <f t="shared" si="73"/>
        <v>G41</v>
      </c>
      <c r="B88" s="2">
        <f t="shared" si="74"/>
        <v>1980</v>
      </c>
      <c r="C88" s="17">
        <f t="shared" ref="C88:N88" si="82">IF(C193="","",C193*100/$O$223)</f>
        <v>1.65542625968056</v>
      </c>
      <c r="D88" s="17">
        <f t="shared" si="82"/>
        <v>18.497025703586516</v>
      </c>
      <c r="E88" s="17">
        <f t="shared" si="82"/>
        <v>8.3131680119820128</v>
      </c>
      <c r="F88" s="17">
        <f t="shared" si="82"/>
        <v>30.699533632668839</v>
      </c>
      <c r="G88" s="17">
        <f t="shared" si="82"/>
        <v>14.451168517168158</v>
      </c>
      <c r="H88" s="17">
        <f t="shared" si="82"/>
        <v>15.351616300865928</v>
      </c>
      <c r="I88" s="17">
        <f t="shared" si="82"/>
        <v>9.3322817334684629</v>
      </c>
      <c r="J88" s="17">
        <f t="shared" si="82"/>
        <v>3.9885784529105321</v>
      </c>
      <c r="K88" s="17">
        <f t="shared" si="82"/>
        <v>5.3360080039175122</v>
      </c>
      <c r="L88" s="17">
        <f t="shared" si="82"/>
        <v>0</v>
      </c>
      <c r="M88" s="17">
        <f t="shared" si="82"/>
        <v>6.5960153708941895</v>
      </c>
      <c r="N88" s="17">
        <f t="shared" si="82"/>
        <v>1.73976176655276</v>
      </c>
      <c r="O88" s="17">
        <f t="shared" si="57"/>
        <v>115.96058375369547</v>
      </c>
      <c r="P88" s="11">
        <f t="shared" si="78"/>
        <v>6087.2426925254094</v>
      </c>
      <c r="Q88" s="11">
        <f t="shared" si="76"/>
        <v>-12.757307474594398</v>
      </c>
      <c r="R88" s="33">
        <f t="shared" si="58"/>
        <v>1980</v>
      </c>
    </row>
    <row r="89" spans="1:18" x14ac:dyDescent="0.2">
      <c r="A89" s="37" t="str">
        <f t="shared" si="73"/>
        <v>G41</v>
      </c>
      <c r="B89" s="2">
        <f t="shared" si="74"/>
        <v>1981</v>
      </c>
      <c r="C89" s="17">
        <f t="shared" ref="C89:N89" si="83">IF(C194="","",C194*100/$O$223)</f>
        <v>5.039572938533003</v>
      </c>
      <c r="D89" s="17">
        <f t="shared" si="83"/>
        <v>16.998391624332385</v>
      </c>
      <c r="E89" s="17">
        <f t="shared" si="83"/>
        <v>16.547558639502803</v>
      </c>
      <c r="F89" s="17">
        <f t="shared" si="83"/>
        <v>10.192450509278617</v>
      </c>
      <c r="G89" s="17">
        <f t="shared" si="83"/>
        <v>6.4197885257089036</v>
      </c>
      <c r="H89" s="17">
        <f t="shared" si="83"/>
        <v>10.732095571917602</v>
      </c>
      <c r="I89" s="17">
        <f t="shared" si="83"/>
        <v>17.641872526087212</v>
      </c>
      <c r="J89" s="17">
        <f t="shared" si="83"/>
        <v>0.76697984132375341</v>
      </c>
      <c r="K89" s="17">
        <f t="shared" si="83"/>
        <v>3.4415005621568073</v>
      </c>
      <c r="L89" s="17">
        <f t="shared" si="83"/>
        <v>1.7231464398467218</v>
      </c>
      <c r="M89" s="17">
        <f t="shared" si="83"/>
        <v>0</v>
      </c>
      <c r="N89" s="17">
        <f t="shared" si="83"/>
        <v>2.9114875557485616</v>
      </c>
      <c r="O89" s="17">
        <f t="shared" si="57"/>
        <v>92.414844734436372</v>
      </c>
      <c r="P89" s="11">
        <f t="shared" si="78"/>
        <v>6179.6575372598454</v>
      </c>
      <c r="Q89" s="11">
        <f t="shared" si="76"/>
        <v>-20.342462740158055</v>
      </c>
      <c r="R89" s="33">
        <f t="shared" si="58"/>
        <v>1981</v>
      </c>
    </row>
    <row r="90" spans="1:18" x14ac:dyDescent="0.2">
      <c r="A90" s="37" t="str">
        <f t="shared" si="73"/>
        <v>G41</v>
      </c>
      <c r="B90" s="2">
        <f t="shared" si="74"/>
        <v>1982</v>
      </c>
      <c r="C90" s="17">
        <f t="shared" ref="C90:N90" si="84">IF(C195="","",C195*100/$O$223)</f>
        <v>18.294084066653816</v>
      </c>
      <c r="D90" s="17">
        <f t="shared" si="84"/>
        <v>11.613934113978697</v>
      </c>
      <c r="E90" s="17">
        <f t="shared" si="84"/>
        <v>6.5414006532164732</v>
      </c>
      <c r="F90" s="17">
        <f t="shared" si="84"/>
        <v>7.5464619557663077</v>
      </c>
      <c r="G90" s="17">
        <f t="shared" si="84"/>
        <v>8.1698391403238428</v>
      </c>
      <c r="H90" s="17">
        <f t="shared" si="84"/>
        <v>11.042411094778586</v>
      </c>
      <c r="I90" s="17">
        <f t="shared" si="84"/>
        <v>4.5639898258568108</v>
      </c>
      <c r="J90" s="17">
        <f t="shared" si="84"/>
        <v>2.0492490229226528</v>
      </c>
      <c r="K90" s="17">
        <f t="shared" si="84"/>
        <v>1.9633822108601615</v>
      </c>
      <c r="L90" s="17">
        <f t="shared" si="84"/>
        <v>5.3605769617436492</v>
      </c>
      <c r="M90" s="17">
        <f t="shared" si="84"/>
        <v>5.38407182496842E-2</v>
      </c>
      <c r="N90" s="17">
        <f t="shared" si="84"/>
        <v>1.1363172242479944</v>
      </c>
      <c r="O90" s="17">
        <f t="shared" si="57"/>
        <v>78.335486988598674</v>
      </c>
      <c r="P90" s="11">
        <f t="shared" si="78"/>
        <v>6257.9930242484443</v>
      </c>
      <c r="Q90" s="11">
        <f t="shared" si="76"/>
        <v>-42.006975751559409</v>
      </c>
      <c r="R90" s="33">
        <f t="shared" si="58"/>
        <v>1982</v>
      </c>
    </row>
    <row r="91" spans="1:18" x14ac:dyDescent="0.2">
      <c r="A91" s="37" t="str">
        <f t="shared" si="73"/>
        <v>G41</v>
      </c>
      <c r="B91" s="2">
        <f t="shared" si="74"/>
        <v>1983</v>
      </c>
      <c r="C91" s="17">
        <f t="shared" ref="C91:N91" si="85">IF(C196="","",C196*100/$O$223)</f>
        <v>6.281621268052942</v>
      </c>
      <c r="D91" s="17">
        <f t="shared" si="85"/>
        <v>17.512152222948419</v>
      </c>
      <c r="E91" s="17">
        <f t="shared" si="85"/>
        <v>13.437620288255115</v>
      </c>
      <c r="F91" s="17">
        <f t="shared" si="85"/>
        <v>11.944025810437692</v>
      </c>
      <c r="G91" s="17">
        <f t="shared" si="85"/>
        <v>4.9750038242872971</v>
      </c>
      <c r="H91" s="17">
        <f t="shared" si="85"/>
        <v>5.5351179869352105</v>
      </c>
      <c r="I91" s="17">
        <f t="shared" si="85"/>
        <v>3.3702316160243435</v>
      </c>
      <c r="J91" s="17">
        <f t="shared" si="85"/>
        <v>10.101163220162412</v>
      </c>
      <c r="K91" s="17">
        <f t="shared" si="85"/>
        <v>0.52767568635247397</v>
      </c>
      <c r="L91" s="17">
        <f t="shared" si="85"/>
        <v>0.57601239044583041</v>
      </c>
      <c r="M91" s="17">
        <f t="shared" si="85"/>
        <v>3.5728580632714602</v>
      </c>
      <c r="N91" s="17">
        <f t="shared" si="85"/>
        <v>1.88317443965395</v>
      </c>
      <c r="O91" s="17">
        <f t="shared" si="57"/>
        <v>79.716656816827154</v>
      </c>
      <c r="P91" s="11">
        <f t="shared" si="78"/>
        <v>6337.7096810652711</v>
      </c>
      <c r="Q91" s="11">
        <f t="shared" si="76"/>
        <v>-62.290318934732284</v>
      </c>
      <c r="R91" s="33">
        <f t="shared" si="58"/>
        <v>1983</v>
      </c>
    </row>
    <row r="92" spans="1:18" x14ac:dyDescent="0.2">
      <c r="A92" s="37" t="str">
        <f t="shared" si="73"/>
        <v>G41</v>
      </c>
      <c r="B92" s="2">
        <f t="shared" si="74"/>
        <v>1984</v>
      </c>
      <c r="C92" s="17">
        <f t="shared" ref="C92:N92" si="86">IF(C197="","",C197*100/$O$223)</f>
        <v>9.7553153029738642</v>
      </c>
      <c r="D92" s="17">
        <f t="shared" si="86"/>
        <v>11.057682732505265</v>
      </c>
      <c r="E92" s="17">
        <f t="shared" si="86"/>
        <v>5.0460969761170276</v>
      </c>
      <c r="F92" s="17">
        <f t="shared" si="86"/>
        <v>10.030550112369408</v>
      </c>
      <c r="G92" s="17">
        <f t="shared" si="86"/>
        <v>11.017008494743619</v>
      </c>
      <c r="H92" s="17">
        <f t="shared" si="86"/>
        <v>6.6997986913102094</v>
      </c>
      <c r="I92" s="17">
        <f t="shared" si="86"/>
        <v>2.8590823217862145</v>
      </c>
      <c r="J92" s="17">
        <f t="shared" si="86"/>
        <v>0.49999261843961518</v>
      </c>
      <c r="K92" s="17">
        <f t="shared" si="86"/>
        <v>1.0368597725116602</v>
      </c>
      <c r="L92" s="17">
        <f t="shared" si="86"/>
        <v>4.1415937115141681E-2</v>
      </c>
      <c r="M92" s="17">
        <f t="shared" si="86"/>
        <v>0</v>
      </c>
      <c r="N92" s="17">
        <f t="shared" si="86"/>
        <v>0.56733426553452537</v>
      </c>
      <c r="O92" s="17">
        <f t="shared" si="57"/>
        <v>58.611137225406551</v>
      </c>
      <c r="P92" s="11">
        <f t="shared" si="78"/>
        <v>6396.3208182906774</v>
      </c>
      <c r="Q92" s="11">
        <f t="shared" si="76"/>
        <v>-103.67918170932576</v>
      </c>
      <c r="R92" s="33">
        <f t="shared" si="58"/>
        <v>1984</v>
      </c>
    </row>
    <row r="93" spans="1:18" x14ac:dyDescent="0.2">
      <c r="A93" s="37" t="str">
        <f t="shared" si="73"/>
        <v>G41</v>
      </c>
      <c r="B93" s="2">
        <f t="shared" si="74"/>
        <v>1985</v>
      </c>
      <c r="C93" s="17">
        <f t="shared" ref="C93:N93" si="87">IF(C198="","",C198*100/$O$223)</f>
        <v>17.409224919433893</v>
      </c>
      <c r="D93" s="17">
        <f t="shared" si="87"/>
        <v>12.496705597296369</v>
      </c>
      <c r="E93" s="17">
        <f t="shared" si="87"/>
        <v>17.344621415834943</v>
      </c>
      <c r="F93" s="17">
        <f t="shared" si="87"/>
        <v>10.116170569115466</v>
      </c>
      <c r="G93" s="17">
        <f t="shared" si="87"/>
        <v>9.1561512613006268</v>
      </c>
      <c r="H93" s="17">
        <f t="shared" si="87"/>
        <v>7.6560611356444719</v>
      </c>
      <c r="I93" s="17">
        <f t="shared" si="87"/>
        <v>6.7302804136214514</v>
      </c>
      <c r="J93" s="17">
        <f t="shared" si="87"/>
        <v>0</v>
      </c>
      <c r="K93" s="17">
        <f t="shared" si="87"/>
        <v>7.2640249583070053</v>
      </c>
      <c r="L93" s="17">
        <f t="shared" si="87"/>
        <v>0.12424781134542505</v>
      </c>
      <c r="M93" s="17">
        <f t="shared" si="87"/>
        <v>7.5185261363509346</v>
      </c>
      <c r="N93" s="17">
        <f t="shared" si="87"/>
        <v>2.7125260243273317</v>
      </c>
      <c r="O93" s="17">
        <f t="shared" si="57"/>
        <v>98.528540242577918</v>
      </c>
      <c r="P93" s="11">
        <f t="shared" si="78"/>
        <v>6494.8493585332553</v>
      </c>
      <c r="Q93" s="11">
        <f t="shared" si="76"/>
        <v>-105.15064146674787</v>
      </c>
      <c r="R93" s="33">
        <f t="shared" si="58"/>
        <v>1985</v>
      </c>
    </row>
    <row r="94" spans="1:18" x14ac:dyDescent="0.2">
      <c r="A94" s="37" t="str">
        <f t="shared" si="73"/>
        <v>G41</v>
      </c>
      <c r="B94" s="2">
        <f t="shared" si="74"/>
        <v>1986</v>
      </c>
      <c r="C94" s="17">
        <f t="shared" ref="C94:N94" si="88">IF(C199="","",C199*100/$O$223)</f>
        <v>18.885215326723785</v>
      </c>
      <c r="D94" s="17">
        <f t="shared" si="88"/>
        <v>14.206637668806087</v>
      </c>
      <c r="E94" s="17">
        <f t="shared" si="88"/>
        <v>6.7739265367407295</v>
      </c>
      <c r="F94" s="17">
        <f t="shared" si="88"/>
        <v>6.2810658580336058</v>
      </c>
      <c r="G94" s="17">
        <f t="shared" si="88"/>
        <v>10.399776750859496</v>
      </c>
      <c r="H94" s="17">
        <f t="shared" si="88"/>
        <v>9.4675554925610559</v>
      </c>
      <c r="I94" s="17">
        <f t="shared" si="88"/>
        <v>11.548218356322622</v>
      </c>
      <c r="J94" s="17">
        <f t="shared" si="88"/>
        <v>0.30613245925792387</v>
      </c>
      <c r="K94" s="17">
        <f t="shared" si="88"/>
        <v>0.53913785481340082</v>
      </c>
      <c r="L94" s="17">
        <f t="shared" si="88"/>
        <v>1.7805044421054244</v>
      </c>
      <c r="M94" s="17">
        <f t="shared" si="88"/>
        <v>5.8266754057745533</v>
      </c>
      <c r="N94" s="17">
        <f t="shared" si="88"/>
        <v>25.661183902914555</v>
      </c>
      <c r="O94" s="17">
        <f t="shared" si="57"/>
        <v>111.67603005491324</v>
      </c>
      <c r="P94" s="11">
        <f t="shared" si="78"/>
        <v>6606.5253885881684</v>
      </c>
      <c r="Q94" s="11">
        <f t="shared" si="76"/>
        <v>-93.474611411834658</v>
      </c>
      <c r="R94" s="33">
        <f t="shared" si="58"/>
        <v>1986</v>
      </c>
    </row>
    <row r="95" spans="1:18" x14ac:dyDescent="0.2">
      <c r="A95" s="37" t="str">
        <f t="shared" si="73"/>
        <v>G41</v>
      </c>
      <c r="B95" s="2">
        <f t="shared" si="74"/>
        <v>1987</v>
      </c>
      <c r="C95" s="17">
        <f t="shared" ref="C95:N95" si="89">IF(C200="","",C200*100/$O$223)</f>
        <v>9.608983241443525</v>
      </c>
      <c r="D95" s="17">
        <f t="shared" si="89"/>
        <v>14.335588548751673</v>
      </c>
      <c r="E95" s="17">
        <f t="shared" si="89"/>
        <v>11.868836938379417</v>
      </c>
      <c r="F95" s="17">
        <f t="shared" si="89"/>
        <v>15.40552263973302</v>
      </c>
      <c r="G95" s="17">
        <f t="shared" si="89"/>
        <v>15.267908206981573</v>
      </c>
      <c r="H95" s="17">
        <f t="shared" si="89"/>
        <v>16.244596907876772</v>
      </c>
      <c r="I95" s="17">
        <f t="shared" si="89"/>
        <v>13.707532807291651</v>
      </c>
      <c r="J95" s="17">
        <f t="shared" si="89"/>
        <v>3.9824859959660865</v>
      </c>
      <c r="K95" s="17">
        <f t="shared" si="89"/>
        <v>3.9708198271738868</v>
      </c>
      <c r="L95" s="17">
        <f t="shared" si="89"/>
        <v>2.4042028345908268</v>
      </c>
      <c r="M95" s="17">
        <f t="shared" si="89"/>
        <v>2.7325832908311187</v>
      </c>
      <c r="N95" s="17">
        <f t="shared" si="89"/>
        <v>9.1278771606854754</v>
      </c>
      <c r="O95" s="17">
        <f t="shared" si="57"/>
        <v>118.65693839970503</v>
      </c>
      <c r="P95" s="11">
        <f t="shared" si="78"/>
        <v>6725.1823269878732</v>
      </c>
      <c r="Q95" s="11">
        <f t="shared" si="76"/>
        <v>-74.81767301212966</v>
      </c>
      <c r="R95" s="33">
        <f t="shared" si="58"/>
        <v>1987</v>
      </c>
    </row>
    <row r="96" spans="1:18" x14ac:dyDescent="0.2">
      <c r="A96" s="37" t="str">
        <f t="shared" si="73"/>
        <v>G41</v>
      </c>
      <c r="B96" s="2">
        <f t="shared" si="74"/>
        <v>1988</v>
      </c>
      <c r="C96" s="17">
        <f t="shared" ref="C96:N96" si="90">IF(C201="","",C201*100/$O$223)</f>
        <v>12.476167619375618</v>
      </c>
      <c r="D96" s="17">
        <f t="shared" si="90"/>
        <v>12.279906952236203</v>
      </c>
      <c r="E96" s="17">
        <f t="shared" si="90"/>
        <v>17.034546780687947</v>
      </c>
      <c r="F96" s="17">
        <f t="shared" si="90"/>
        <v>12.671183320982584</v>
      </c>
      <c r="G96" s="17">
        <f t="shared" si="90"/>
        <v>25.04741796177996</v>
      </c>
      <c r="H96" s="17">
        <f t="shared" si="90"/>
        <v>12.230752254223107</v>
      </c>
      <c r="I96" s="17">
        <f t="shared" si="90"/>
        <v>6.6517839044052796</v>
      </c>
      <c r="J96" s="17">
        <f t="shared" si="90"/>
        <v>9.3841400816195879</v>
      </c>
      <c r="K96" s="17">
        <f t="shared" si="90"/>
        <v>4.6234609122427397</v>
      </c>
      <c r="L96" s="17">
        <f t="shared" si="90"/>
        <v>0.76470914058239736</v>
      </c>
      <c r="M96" s="17">
        <f t="shared" si="90"/>
        <v>0.84504811428011029</v>
      </c>
      <c r="N96" s="17">
        <f t="shared" si="90"/>
        <v>0.66519735646898948</v>
      </c>
      <c r="O96" s="17">
        <f t="shared" si="57"/>
        <v>114.67431439888452</v>
      </c>
      <c r="P96" s="11">
        <f t="shared" si="78"/>
        <v>6839.8566413867575</v>
      </c>
      <c r="Q96" s="11">
        <f t="shared" si="76"/>
        <v>-60.143358613245169</v>
      </c>
      <c r="R96" s="33">
        <f t="shared" si="58"/>
        <v>1988</v>
      </c>
    </row>
    <row r="97" spans="1:18" x14ac:dyDescent="0.2">
      <c r="A97" s="37" t="str">
        <f t="shared" si="73"/>
        <v>G41</v>
      </c>
      <c r="B97" s="2">
        <f t="shared" si="74"/>
        <v>1989</v>
      </c>
      <c r="C97" s="17">
        <f t="shared" ref="C97:N97" si="91">IF(C202="","",C202*100/$O$223)</f>
        <v>7.8503449314174727</v>
      </c>
      <c r="D97" s="17">
        <f t="shared" si="91"/>
        <v>14.956482417858767</v>
      </c>
      <c r="E97" s="17">
        <f t="shared" si="91"/>
        <v>7.5727061981490706</v>
      </c>
      <c r="F97" s="17">
        <f t="shared" si="91"/>
        <v>11.871108681360452</v>
      </c>
      <c r="G97" s="17">
        <f t="shared" si="91"/>
        <v>13.915546109252837</v>
      </c>
      <c r="H97" s="17">
        <f t="shared" si="91"/>
        <v>14.751103743473081</v>
      </c>
      <c r="I97" s="17">
        <f t="shared" si="91"/>
        <v>14.968357150856731</v>
      </c>
      <c r="J97" s="17">
        <f t="shared" si="91"/>
        <v>1.867681907241489</v>
      </c>
      <c r="K97" s="17">
        <f t="shared" si="91"/>
        <v>5.5753667572686183</v>
      </c>
      <c r="L97" s="17">
        <f t="shared" si="91"/>
        <v>3.1777335895133731</v>
      </c>
      <c r="M97" s="17">
        <f t="shared" si="91"/>
        <v>3.8679273638313934</v>
      </c>
      <c r="N97" s="17">
        <f t="shared" si="91"/>
        <v>0.37965933073156871</v>
      </c>
      <c r="O97" s="17">
        <f t="shared" si="57"/>
        <v>100.75401818095484</v>
      </c>
      <c r="P97" s="11">
        <f t="shared" si="78"/>
        <v>6940.610659567712</v>
      </c>
      <c r="Q97" s="11">
        <f t="shared" si="76"/>
        <v>-59.389340432290354</v>
      </c>
      <c r="R97" s="33">
        <f t="shared" si="58"/>
        <v>1989</v>
      </c>
    </row>
    <row r="98" spans="1:18" x14ac:dyDescent="0.2">
      <c r="A98" s="37" t="str">
        <f t="shared" si="73"/>
        <v>G41</v>
      </c>
      <c r="B98" s="2">
        <f t="shared" si="74"/>
        <v>1990</v>
      </c>
      <c r="C98" s="17">
        <f t="shared" ref="C98:N98" si="92">IF(C203="","",C203*100/$O$223)</f>
        <v>3.1180126293131978</v>
      </c>
      <c r="D98" s="17">
        <f t="shared" si="92"/>
        <v>3.7263215107574443</v>
      </c>
      <c r="E98" s="17">
        <f t="shared" si="92"/>
        <v>13.050670165997172</v>
      </c>
      <c r="F98" s="17">
        <f t="shared" si="92"/>
        <v>28.060274485828913</v>
      </c>
      <c r="G98" s="17">
        <f t="shared" si="92"/>
        <v>15.263431144444532</v>
      </c>
      <c r="H98" s="17">
        <f t="shared" si="92"/>
        <v>15.453324261289019</v>
      </c>
      <c r="I98" s="17">
        <f t="shared" si="92"/>
        <v>1.0223290796728945</v>
      </c>
      <c r="J98" s="17">
        <f t="shared" si="92"/>
        <v>0.30937294823290473</v>
      </c>
      <c r="K98" s="17">
        <f t="shared" si="92"/>
        <v>2.4890378293627715</v>
      </c>
      <c r="L98" s="17">
        <f t="shared" si="92"/>
        <v>0.36655333937461942</v>
      </c>
      <c r="M98" s="17">
        <f t="shared" si="92"/>
        <v>0</v>
      </c>
      <c r="N98" s="17">
        <f t="shared" si="92"/>
        <v>7.6847665305997674</v>
      </c>
      <c r="O98" s="17">
        <f t="shared" si="57"/>
        <v>90.544093924873252</v>
      </c>
      <c r="P98" s="11">
        <f t="shared" si="78"/>
        <v>7031.1547534925849</v>
      </c>
      <c r="Q98" s="11">
        <f t="shared" si="76"/>
        <v>-68.84524650741713</v>
      </c>
      <c r="R98" s="33">
        <f t="shared" si="58"/>
        <v>1990</v>
      </c>
    </row>
    <row r="99" spans="1:18" x14ac:dyDescent="0.2">
      <c r="A99" s="37" t="str">
        <f t="shared" si="73"/>
        <v>G41</v>
      </c>
      <c r="B99" s="2">
        <f t="shared" si="74"/>
        <v>1991</v>
      </c>
      <c r="C99" s="17">
        <f t="shared" ref="C99:N99" si="93">IF(C204="","",C204*100/$O$223)</f>
        <v>24.574223933393771</v>
      </c>
      <c r="D99" s="17">
        <f t="shared" si="93"/>
        <v>7.6976405924853282</v>
      </c>
      <c r="E99" s="17">
        <f t="shared" si="93"/>
        <v>10.971786944451317</v>
      </c>
      <c r="F99" s="17">
        <f t="shared" si="93"/>
        <v>5.4852068916345011</v>
      </c>
      <c r="G99" s="17">
        <f t="shared" si="93"/>
        <v>6.8522633932054466</v>
      </c>
      <c r="H99" s="17">
        <f t="shared" si="93"/>
        <v>6.7683374378072916</v>
      </c>
      <c r="I99" s="17">
        <f t="shared" si="93"/>
        <v>3.3169744267371812</v>
      </c>
      <c r="J99" s="17">
        <f t="shared" si="93"/>
        <v>0.63305797185053081</v>
      </c>
      <c r="K99" s="17">
        <f t="shared" si="93"/>
        <v>0</v>
      </c>
      <c r="L99" s="17">
        <f t="shared" si="93"/>
        <v>0</v>
      </c>
      <c r="M99" s="17">
        <f t="shared" si="93"/>
        <v>10.153727884416137</v>
      </c>
      <c r="N99" s="17">
        <f t="shared" si="93"/>
        <v>0.46322674756133214</v>
      </c>
      <c r="O99" s="17">
        <f t="shared" si="57"/>
        <v>76.916446223542835</v>
      </c>
      <c r="P99" s="11">
        <f t="shared" si="78"/>
        <v>7108.0711997161279</v>
      </c>
      <c r="Q99" s="11">
        <f t="shared" si="76"/>
        <v>-91.928800283874324</v>
      </c>
      <c r="R99" s="33">
        <f t="shared" si="58"/>
        <v>1991</v>
      </c>
    </row>
    <row r="100" spans="1:18" x14ac:dyDescent="0.2">
      <c r="A100" s="37" t="str">
        <f t="shared" si="73"/>
        <v>G41</v>
      </c>
      <c r="B100" s="2">
        <f t="shared" si="74"/>
        <v>1992</v>
      </c>
      <c r="C100" s="17">
        <f t="shared" ref="C100:N100" si="94">IF(C205="","",C205*100/$O$223)</f>
        <v>11.234767624455369</v>
      </c>
      <c r="D100" s="17">
        <f t="shared" si="94"/>
        <v>15.120461540911998</v>
      </c>
      <c r="E100" s="17">
        <f t="shared" si="94"/>
        <v>7.1405026798554605</v>
      </c>
      <c r="F100" s="17">
        <f t="shared" si="94"/>
        <v>10.820471160061189</v>
      </c>
      <c r="G100" s="17">
        <f t="shared" si="94"/>
        <v>16.105378429472914</v>
      </c>
      <c r="H100" s="17">
        <f t="shared" si="94"/>
        <v>9.9268992591446494</v>
      </c>
      <c r="I100" s="17">
        <f t="shared" si="94"/>
        <v>12.733271804661078</v>
      </c>
      <c r="J100" s="17">
        <f t="shared" si="94"/>
        <v>2.128645885546776</v>
      </c>
      <c r="K100" s="17">
        <f t="shared" si="94"/>
        <v>1.9173651375968044</v>
      </c>
      <c r="L100" s="17">
        <f t="shared" si="94"/>
        <v>0</v>
      </c>
      <c r="M100" s="17">
        <f t="shared" si="94"/>
        <v>3.6503640197882321</v>
      </c>
      <c r="N100" s="17">
        <f t="shared" si="94"/>
        <v>1.8590035194644345</v>
      </c>
      <c r="O100" s="17">
        <f t="shared" si="57"/>
        <v>92.637131060958893</v>
      </c>
      <c r="P100" s="11">
        <f t="shared" si="78"/>
        <v>7200.7083307770872</v>
      </c>
      <c r="Q100" s="11">
        <f t="shared" si="76"/>
        <v>-99.291669222915459</v>
      </c>
      <c r="R100" s="33">
        <f t="shared" si="58"/>
        <v>1992</v>
      </c>
    </row>
    <row r="101" spans="1:18" x14ac:dyDescent="0.2">
      <c r="A101" s="37" t="str">
        <f t="shared" si="73"/>
        <v>G41</v>
      </c>
      <c r="B101" s="2">
        <f t="shared" si="74"/>
        <v>1993</v>
      </c>
      <c r="C101" s="17">
        <f t="shared" ref="C101:N101" si="95">IF(C206="","",C206*100/$O$223)</f>
        <v>23.928951337493992</v>
      </c>
      <c r="D101" s="17">
        <f t="shared" si="95"/>
        <v>11.234610784078168</v>
      </c>
      <c r="E101" s="17">
        <f t="shared" si="95"/>
        <v>11.722939823639759</v>
      </c>
      <c r="F101" s="17">
        <f t="shared" si="95"/>
        <v>22.944851819015256</v>
      </c>
      <c r="G101" s="17">
        <f t="shared" si="95"/>
        <v>15.819567211335306</v>
      </c>
      <c r="H101" s="17">
        <f t="shared" si="95"/>
        <v>14.399115188917676</v>
      </c>
      <c r="I101" s="17">
        <f t="shared" si="95"/>
        <v>8.4918903693853824</v>
      </c>
      <c r="J101" s="17">
        <f t="shared" si="95"/>
        <v>0.27390798986235293</v>
      </c>
      <c r="K101" s="17">
        <f t="shared" si="95"/>
        <v>0.30903541836170523</v>
      </c>
      <c r="L101" s="17">
        <f t="shared" si="95"/>
        <v>1.155549237323684</v>
      </c>
      <c r="M101" s="17">
        <f t="shared" si="95"/>
        <v>0.45424825077595976</v>
      </c>
      <c r="N101" s="17">
        <f t="shared" si="95"/>
        <v>0.88864913849099181</v>
      </c>
      <c r="O101" s="17">
        <f t="shared" si="57"/>
        <v>111.62331656868024</v>
      </c>
      <c r="P101" s="11">
        <f t="shared" si="78"/>
        <v>7312.3316473457671</v>
      </c>
      <c r="Q101" s="11">
        <f t="shared" si="76"/>
        <v>-87.66835265423525</v>
      </c>
      <c r="R101" s="33">
        <f t="shared" si="58"/>
        <v>1993</v>
      </c>
    </row>
    <row r="102" spans="1:18" x14ac:dyDescent="0.2">
      <c r="A102" s="37" t="str">
        <f t="shared" si="73"/>
        <v>G41</v>
      </c>
      <c r="B102" s="2">
        <f t="shared" si="74"/>
        <v>1994</v>
      </c>
      <c r="C102" s="17">
        <f t="shared" ref="C102:N102" si="96">IF(C207="","",C207*100/$O$223)</f>
        <v>2.2278559989546967</v>
      </c>
      <c r="D102" s="17">
        <f t="shared" si="96"/>
        <v>9.2434450303053399</v>
      </c>
      <c r="E102" s="17">
        <f t="shared" si="96"/>
        <v>7.063052113452768</v>
      </c>
      <c r="F102" s="17">
        <f t="shared" si="96"/>
        <v>12.733403027449262</v>
      </c>
      <c r="G102" s="17">
        <f t="shared" si="96"/>
        <v>11.331811361936317</v>
      </c>
      <c r="H102" s="17">
        <f t="shared" si="96"/>
        <v>9.7194736360949801</v>
      </c>
      <c r="I102" s="17">
        <f t="shared" si="96"/>
        <v>4.3289946295256803</v>
      </c>
      <c r="J102" s="17">
        <f t="shared" si="96"/>
        <v>3.4571822584546932</v>
      </c>
      <c r="K102" s="17">
        <f t="shared" si="96"/>
        <v>1.0056645459897895</v>
      </c>
      <c r="L102" s="17">
        <f t="shared" si="96"/>
        <v>0.2142326480280653</v>
      </c>
      <c r="M102" s="17">
        <f t="shared" si="96"/>
        <v>0.86712260360249993</v>
      </c>
      <c r="N102" s="17">
        <f t="shared" si="96"/>
        <v>2.0506086201075431</v>
      </c>
      <c r="O102" s="17">
        <f t="shared" si="57"/>
        <v>64.242846473901636</v>
      </c>
      <c r="P102" s="11">
        <f t="shared" si="78"/>
        <v>7376.5744938196685</v>
      </c>
      <c r="Q102" s="11">
        <f t="shared" si="76"/>
        <v>-123.42550618033364</v>
      </c>
      <c r="R102" s="33">
        <f t="shared" si="58"/>
        <v>1994</v>
      </c>
    </row>
    <row r="103" spans="1:18" x14ac:dyDescent="0.2">
      <c r="A103" s="37" t="str">
        <f t="shared" si="73"/>
        <v>G41</v>
      </c>
      <c r="B103" s="2">
        <f t="shared" si="74"/>
        <v>1995</v>
      </c>
      <c r="C103" s="17">
        <f t="shared" ref="C103:N103" si="97">IF(C208="","",C208*100/$O$223)</f>
        <v>15.047553127320603</v>
      </c>
      <c r="D103" s="17">
        <f t="shared" si="97"/>
        <v>16.33968391314486</v>
      </c>
      <c r="E103" s="17">
        <f t="shared" si="97"/>
        <v>19.53380349608107</v>
      </c>
      <c r="F103" s="17">
        <f t="shared" si="97"/>
        <v>12.890919196232076</v>
      </c>
      <c r="G103" s="17">
        <f t="shared" si="97"/>
        <v>15.219312134214201</v>
      </c>
      <c r="H103" s="17">
        <f t="shared" si="97"/>
        <v>11.945517408122344</v>
      </c>
      <c r="I103" s="17">
        <f t="shared" si="97"/>
        <v>8.8394935974840223</v>
      </c>
      <c r="J103" s="17">
        <f t="shared" si="97"/>
        <v>5.4019026746590004</v>
      </c>
      <c r="K103" s="17">
        <f t="shared" si="97"/>
        <v>1.7723458167564015</v>
      </c>
      <c r="L103" s="17">
        <f t="shared" si="97"/>
        <v>7.4277585862290776</v>
      </c>
      <c r="M103" s="17">
        <f t="shared" si="97"/>
        <v>3.4210332588531474</v>
      </c>
      <c r="N103" s="17">
        <f t="shared" si="97"/>
        <v>3.6021331571890993</v>
      </c>
      <c r="O103" s="17">
        <f t="shared" si="57"/>
        <v>121.44145636628589</v>
      </c>
      <c r="P103" s="11">
        <f t="shared" si="78"/>
        <v>7498.0159501859544</v>
      </c>
      <c r="Q103" s="11">
        <f t="shared" si="76"/>
        <v>-101.98404981404778</v>
      </c>
      <c r="R103" s="33">
        <f t="shared" si="58"/>
        <v>1995</v>
      </c>
    </row>
    <row r="104" spans="1:18" x14ac:dyDescent="0.2">
      <c r="A104" s="37" t="str">
        <f t="shared" si="73"/>
        <v>G41</v>
      </c>
      <c r="B104" s="2">
        <f t="shared" si="74"/>
        <v>1996</v>
      </c>
      <c r="C104" s="17">
        <f t="shared" ref="C104:N104" si="98">IF(C209="","",C209*100/$O$223)</f>
        <v>17.978658301683005</v>
      </c>
      <c r="D104" s="17">
        <f t="shared" si="98"/>
        <v>25.520500450350308</v>
      </c>
      <c r="E104" s="17">
        <f t="shared" si="98"/>
        <v>18.736569950890104</v>
      </c>
      <c r="F104" s="17">
        <f t="shared" si="98"/>
        <v>14.325772648127511</v>
      </c>
      <c r="G104" s="17">
        <f t="shared" si="98"/>
        <v>7.3430456505146218</v>
      </c>
      <c r="H104" s="17">
        <f t="shared" si="98"/>
        <v>24.091650619877921</v>
      </c>
      <c r="I104" s="17">
        <f t="shared" si="98"/>
        <v>12.896922817655122</v>
      </c>
      <c r="J104" s="17">
        <f t="shared" si="98"/>
        <v>8.1755059865289699</v>
      </c>
      <c r="K104" s="17">
        <f t="shared" si="98"/>
        <v>1.7394693588359509</v>
      </c>
      <c r="L104" s="17">
        <f t="shared" si="98"/>
        <v>3.1683191893083396</v>
      </c>
      <c r="M104" s="17">
        <f t="shared" si="98"/>
        <v>1.8637171701813762</v>
      </c>
      <c r="N104" s="17">
        <f t="shared" si="98"/>
        <v>2.2488853853521933</v>
      </c>
      <c r="O104" s="17">
        <f t="shared" si="57"/>
        <v>138.08901752930544</v>
      </c>
      <c r="P104" s="11">
        <f t="shared" si="78"/>
        <v>7636.1049677152596</v>
      </c>
      <c r="Q104" s="11">
        <f t="shared" si="76"/>
        <v>-63.895032284742371</v>
      </c>
      <c r="R104" s="33">
        <f t="shared" si="58"/>
        <v>1996</v>
      </c>
    </row>
    <row r="105" spans="1:18" x14ac:dyDescent="0.2">
      <c r="A105" s="37" t="str">
        <f t="shared" si="73"/>
        <v>G41</v>
      </c>
      <c r="B105" s="2">
        <f t="shared" si="74"/>
        <v>1997</v>
      </c>
      <c r="C105" s="17">
        <f t="shared" ref="C105:N105" si="99">IF(C210="","",C210*100/$O$223)</f>
        <v>6.9703022164783475</v>
      </c>
      <c r="D105" s="17">
        <f t="shared" si="99"/>
        <v>9.7783027528849544</v>
      </c>
      <c r="E105" s="17">
        <f t="shared" si="99"/>
        <v>15.394303825698165</v>
      </c>
      <c r="F105" s="17">
        <f t="shared" si="99"/>
        <v>23.147367253652693</v>
      </c>
      <c r="G105" s="17">
        <f t="shared" si="99"/>
        <v>14.835188674643755</v>
      </c>
      <c r="H105" s="17">
        <f t="shared" si="99"/>
        <v>24.029526714205211</v>
      </c>
      <c r="I105" s="17">
        <f t="shared" si="99"/>
        <v>3.0813457213665414</v>
      </c>
      <c r="J105" s="17">
        <f t="shared" si="99"/>
        <v>4.3610981782244203</v>
      </c>
      <c r="K105" s="17">
        <f t="shared" si="99"/>
        <v>0</v>
      </c>
      <c r="L105" s="17">
        <f t="shared" si="99"/>
        <v>0.57153993218895527</v>
      </c>
      <c r="M105" s="17">
        <f t="shared" si="99"/>
        <v>0</v>
      </c>
      <c r="N105" s="17">
        <f t="shared" si="99"/>
        <v>3.4168148119991888</v>
      </c>
      <c r="O105" s="17">
        <f t="shared" si="57"/>
        <v>105.58579008134224</v>
      </c>
      <c r="P105" s="11">
        <f t="shared" si="78"/>
        <v>7741.6907577966022</v>
      </c>
      <c r="Q105" s="11">
        <f t="shared" si="76"/>
        <v>-58.30924220340016</v>
      </c>
      <c r="R105" s="33">
        <f t="shared" si="58"/>
        <v>1997</v>
      </c>
    </row>
    <row r="106" spans="1:18" x14ac:dyDescent="0.2">
      <c r="A106" s="37" t="str">
        <f t="shared" si="73"/>
        <v>G41</v>
      </c>
      <c r="B106" s="2">
        <f t="shared" si="74"/>
        <v>1998</v>
      </c>
      <c r="C106" s="17">
        <f t="shared" ref="C106:N106" si="100">IF(C211="","",C211*100/$O$223)</f>
        <v>11.132603896550089</v>
      </c>
      <c r="D106" s="17">
        <f t="shared" si="100"/>
        <v>12.03961291937169</v>
      </c>
      <c r="E106" s="17">
        <f t="shared" si="100"/>
        <v>13.021170629000547</v>
      </c>
      <c r="F106" s="17">
        <f t="shared" si="100"/>
        <v>20.799083619224159</v>
      </c>
      <c r="G106" s="17">
        <f t="shared" si="100"/>
        <v>11.368674738106392</v>
      </c>
      <c r="H106" s="17">
        <f t="shared" si="100"/>
        <v>15.978268539021663</v>
      </c>
      <c r="I106" s="17">
        <f t="shared" si="100"/>
        <v>2.919823566617489</v>
      </c>
      <c r="J106" s="17">
        <f t="shared" si="100"/>
        <v>4.1126025555335701</v>
      </c>
      <c r="K106" s="17">
        <f t="shared" si="100"/>
        <v>0.72063730580346541</v>
      </c>
      <c r="L106" s="17">
        <f t="shared" si="100"/>
        <v>0.2484956226908501</v>
      </c>
      <c r="M106" s="17">
        <f t="shared" si="100"/>
        <v>1.2673276757233356</v>
      </c>
      <c r="N106" s="17">
        <f t="shared" si="100"/>
        <v>0.59638949445804024</v>
      </c>
      <c r="O106" s="17">
        <f t="shared" si="57"/>
        <v>94.204690562101291</v>
      </c>
      <c r="P106" s="11">
        <f t="shared" si="78"/>
        <v>7835.8954483587031</v>
      </c>
      <c r="Q106" s="11">
        <f t="shared" si="76"/>
        <v>-64.104551641298897</v>
      </c>
      <c r="R106" s="33">
        <f t="shared" si="58"/>
        <v>1998</v>
      </c>
    </row>
    <row r="107" spans="1:18" x14ac:dyDescent="0.2">
      <c r="A107" s="37" t="str">
        <f t="shared" si="73"/>
        <v>G41</v>
      </c>
      <c r="B107" s="2">
        <f t="shared" si="74"/>
        <v>1999</v>
      </c>
      <c r="C107" s="17">
        <f t="shared" ref="C107:N107" si="101">IF(C212="","",C212*100/$O$223)</f>
        <v>11.691719047604499</v>
      </c>
      <c r="D107" s="17">
        <f t="shared" si="101"/>
        <v>7.2312226203037397</v>
      </c>
      <c r="E107" s="17">
        <f t="shared" si="101"/>
        <v>24.153774525550634</v>
      </c>
      <c r="F107" s="17">
        <f t="shared" si="101"/>
        <v>16.01554288242529</v>
      </c>
      <c r="G107" s="17">
        <f t="shared" si="101"/>
        <v>12.375082010004338</v>
      </c>
      <c r="H107" s="17">
        <f t="shared" si="101"/>
        <v>15.779472040868985</v>
      </c>
      <c r="I107" s="17">
        <f t="shared" si="101"/>
        <v>8.3246033601434792</v>
      </c>
      <c r="J107" s="17">
        <f t="shared" si="101"/>
        <v>6.3614879408857643</v>
      </c>
      <c r="K107" s="17">
        <f t="shared" si="101"/>
        <v>1.6897702342977812</v>
      </c>
      <c r="L107" s="17">
        <f t="shared" si="101"/>
        <v>0.2236460604217651</v>
      </c>
      <c r="M107" s="17">
        <f t="shared" si="101"/>
        <v>0</v>
      </c>
      <c r="N107" s="17">
        <f t="shared" si="101"/>
        <v>8.8464441677942656</v>
      </c>
      <c r="O107" s="17">
        <f t="shared" si="57"/>
        <v>112.69276489030055</v>
      </c>
      <c r="P107" s="11">
        <f t="shared" si="78"/>
        <v>7948.5882132490033</v>
      </c>
      <c r="Q107" s="11">
        <f t="shared" si="76"/>
        <v>-51.411786750998374</v>
      </c>
      <c r="R107" s="33">
        <f t="shared" si="58"/>
        <v>1999</v>
      </c>
    </row>
    <row r="108" spans="1:18" x14ac:dyDescent="0.2">
      <c r="A108" s="37" t="str">
        <f t="shared" si="73"/>
        <v>G41</v>
      </c>
      <c r="B108" s="2">
        <f t="shared" si="74"/>
        <v>2000</v>
      </c>
      <c r="C108" s="17">
        <f t="shared" ref="C108:N108" si="102">IF(C213="","",C213*100/$O$223)</f>
        <v>10.809559587051982</v>
      </c>
      <c r="D108" s="17">
        <f t="shared" si="102"/>
        <v>12.176285511851658</v>
      </c>
      <c r="E108" s="17">
        <f t="shared" si="102"/>
        <v>21.333349208009484</v>
      </c>
      <c r="F108" s="17">
        <f t="shared" si="102"/>
        <v>9.6789045038086137</v>
      </c>
      <c r="G108" s="17">
        <f t="shared" si="102"/>
        <v>10.486515277553876</v>
      </c>
      <c r="H108" s="17">
        <f t="shared" si="102"/>
        <v>9.6664797226740689</v>
      </c>
      <c r="I108" s="17">
        <f t="shared" si="102"/>
        <v>12.225984636389827</v>
      </c>
      <c r="J108" s="17">
        <f t="shared" si="102"/>
        <v>3.6156113101518699</v>
      </c>
      <c r="K108" s="17">
        <f t="shared" si="102"/>
        <v>1.0933807398397408</v>
      </c>
      <c r="L108" s="17">
        <f t="shared" si="102"/>
        <v>3.7771334649009223</v>
      </c>
      <c r="M108" s="17">
        <f t="shared" si="102"/>
        <v>8.0264086129144587</v>
      </c>
      <c r="N108" s="17">
        <f t="shared" si="102"/>
        <v>4.1871512423408248</v>
      </c>
      <c r="O108" s="17">
        <f t="shared" si="57"/>
        <v>107.07676381748735</v>
      </c>
      <c r="P108" s="11">
        <f t="shared" si="78"/>
        <v>8055.6649770664908</v>
      </c>
      <c r="Q108" s="11">
        <f t="shared" si="76"/>
        <v>-44.335022933511055</v>
      </c>
      <c r="R108" s="33">
        <f t="shared" si="58"/>
        <v>2000</v>
      </c>
    </row>
    <row r="109" spans="1:18" x14ac:dyDescent="0.2">
      <c r="A109" s="37" t="str">
        <f t="shared" si="73"/>
        <v>G41</v>
      </c>
      <c r="B109" s="2">
        <f t="shared" si="74"/>
        <v>2001</v>
      </c>
      <c r="C109" s="17">
        <f t="shared" ref="C109:N109" si="103">IF(C214="","",C214*100/$O$223)</f>
        <v>14.499719584011105</v>
      </c>
      <c r="D109" s="17">
        <f t="shared" si="103"/>
        <v>21.246375740067688</v>
      </c>
      <c r="E109" s="17">
        <f t="shared" si="103"/>
        <v>22.091260857216579</v>
      </c>
      <c r="F109" s="17">
        <f t="shared" si="103"/>
        <v>27.123297216706291</v>
      </c>
      <c r="G109" s="17">
        <f t="shared" si="103"/>
        <v>5.9141958200422335</v>
      </c>
      <c r="H109" s="17">
        <f t="shared" si="103"/>
        <v>10.051647937844889</v>
      </c>
      <c r="I109" s="17">
        <f t="shared" si="103"/>
        <v>8.4612759526234473</v>
      </c>
      <c r="J109" s="17">
        <f t="shared" si="103"/>
        <v>13.195117564884143</v>
      </c>
      <c r="K109" s="17">
        <f t="shared" si="103"/>
        <v>3.851682151708177</v>
      </c>
      <c r="L109" s="17">
        <f t="shared" si="103"/>
        <v>8.6973467941797569E-2</v>
      </c>
      <c r="M109" s="17">
        <f t="shared" si="103"/>
        <v>14.797914331240126</v>
      </c>
      <c r="N109" s="17">
        <f t="shared" si="103"/>
        <v>4.0256290875917724</v>
      </c>
      <c r="O109" s="17">
        <f t="shared" si="57"/>
        <v>145.34508971187827</v>
      </c>
      <c r="P109" s="11">
        <f t="shared" si="78"/>
        <v>8201.0100667783699</v>
      </c>
      <c r="Q109" s="11">
        <f t="shared" si="76"/>
        <v>1.0100667783671895</v>
      </c>
      <c r="R109" s="33">
        <f t="shared" si="58"/>
        <v>2001</v>
      </c>
    </row>
    <row r="110" spans="1:18" x14ac:dyDescent="0.2">
      <c r="A110" s="37" t="str">
        <f t="shared" si="73"/>
        <v>G41</v>
      </c>
      <c r="B110" s="2">
        <f t="shared" si="74"/>
        <v>2002</v>
      </c>
      <c r="C110" s="17">
        <f t="shared" ref="C110:N110" si="104">IF(C215="","",C215*100/$O$223)</f>
        <v>6.2248153484057971</v>
      </c>
      <c r="D110" s="17">
        <f t="shared" si="104"/>
        <v>6.1378418804639985</v>
      </c>
      <c r="E110" s="17">
        <f t="shared" si="104"/>
        <v>15.605525104985386</v>
      </c>
      <c r="F110" s="17">
        <f t="shared" si="104"/>
        <v>12.48690504021522</v>
      </c>
      <c r="G110" s="17">
        <f t="shared" si="104"/>
        <v>17.68046355445399</v>
      </c>
      <c r="H110" s="17">
        <f t="shared" si="104"/>
        <v>16.487684565537908</v>
      </c>
      <c r="I110" s="17">
        <f t="shared" si="104"/>
        <v>7.3554704316491648</v>
      </c>
      <c r="J110" s="17">
        <f t="shared" si="104"/>
        <v>1.1555046455124531</v>
      </c>
      <c r="K110" s="17">
        <f t="shared" si="104"/>
        <v>0</v>
      </c>
      <c r="L110" s="17">
        <f t="shared" si="104"/>
        <v>2.0003897626613441</v>
      </c>
      <c r="M110" s="17">
        <f t="shared" si="104"/>
        <v>0</v>
      </c>
      <c r="N110" s="17">
        <f t="shared" si="104"/>
        <v>5.1687089519696832</v>
      </c>
      <c r="O110" s="17">
        <f t="shared" si="57"/>
        <v>90.303309285854937</v>
      </c>
      <c r="P110" s="11">
        <f t="shared" si="78"/>
        <v>8291.3133760642249</v>
      </c>
      <c r="Q110" s="11">
        <f t="shared" si="76"/>
        <v>-8.6866239357779023</v>
      </c>
      <c r="R110" s="33">
        <f t="shared" si="58"/>
        <v>2002</v>
      </c>
    </row>
    <row r="111" spans="1:18" x14ac:dyDescent="0.2">
      <c r="A111" s="37" t="str">
        <f t="shared" si="73"/>
        <v>G41</v>
      </c>
      <c r="B111" s="2">
        <f t="shared" si="74"/>
        <v>2003</v>
      </c>
      <c r="C111" s="17">
        <f t="shared" ref="C111:N111" si="105">IF(C216="","",C216*100/$O$223)</f>
        <v>2.9819474722902015</v>
      </c>
      <c r="D111" s="17">
        <f t="shared" si="105"/>
        <v>12.139011168448031</v>
      </c>
      <c r="E111" s="17">
        <f t="shared" si="105"/>
        <v>16.413135878730653</v>
      </c>
      <c r="F111" s="17">
        <f t="shared" si="105"/>
        <v>18.550198233871964</v>
      </c>
      <c r="G111" s="17">
        <f t="shared" si="105"/>
        <v>12.921772379924208</v>
      </c>
      <c r="H111" s="17">
        <f t="shared" si="105"/>
        <v>19.879649815268014</v>
      </c>
      <c r="I111" s="17">
        <f t="shared" si="105"/>
        <v>2.3358588532939915</v>
      </c>
      <c r="J111" s="17">
        <f t="shared" si="105"/>
        <v>0.17394693588359514</v>
      </c>
      <c r="K111" s="17">
        <f t="shared" si="105"/>
        <v>1.9258410758540885</v>
      </c>
      <c r="L111" s="17">
        <f t="shared" si="105"/>
        <v>4.1871512423408248</v>
      </c>
      <c r="M111" s="17">
        <f t="shared" si="105"/>
        <v>2.7210270684648092</v>
      </c>
      <c r="N111" s="17">
        <f t="shared" si="105"/>
        <v>6.5105853145002737</v>
      </c>
      <c r="O111" s="17">
        <f t="shared" si="57"/>
        <v>100.74012543887063</v>
      </c>
      <c r="P111" s="11">
        <f t="shared" si="78"/>
        <v>8392.0535015030964</v>
      </c>
      <c r="Q111" s="11">
        <f t="shared" si="76"/>
        <v>-7.9464984969072958</v>
      </c>
      <c r="R111" s="33">
        <f t="shared" si="58"/>
        <v>2003</v>
      </c>
    </row>
    <row r="112" spans="1:18" x14ac:dyDescent="0.2">
      <c r="A112" s="37" t="str">
        <f t="shared" si="73"/>
        <v>G41</v>
      </c>
      <c r="B112" s="2">
        <f t="shared" si="74"/>
        <v>2004</v>
      </c>
      <c r="C112" s="17">
        <f t="shared" ref="C112:N112" si="106">IF(C217="","",C217*100/$O$223)</f>
        <v>5.5414523860059592</v>
      </c>
      <c r="D112" s="17">
        <f t="shared" si="106"/>
        <v>15.568250761581762</v>
      </c>
      <c r="E112" s="17">
        <f t="shared" si="106"/>
        <v>14.201524836782086</v>
      </c>
      <c r="F112" s="17">
        <f t="shared" si="106"/>
        <v>24.228323212357889</v>
      </c>
      <c r="G112" s="17">
        <f t="shared" si="106"/>
        <v>15.2576312332182</v>
      </c>
      <c r="H112" s="17">
        <f t="shared" si="106"/>
        <v>12.747825444040611</v>
      </c>
      <c r="I112" s="17">
        <f t="shared" si="106"/>
        <v>11.716568609873585</v>
      </c>
      <c r="J112" s="17">
        <f t="shared" si="106"/>
        <v>4.5847442386461852</v>
      </c>
      <c r="K112" s="17">
        <f t="shared" si="106"/>
        <v>7.454868680725503E-2</v>
      </c>
      <c r="L112" s="17">
        <f t="shared" si="106"/>
        <v>0</v>
      </c>
      <c r="M112" s="17">
        <f t="shared" si="106"/>
        <v>1.6027967663559832</v>
      </c>
      <c r="N112" s="17">
        <f t="shared" si="106"/>
        <v>2.4228323212357887</v>
      </c>
      <c r="O112" s="17">
        <f t="shared" si="57"/>
        <v>107.94649849690532</v>
      </c>
      <c r="P112" s="11">
        <f t="shared" si="78"/>
        <v>8500.0000000000018</v>
      </c>
      <c r="Q112" s="11">
        <f t="shared" si="76"/>
        <v>-2.0037305148434825E-12</v>
      </c>
      <c r="R112" s="33">
        <f t="shared" si="58"/>
        <v>2004</v>
      </c>
    </row>
    <row r="113" spans="1:18" x14ac:dyDescent="0.2">
      <c r="A113" s="37" t="str">
        <f t="shared" si="73"/>
        <v>G41</v>
      </c>
      <c r="B113" s="2">
        <f t="shared" si="74"/>
        <v>2005</v>
      </c>
      <c r="C113" s="17" t="str">
        <f t="shared" ref="C113:N113" si="107">IF(C218="","",C218*100/$O$223)</f>
        <v/>
      </c>
      <c r="D113" s="17" t="str">
        <f t="shared" si="107"/>
        <v/>
      </c>
      <c r="E113" s="17" t="str">
        <f t="shared" si="107"/>
        <v/>
      </c>
      <c r="F113" s="17" t="str">
        <f t="shared" si="107"/>
        <v/>
      </c>
      <c r="G113" s="17" t="str">
        <f t="shared" si="107"/>
        <v/>
      </c>
      <c r="H113" s="17" t="str">
        <f t="shared" si="107"/>
        <v/>
      </c>
      <c r="I113" s="17" t="str">
        <f t="shared" si="107"/>
        <v/>
      </c>
      <c r="J113" s="17" t="str">
        <f t="shared" si="107"/>
        <v/>
      </c>
      <c r="K113" s="17" t="str">
        <f t="shared" si="107"/>
        <v/>
      </c>
      <c r="L113" s="17" t="str">
        <f t="shared" si="107"/>
        <v/>
      </c>
      <c r="M113" s="17" t="str">
        <f t="shared" si="107"/>
        <v/>
      </c>
      <c r="N113" s="17" t="str">
        <f t="shared" si="107"/>
        <v/>
      </c>
      <c r="O113" s="17" t="str">
        <f>IF(COUNT(C113:N113)=0,"",SUM(C113:N113))</f>
        <v/>
      </c>
      <c r="P113" s="11">
        <f>IF(O113="",P112,O113+P112)</f>
        <v>8500.0000000000018</v>
      </c>
      <c r="Q113" s="11">
        <f t="shared" si="76"/>
        <v>-2.0037305148434825E-12</v>
      </c>
      <c r="R113" s="33" t="str">
        <f>IF(COUNT(C113:O113)=0,"",B113)</f>
        <v/>
      </c>
    </row>
    <row r="114" spans="1:18" x14ac:dyDescent="0.2">
      <c r="A114" s="37" t="str">
        <f t="shared" si="73"/>
        <v>G41</v>
      </c>
      <c r="B114" s="2">
        <f t="shared" si="74"/>
        <v>2006</v>
      </c>
      <c r="C114" s="17" t="str">
        <f t="shared" ref="C114:N114" si="108">IF(C219="","",C219*100/$O$223)</f>
        <v/>
      </c>
      <c r="D114" s="17" t="str">
        <f t="shared" si="108"/>
        <v/>
      </c>
      <c r="E114" s="17" t="str">
        <f t="shared" si="108"/>
        <v/>
      </c>
      <c r="F114" s="17" t="str">
        <f t="shared" si="108"/>
        <v/>
      </c>
      <c r="G114" s="17" t="str">
        <f t="shared" si="108"/>
        <v/>
      </c>
      <c r="H114" s="17" t="str">
        <f t="shared" si="108"/>
        <v/>
      </c>
      <c r="I114" s="17" t="str">
        <f t="shared" si="108"/>
        <v/>
      </c>
      <c r="J114" s="17" t="str">
        <f t="shared" si="108"/>
        <v/>
      </c>
      <c r="K114" s="17" t="str">
        <f t="shared" si="108"/>
        <v/>
      </c>
      <c r="L114" s="17" t="str">
        <f t="shared" si="108"/>
        <v/>
      </c>
      <c r="M114" s="17" t="str">
        <f t="shared" si="108"/>
        <v/>
      </c>
      <c r="N114" s="17" t="str">
        <f t="shared" si="108"/>
        <v/>
      </c>
      <c r="O114" s="17" t="str">
        <f>IF(COUNT(C114:N114)=0,"",SUM(C114:N114))</f>
        <v/>
      </c>
      <c r="P114" s="11">
        <f>IF(O114="",P113,O114+P113)</f>
        <v>8500.0000000000018</v>
      </c>
      <c r="Q114" s="11">
        <f t="shared" si="76"/>
        <v>-2.0037305148434825E-12</v>
      </c>
      <c r="R114" s="33" t="str">
        <f>IF(COUNT(C114:O114)=0,"",B114)</f>
        <v/>
      </c>
    </row>
    <row r="115" spans="1:18" x14ac:dyDescent="0.2">
      <c r="A115" s="37" t="str">
        <f t="shared" si="73"/>
        <v>G41</v>
      </c>
      <c r="B115" s="2">
        <f t="shared" si="74"/>
        <v>2007</v>
      </c>
      <c r="C115" s="17" t="str">
        <f t="shared" ref="C115:N115" si="109">IF(C220="","",C220*100/$O$223)</f>
        <v/>
      </c>
      <c r="D115" s="17" t="str">
        <f t="shared" si="109"/>
        <v/>
      </c>
      <c r="E115" s="17" t="str">
        <f t="shared" si="109"/>
        <v/>
      </c>
      <c r="F115" s="17" t="str">
        <f t="shared" si="109"/>
        <v/>
      </c>
      <c r="G115" s="17" t="str">
        <f t="shared" si="109"/>
        <v/>
      </c>
      <c r="H115" s="17" t="str">
        <f t="shared" si="109"/>
        <v/>
      </c>
      <c r="I115" s="17" t="str">
        <f t="shared" si="109"/>
        <v/>
      </c>
      <c r="J115" s="17" t="str">
        <f t="shared" si="109"/>
        <v/>
      </c>
      <c r="K115" s="17" t="str">
        <f t="shared" si="109"/>
        <v/>
      </c>
      <c r="L115" s="17" t="str">
        <f t="shared" si="109"/>
        <v/>
      </c>
      <c r="M115" s="17" t="str">
        <f t="shared" si="109"/>
        <v/>
      </c>
      <c r="N115" s="17" t="str">
        <f t="shared" si="109"/>
        <v/>
      </c>
      <c r="O115" s="17" t="str">
        <f>IF(COUNT(C115:N115)=0,"",SUM(C115:N115))</f>
        <v/>
      </c>
      <c r="P115" s="11">
        <f>IF(O115="",P114,O115+P114)</f>
        <v>8500.0000000000018</v>
      </c>
      <c r="Q115" s="11">
        <f t="shared" si="76"/>
        <v>-2.0037305148434825E-12</v>
      </c>
      <c r="R115" s="33" t="str">
        <f>IF(COUNT(C115:O115)=0,"",B115)</f>
        <v/>
      </c>
    </row>
    <row r="116" spans="1:18" x14ac:dyDescent="0.2">
      <c r="A116" s="37" t="str">
        <f t="shared" si="73"/>
        <v>G41</v>
      </c>
      <c r="B116" s="2">
        <f t="shared" si="74"/>
        <v>2008</v>
      </c>
      <c r="C116" s="17" t="str">
        <f t="shared" ref="C116:N116" si="110">IF(C221="","",C221*100/$O$223)</f>
        <v/>
      </c>
      <c r="D116" s="17" t="str">
        <f t="shared" si="110"/>
        <v/>
      </c>
      <c r="E116" s="17" t="str">
        <f t="shared" si="110"/>
        <v/>
      </c>
      <c r="F116" s="17" t="str">
        <f t="shared" si="110"/>
        <v/>
      </c>
      <c r="G116" s="17" t="str">
        <f t="shared" si="110"/>
        <v/>
      </c>
      <c r="H116" s="17" t="str">
        <f t="shared" si="110"/>
        <v/>
      </c>
      <c r="I116" s="17" t="str">
        <f t="shared" si="110"/>
        <v/>
      </c>
      <c r="J116" s="17" t="str">
        <f t="shared" si="110"/>
        <v/>
      </c>
      <c r="K116" s="17" t="str">
        <f t="shared" si="110"/>
        <v/>
      </c>
      <c r="L116" s="17" t="str">
        <f t="shared" si="110"/>
        <v/>
      </c>
      <c r="M116" s="17" t="str">
        <f t="shared" si="110"/>
        <v/>
      </c>
      <c r="N116" s="17" t="str">
        <f t="shared" si="110"/>
        <v/>
      </c>
      <c r="O116" s="17" t="str">
        <f>IF(COUNT(C116:N116)=0,"",SUM(C116:N116))</f>
        <v/>
      </c>
      <c r="P116" s="11">
        <f>IF(O116="",P115,O116+P115)</f>
        <v>8500.0000000000018</v>
      </c>
      <c r="Q116" s="11">
        <f t="shared" si="76"/>
        <v>-2.0037305148434825E-12</v>
      </c>
      <c r="R116" s="33" t="str">
        <f>IF(COUNT(C116:O116)=0,"",B116)</f>
        <v/>
      </c>
    </row>
    <row r="117" spans="1:18" x14ac:dyDescent="0.2">
      <c r="A117" s="37" t="str">
        <f t="shared" si="73"/>
        <v>G41</v>
      </c>
      <c r="B117" s="2">
        <f t="shared" si="74"/>
        <v>2009</v>
      </c>
      <c r="C117" s="17" t="str">
        <f t="shared" ref="C117:N117" si="111">IF(C222="","",C222*100/$O$223)</f>
        <v/>
      </c>
      <c r="D117" s="17" t="str">
        <f t="shared" si="111"/>
        <v/>
      </c>
      <c r="E117" s="17" t="str">
        <f t="shared" si="111"/>
        <v/>
      </c>
      <c r="F117" s="17" t="str">
        <f t="shared" si="111"/>
        <v/>
      </c>
      <c r="G117" s="17" t="str">
        <f t="shared" si="111"/>
        <v/>
      </c>
      <c r="H117" s="17" t="str">
        <f t="shared" si="111"/>
        <v/>
      </c>
      <c r="I117" s="17" t="str">
        <f t="shared" si="111"/>
        <v/>
      </c>
      <c r="J117" s="17" t="str">
        <f t="shared" si="111"/>
        <v/>
      </c>
      <c r="K117" s="17" t="str">
        <f t="shared" si="111"/>
        <v/>
      </c>
      <c r="L117" s="17" t="str">
        <f t="shared" si="111"/>
        <v/>
      </c>
      <c r="M117" s="17" t="str">
        <f t="shared" si="111"/>
        <v/>
      </c>
      <c r="N117" s="17" t="str">
        <f t="shared" si="111"/>
        <v/>
      </c>
      <c r="O117" s="17" t="str">
        <f>IF(COUNT(C117:N117)=0,"",SUM(C117:N117))</f>
        <v/>
      </c>
      <c r="P117" s="11">
        <f>IF(O117="",P116,O117+P116)</f>
        <v>8500.0000000000018</v>
      </c>
      <c r="Q117" s="11">
        <f t="shared" si="76"/>
        <v>-2.0037305148434825E-12</v>
      </c>
      <c r="R117" s="33" t="str">
        <f>IF(COUNT(C117:O117)=0,"",B117)</f>
        <v/>
      </c>
    </row>
    <row r="118" spans="1:18" x14ac:dyDescent="0.2">
      <c r="B118" s="2" t="s">
        <v>14</v>
      </c>
      <c r="C118" s="19">
        <f t="shared" ref="C118:O118" si="112">IF(COUNT(C18:C117)=0,"-",AVERAGE(C18:C117))</f>
        <v>9.9223101718725175</v>
      </c>
      <c r="D118" s="19">
        <f t="shared" si="112"/>
        <v>12.49613015564398</v>
      </c>
      <c r="E118" s="19">
        <f t="shared" si="112"/>
        <v>13.170088072315027</v>
      </c>
      <c r="F118" s="19">
        <f t="shared" si="112"/>
        <v>14.978798367648407</v>
      </c>
      <c r="G118" s="19">
        <f t="shared" si="112"/>
        <v>13.155323755160367</v>
      </c>
      <c r="H118" s="19">
        <f t="shared" si="112"/>
        <v>13.098213654701116</v>
      </c>
      <c r="I118" s="19">
        <f t="shared" si="112"/>
        <v>8.0035325683904404</v>
      </c>
      <c r="J118" s="19">
        <f t="shared" si="112"/>
        <v>4.2688283780847387</v>
      </c>
      <c r="K118" s="19">
        <f t="shared" si="112"/>
        <v>2.0258899469447669</v>
      </c>
      <c r="L118" s="19">
        <f t="shared" si="112"/>
        <v>1.9508553903508097</v>
      </c>
      <c r="M118" s="19">
        <f t="shared" si="112"/>
        <v>2.7586043608980968</v>
      </c>
      <c r="N118" s="19">
        <f t="shared" si="112"/>
        <v>4.1714251779897271</v>
      </c>
      <c r="O118" s="19">
        <f t="shared" si="112"/>
        <v>100.00000000000003</v>
      </c>
    </row>
    <row r="119" spans="1:18" x14ac:dyDescent="0.2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9">
        <f>IF(O118="-","-",SUM(C118:N118))</f>
        <v>100</v>
      </c>
    </row>
    <row r="120" spans="1:18" x14ac:dyDescent="0.2">
      <c r="O120" s="29">
        <f>P117/D5</f>
        <v>100.00000000000003</v>
      </c>
    </row>
    <row r="121" spans="1:18" x14ac:dyDescent="0.2">
      <c r="B121" s="2" t="s">
        <v>26</v>
      </c>
    </row>
    <row r="122" spans="1:18" x14ac:dyDescent="0.2">
      <c r="B122" s="7" t="s">
        <v>1</v>
      </c>
      <c r="C122" s="7" t="s">
        <v>0</v>
      </c>
      <c r="D122" s="7" t="s">
        <v>2</v>
      </c>
      <c r="E122" s="7" t="s">
        <v>3</v>
      </c>
      <c r="F122" s="7" t="s">
        <v>4</v>
      </c>
      <c r="G122" s="7" t="s">
        <v>5</v>
      </c>
      <c r="H122" s="7" t="s">
        <v>6</v>
      </c>
      <c r="I122" s="7" t="s">
        <v>7</v>
      </c>
      <c r="J122" s="7" t="s">
        <v>8</v>
      </c>
      <c r="K122" s="7" t="s">
        <v>9</v>
      </c>
      <c r="L122" s="7" t="s">
        <v>10</v>
      </c>
      <c r="M122" s="7" t="s">
        <v>11</v>
      </c>
      <c r="N122" s="7" t="s">
        <v>12</v>
      </c>
      <c r="O122" s="7" t="s">
        <v>13</v>
      </c>
      <c r="P122" s="4" t="s">
        <v>22</v>
      </c>
      <c r="Q122" s="4"/>
      <c r="R122" s="4"/>
    </row>
    <row r="123" spans="1:18" x14ac:dyDescent="0.2">
      <c r="B123" s="2">
        <f>'Gauge Data'!A10</f>
        <v>1910</v>
      </c>
      <c r="C123" s="17" t="str">
        <f>IF($P123=0,"",('Gauge Data'!B114*'Gauge Data'!$AA114+'Gauge Data'!AE114*'Gauge Data'!$BD114+'Gauge Data'!BH114*'Gauge Data'!$CG114+'Gauge Data'!CK114*'Gauge Data'!$DJ114+'Gauge Data'!DN114*'Gauge Data'!$EM114+'Gauge Data'!EQ114*'Gauge Data'!$FP114+'Gauge Data'!FT114*'Gauge Data'!$GS114+'Gauge Data'!GW114*'Gauge Data'!$HV114)/$P123)</f>
        <v/>
      </c>
      <c r="D123" s="17" t="str">
        <f>IF($P123=0,"",('Gauge Data'!D114*'Gauge Data'!$AA114+'Gauge Data'!AG114*'Gauge Data'!$BD114+'Gauge Data'!BJ114*'Gauge Data'!$CG114+'Gauge Data'!CM114*'Gauge Data'!$DJ114+'Gauge Data'!DP114*'Gauge Data'!$EM114+'Gauge Data'!ES114*'Gauge Data'!$FP114+'Gauge Data'!FV114*'Gauge Data'!$GS114+'Gauge Data'!GY114*'Gauge Data'!$HV114)/$P123)</f>
        <v/>
      </c>
      <c r="E123" s="17" t="str">
        <f>IF($P123=0,"",('Gauge Data'!F114*'Gauge Data'!$AA114+'Gauge Data'!AI114*'Gauge Data'!$BD114+'Gauge Data'!BL114*'Gauge Data'!$CG114+'Gauge Data'!CO114*'Gauge Data'!$DJ114+'Gauge Data'!DR114*'Gauge Data'!$EM114+'Gauge Data'!EU114*'Gauge Data'!$FP114+'Gauge Data'!FX114*'Gauge Data'!$GS114+'Gauge Data'!HA114*'Gauge Data'!$HV114)/$P123)</f>
        <v/>
      </c>
      <c r="F123" s="17" t="str">
        <f>IF($P123=0,"",('Gauge Data'!H114*'Gauge Data'!$AA114+'Gauge Data'!AK114*'Gauge Data'!$BD114+'Gauge Data'!BN114*'Gauge Data'!$CG114+'Gauge Data'!CQ114*'Gauge Data'!$DJ114+'Gauge Data'!DT114*'Gauge Data'!$EM114+'Gauge Data'!EW114*'Gauge Data'!$FP114+'Gauge Data'!FZ114*'Gauge Data'!$GS114+'Gauge Data'!HC114*'Gauge Data'!$HV114)/$P123)</f>
        <v/>
      </c>
      <c r="G123" s="17" t="str">
        <f>IF($P123=0,"",('Gauge Data'!J114*'Gauge Data'!$AA114+'Gauge Data'!AM114*'Gauge Data'!$BD114+'Gauge Data'!BP114*'Gauge Data'!$CG114+'Gauge Data'!CS114*'Gauge Data'!$DJ114+'Gauge Data'!DV114*'Gauge Data'!$EM114+'Gauge Data'!EY114*'Gauge Data'!$FP114+'Gauge Data'!GB114*'Gauge Data'!$GS114+'Gauge Data'!HE114*'Gauge Data'!$HV114)/$P123)</f>
        <v/>
      </c>
      <c r="H123" s="17" t="str">
        <f>IF($P123=0,"",('Gauge Data'!L114*'Gauge Data'!$AA114+'Gauge Data'!AO114*'Gauge Data'!$BD114+'Gauge Data'!BR114*'Gauge Data'!$CG114+'Gauge Data'!CU114*'Gauge Data'!$DJ114+'Gauge Data'!DX114*'Gauge Data'!$EM114+'Gauge Data'!FA114*'Gauge Data'!$FP114+'Gauge Data'!GD114*'Gauge Data'!$GS114+'Gauge Data'!HG114*'Gauge Data'!$HV114)/$P123)</f>
        <v/>
      </c>
      <c r="I123" s="17" t="str">
        <f>IF($P123=0,"",('Gauge Data'!N114*'Gauge Data'!$AA114+'Gauge Data'!AQ114*'Gauge Data'!$BD114+'Gauge Data'!BT114*'Gauge Data'!$CG114+'Gauge Data'!CW114*'Gauge Data'!$DJ114+'Gauge Data'!DZ114*'Gauge Data'!$EM114+'Gauge Data'!FC114*'Gauge Data'!$FP114+'Gauge Data'!GF114*'Gauge Data'!$GS114+'Gauge Data'!HI114*'Gauge Data'!$HV114)/$P123)</f>
        <v/>
      </c>
      <c r="J123" s="17" t="str">
        <f>IF($P123=0,"",('Gauge Data'!P114*'Gauge Data'!$AA114+'Gauge Data'!AS114*'Gauge Data'!$BD114+'Gauge Data'!BV114*'Gauge Data'!$CG114+'Gauge Data'!CY114*'Gauge Data'!$DJ114+'Gauge Data'!EB114*'Gauge Data'!$EM114+'Gauge Data'!FE114*'Gauge Data'!$FP114+'Gauge Data'!GH114*'Gauge Data'!$GS114+'Gauge Data'!HK114*'Gauge Data'!$HV114)/$P123)</f>
        <v/>
      </c>
      <c r="K123" s="17" t="str">
        <f>IF($P123=0,"",('Gauge Data'!R114*'Gauge Data'!$AA114+'Gauge Data'!AU114*'Gauge Data'!$BD114+'Gauge Data'!BX114*'Gauge Data'!$CG114+'Gauge Data'!DA114*'Gauge Data'!$DJ114+'Gauge Data'!ED114*'Gauge Data'!$EM114+'Gauge Data'!FG114*'Gauge Data'!$FP114+'Gauge Data'!GJ114*'Gauge Data'!$GS114+'Gauge Data'!HM114*'Gauge Data'!$HV114)/$P123)</f>
        <v/>
      </c>
      <c r="L123" s="17" t="str">
        <f>IF($P123=0,"",('Gauge Data'!T114*'Gauge Data'!$AA114+'Gauge Data'!AW114*'Gauge Data'!$BD114+'Gauge Data'!BZ114*'Gauge Data'!$CG114+'Gauge Data'!DC114*'Gauge Data'!$DJ114+'Gauge Data'!EF114*'Gauge Data'!$EM114+'Gauge Data'!FI114*'Gauge Data'!$FP114+'Gauge Data'!GL114*'Gauge Data'!$GS114+'Gauge Data'!HO114*'Gauge Data'!$HV114)/$P123)</f>
        <v/>
      </c>
      <c r="M123" s="17" t="str">
        <f>IF($P123=0,"",('Gauge Data'!V114*'Gauge Data'!$AA114+'Gauge Data'!AY114*'Gauge Data'!$BD114+'Gauge Data'!CB114*'Gauge Data'!$CG114+'Gauge Data'!DE114*'Gauge Data'!$DJ114+'Gauge Data'!EH114*'Gauge Data'!$EM114+'Gauge Data'!FK114*'Gauge Data'!$FP114+'Gauge Data'!GN114*'Gauge Data'!$GS114+'Gauge Data'!HQ114*'Gauge Data'!$HV114)/$P123)</f>
        <v/>
      </c>
      <c r="N123" s="17" t="str">
        <f>IF($P123=0,"",('Gauge Data'!X114*'Gauge Data'!$AA114+'Gauge Data'!BA114*'Gauge Data'!$BD114+'Gauge Data'!CD114*'Gauge Data'!$CG114+'Gauge Data'!DG114*'Gauge Data'!$DJ114+'Gauge Data'!EJ114*'Gauge Data'!$EM114+'Gauge Data'!FM114*'Gauge Data'!$FP114+'Gauge Data'!GP114*'Gauge Data'!$GS114+'Gauge Data'!HS114*'Gauge Data'!$HV114)/$P123)</f>
        <v/>
      </c>
      <c r="O123" s="17" t="str">
        <f>IF(COUNT(C123:N123)=0,"",SUM(C123:N123))</f>
        <v/>
      </c>
      <c r="P123" s="18">
        <f>'Gauge Data'!AA114+'Gauge Data'!BD114+'Gauge Data'!CG114+'Gauge Data'!DJ114+'Gauge Data'!EM114+'Gauge Data'!FP114+'Gauge Data'!GS114+'Gauge Data'!HV114</f>
        <v>0</v>
      </c>
      <c r="Q123" s="18"/>
      <c r="R123" s="33" t="str">
        <f t="shared" ref="R123:R186" si="113">IF(COUNT(C123:O123)=0,"",B123)</f>
        <v/>
      </c>
    </row>
    <row r="124" spans="1:18" x14ac:dyDescent="0.2">
      <c r="B124" s="2">
        <f>'Gauge Data'!A11</f>
        <v>1911</v>
      </c>
      <c r="C124" s="17" t="str">
        <f>IF($P124=0,"",('Gauge Data'!B115*'Gauge Data'!$AA115+'Gauge Data'!AE115*'Gauge Data'!$BD115+'Gauge Data'!BH115*'Gauge Data'!$CG115+'Gauge Data'!CK115*'Gauge Data'!$DJ115+'Gauge Data'!DN115*'Gauge Data'!$EM115+'Gauge Data'!EQ115*'Gauge Data'!$FP115+'Gauge Data'!FT115*'Gauge Data'!$GS115+'Gauge Data'!GW115*'Gauge Data'!$HV115)/$P124)</f>
        <v/>
      </c>
      <c r="D124" s="17" t="str">
        <f>IF($P124=0,"",('Gauge Data'!D115*'Gauge Data'!$AA115+'Gauge Data'!AG115*'Gauge Data'!$BD115+'Gauge Data'!BJ115*'Gauge Data'!$CG115+'Gauge Data'!CM115*'Gauge Data'!$DJ115+'Gauge Data'!DP115*'Gauge Data'!$EM115+'Gauge Data'!ES115*'Gauge Data'!$FP115+'Gauge Data'!FV115*'Gauge Data'!$GS115+'Gauge Data'!GY115*'Gauge Data'!$HV115)/$P124)</f>
        <v/>
      </c>
      <c r="E124" s="17" t="str">
        <f>IF($P124=0,"",('Gauge Data'!F115*'Gauge Data'!$AA115+'Gauge Data'!AI115*'Gauge Data'!$BD115+'Gauge Data'!BL115*'Gauge Data'!$CG115+'Gauge Data'!CO115*'Gauge Data'!$DJ115+'Gauge Data'!DR115*'Gauge Data'!$EM115+'Gauge Data'!EU115*'Gauge Data'!$FP115+'Gauge Data'!FX115*'Gauge Data'!$GS115+'Gauge Data'!HA115*'Gauge Data'!$HV115)/$P124)</f>
        <v/>
      </c>
      <c r="F124" s="17" t="str">
        <f>IF($P124=0,"",('Gauge Data'!H115*'Gauge Data'!$AA115+'Gauge Data'!AK115*'Gauge Data'!$BD115+'Gauge Data'!BN115*'Gauge Data'!$CG115+'Gauge Data'!CQ115*'Gauge Data'!$DJ115+'Gauge Data'!DT115*'Gauge Data'!$EM115+'Gauge Data'!EW115*'Gauge Data'!$FP115+'Gauge Data'!FZ115*'Gauge Data'!$GS115+'Gauge Data'!HC115*'Gauge Data'!$HV115)/$P124)</f>
        <v/>
      </c>
      <c r="G124" s="17" t="str">
        <f>IF($P124=0,"",('Gauge Data'!J115*'Gauge Data'!$AA115+'Gauge Data'!AM115*'Gauge Data'!$BD115+'Gauge Data'!BP115*'Gauge Data'!$CG115+'Gauge Data'!CS115*'Gauge Data'!$DJ115+'Gauge Data'!DV115*'Gauge Data'!$EM115+'Gauge Data'!EY115*'Gauge Data'!$FP115+'Gauge Data'!GB115*'Gauge Data'!$GS115+'Gauge Data'!HE115*'Gauge Data'!$HV115)/$P124)</f>
        <v/>
      </c>
      <c r="H124" s="17" t="str">
        <f>IF($P124=0,"",('Gauge Data'!L115*'Gauge Data'!$AA115+'Gauge Data'!AO115*'Gauge Data'!$BD115+'Gauge Data'!BR115*'Gauge Data'!$CG115+'Gauge Data'!CU115*'Gauge Data'!$DJ115+'Gauge Data'!DX115*'Gauge Data'!$EM115+'Gauge Data'!FA115*'Gauge Data'!$FP115+'Gauge Data'!GD115*'Gauge Data'!$GS115+'Gauge Data'!HG115*'Gauge Data'!$HV115)/$P124)</f>
        <v/>
      </c>
      <c r="I124" s="17" t="str">
        <f>IF($P124=0,"",('Gauge Data'!N115*'Gauge Data'!$AA115+'Gauge Data'!AQ115*'Gauge Data'!$BD115+'Gauge Data'!BT115*'Gauge Data'!$CG115+'Gauge Data'!CW115*'Gauge Data'!$DJ115+'Gauge Data'!DZ115*'Gauge Data'!$EM115+'Gauge Data'!FC115*'Gauge Data'!$FP115+'Gauge Data'!GF115*'Gauge Data'!$GS115+'Gauge Data'!HI115*'Gauge Data'!$HV115)/$P124)</f>
        <v/>
      </c>
      <c r="J124" s="17" t="str">
        <f>IF($P124=0,"",('Gauge Data'!P115*'Gauge Data'!$AA115+'Gauge Data'!AS115*'Gauge Data'!$BD115+'Gauge Data'!BV115*'Gauge Data'!$CG115+'Gauge Data'!CY115*'Gauge Data'!$DJ115+'Gauge Data'!EB115*'Gauge Data'!$EM115+'Gauge Data'!FE115*'Gauge Data'!$FP115+'Gauge Data'!GH115*'Gauge Data'!$GS115+'Gauge Data'!HK115*'Gauge Data'!$HV115)/$P124)</f>
        <v/>
      </c>
      <c r="K124" s="17" t="str">
        <f>IF($P124=0,"",('Gauge Data'!R115*'Gauge Data'!$AA115+'Gauge Data'!AU115*'Gauge Data'!$BD115+'Gauge Data'!BX115*'Gauge Data'!$CG115+'Gauge Data'!DA115*'Gauge Data'!$DJ115+'Gauge Data'!ED115*'Gauge Data'!$EM115+'Gauge Data'!FG115*'Gauge Data'!$FP115+'Gauge Data'!GJ115*'Gauge Data'!$GS115+'Gauge Data'!HM115*'Gauge Data'!$HV115)/$P124)</f>
        <v/>
      </c>
      <c r="L124" s="17" t="str">
        <f>IF($P124=0,"",('Gauge Data'!T115*'Gauge Data'!$AA115+'Gauge Data'!AW115*'Gauge Data'!$BD115+'Gauge Data'!BZ115*'Gauge Data'!$CG115+'Gauge Data'!DC115*'Gauge Data'!$DJ115+'Gauge Data'!EF115*'Gauge Data'!$EM115+'Gauge Data'!FI115*'Gauge Data'!$FP115+'Gauge Data'!GL115*'Gauge Data'!$GS115+'Gauge Data'!HO115*'Gauge Data'!$HV115)/$P124)</f>
        <v/>
      </c>
      <c r="M124" s="17" t="str">
        <f>IF($P124=0,"",('Gauge Data'!V115*'Gauge Data'!$AA115+'Gauge Data'!AY115*'Gauge Data'!$BD115+'Gauge Data'!CB115*'Gauge Data'!$CG115+'Gauge Data'!DE115*'Gauge Data'!$DJ115+'Gauge Data'!EH115*'Gauge Data'!$EM115+'Gauge Data'!FK115*'Gauge Data'!$FP115+'Gauge Data'!GN115*'Gauge Data'!$GS115+'Gauge Data'!HQ115*'Gauge Data'!$HV115)/$P124)</f>
        <v/>
      </c>
      <c r="N124" s="17" t="str">
        <f>IF($P124=0,"",('Gauge Data'!X115*'Gauge Data'!$AA115+'Gauge Data'!BA115*'Gauge Data'!$BD115+'Gauge Data'!CD115*'Gauge Data'!$CG115+'Gauge Data'!DG115*'Gauge Data'!$DJ115+'Gauge Data'!EJ115*'Gauge Data'!$EM115+'Gauge Data'!FM115*'Gauge Data'!$FP115+'Gauge Data'!GP115*'Gauge Data'!$GS115+'Gauge Data'!HS115*'Gauge Data'!$HV115)/$P124)</f>
        <v/>
      </c>
      <c r="O124" s="17" t="str">
        <f t="shared" ref="O124:O187" si="114">IF(COUNT(C124:N124)=0,"",SUM(C124:N124))</f>
        <v/>
      </c>
      <c r="P124" s="18">
        <f>'Gauge Data'!AA115+'Gauge Data'!BD115+'Gauge Data'!CG115+'Gauge Data'!DJ115+'Gauge Data'!EM115+'Gauge Data'!FP115+'Gauge Data'!GS115+'Gauge Data'!HV115</f>
        <v>0</v>
      </c>
      <c r="Q124" s="18"/>
      <c r="R124" s="33" t="str">
        <f t="shared" si="113"/>
        <v/>
      </c>
    </row>
    <row r="125" spans="1:18" x14ac:dyDescent="0.2">
      <c r="B125" s="2">
        <f>'Gauge Data'!A12</f>
        <v>1912</v>
      </c>
      <c r="C125" s="17" t="str">
        <f>IF($P125=0,"",('Gauge Data'!B116*'Gauge Data'!$AA116+'Gauge Data'!AE116*'Gauge Data'!$BD116+'Gauge Data'!BH116*'Gauge Data'!$CG116+'Gauge Data'!CK116*'Gauge Data'!$DJ116+'Gauge Data'!DN116*'Gauge Data'!$EM116+'Gauge Data'!EQ116*'Gauge Data'!$FP116+'Gauge Data'!FT116*'Gauge Data'!$GS116+'Gauge Data'!GW116*'Gauge Data'!$HV116)/$P125)</f>
        <v/>
      </c>
      <c r="D125" s="17" t="str">
        <f>IF($P125=0,"",('Gauge Data'!D116*'Gauge Data'!$AA116+'Gauge Data'!AG116*'Gauge Data'!$BD116+'Gauge Data'!BJ116*'Gauge Data'!$CG116+'Gauge Data'!CM116*'Gauge Data'!$DJ116+'Gauge Data'!DP116*'Gauge Data'!$EM116+'Gauge Data'!ES116*'Gauge Data'!$FP116+'Gauge Data'!FV116*'Gauge Data'!$GS116+'Gauge Data'!GY116*'Gauge Data'!$HV116)/$P125)</f>
        <v/>
      </c>
      <c r="E125" s="17" t="str">
        <f>IF($P125=0,"",('Gauge Data'!F116*'Gauge Data'!$AA116+'Gauge Data'!AI116*'Gauge Data'!$BD116+'Gauge Data'!BL116*'Gauge Data'!$CG116+'Gauge Data'!CO116*'Gauge Data'!$DJ116+'Gauge Data'!DR116*'Gauge Data'!$EM116+'Gauge Data'!EU116*'Gauge Data'!$FP116+'Gauge Data'!FX116*'Gauge Data'!$GS116+'Gauge Data'!HA116*'Gauge Data'!$HV116)/$P125)</f>
        <v/>
      </c>
      <c r="F125" s="17" t="str">
        <f>IF($P125=0,"",('Gauge Data'!H116*'Gauge Data'!$AA116+'Gauge Data'!AK116*'Gauge Data'!$BD116+'Gauge Data'!BN116*'Gauge Data'!$CG116+'Gauge Data'!CQ116*'Gauge Data'!$DJ116+'Gauge Data'!DT116*'Gauge Data'!$EM116+'Gauge Data'!EW116*'Gauge Data'!$FP116+'Gauge Data'!FZ116*'Gauge Data'!$GS116+'Gauge Data'!HC116*'Gauge Data'!$HV116)/$P125)</f>
        <v/>
      </c>
      <c r="G125" s="17" t="str">
        <f>IF($P125=0,"",('Gauge Data'!J116*'Gauge Data'!$AA116+'Gauge Data'!AM116*'Gauge Data'!$BD116+'Gauge Data'!BP116*'Gauge Data'!$CG116+'Gauge Data'!CS116*'Gauge Data'!$DJ116+'Gauge Data'!DV116*'Gauge Data'!$EM116+'Gauge Data'!EY116*'Gauge Data'!$FP116+'Gauge Data'!GB116*'Gauge Data'!$GS116+'Gauge Data'!HE116*'Gauge Data'!$HV116)/$P125)</f>
        <v/>
      </c>
      <c r="H125" s="17" t="str">
        <f>IF($P125=0,"",('Gauge Data'!L116*'Gauge Data'!$AA116+'Gauge Data'!AO116*'Gauge Data'!$BD116+'Gauge Data'!BR116*'Gauge Data'!$CG116+'Gauge Data'!CU116*'Gauge Data'!$DJ116+'Gauge Data'!DX116*'Gauge Data'!$EM116+'Gauge Data'!FA116*'Gauge Data'!$FP116+'Gauge Data'!GD116*'Gauge Data'!$GS116+'Gauge Data'!HG116*'Gauge Data'!$HV116)/$P125)</f>
        <v/>
      </c>
      <c r="I125" s="17" t="str">
        <f>IF($P125=0,"",('Gauge Data'!N116*'Gauge Data'!$AA116+'Gauge Data'!AQ116*'Gauge Data'!$BD116+'Gauge Data'!BT116*'Gauge Data'!$CG116+'Gauge Data'!CW116*'Gauge Data'!$DJ116+'Gauge Data'!DZ116*'Gauge Data'!$EM116+'Gauge Data'!FC116*'Gauge Data'!$FP116+'Gauge Data'!GF116*'Gauge Data'!$GS116+'Gauge Data'!HI116*'Gauge Data'!$HV116)/$P125)</f>
        <v/>
      </c>
      <c r="J125" s="17" t="str">
        <f>IF($P125=0,"",('Gauge Data'!P116*'Gauge Data'!$AA116+'Gauge Data'!AS116*'Gauge Data'!$BD116+'Gauge Data'!BV116*'Gauge Data'!$CG116+'Gauge Data'!CY116*'Gauge Data'!$DJ116+'Gauge Data'!EB116*'Gauge Data'!$EM116+'Gauge Data'!FE116*'Gauge Data'!$FP116+'Gauge Data'!GH116*'Gauge Data'!$GS116+'Gauge Data'!HK116*'Gauge Data'!$HV116)/$P125)</f>
        <v/>
      </c>
      <c r="K125" s="17" t="str">
        <f>IF($P125=0,"",('Gauge Data'!R116*'Gauge Data'!$AA116+'Gauge Data'!AU116*'Gauge Data'!$BD116+'Gauge Data'!BX116*'Gauge Data'!$CG116+'Gauge Data'!DA116*'Gauge Data'!$DJ116+'Gauge Data'!ED116*'Gauge Data'!$EM116+'Gauge Data'!FG116*'Gauge Data'!$FP116+'Gauge Data'!GJ116*'Gauge Data'!$GS116+'Gauge Data'!HM116*'Gauge Data'!$HV116)/$P125)</f>
        <v/>
      </c>
      <c r="L125" s="17" t="str">
        <f>IF($P125=0,"",('Gauge Data'!T116*'Gauge Data'!$AA116+'Gauge Data'!AW116*'Gauge Data'!$BD116+'Gauge Data'!BZ116*'Gauge Data'!$CG116+'Gauge Data'!DC116*'Gauge Data'!$DJ116+'Gauge Data'!EF116*'Gauge Data'!$EM116+'Gauge Data'!FI116*'Gauge Data'!$FP116+'Gauge Data'!GL116*'Gauge Data'!$GS116+'Gauge Data'!HO116*'Gauge Data'!$HV116)/$P125)</f>
        <v/>
      </c>
      <c r="M125" s="17" t="str">
        <f>IF($P125=0,"",('Gauge Data'!V116*'Gauge Data'!$AA116+'Gauge Data'!AY116*'Gauge Data'!$BD116+'Gauge Data'!CB116*'Gauge Data'!$CG116+'Gauge Data'!DE116*'Gauge Data'!$DJ116+'Gauge Data'!EH116*'Gauge Data'!$EM116+'Gauge Data'!FK116*'Gauge Data'!$FP116+'Gauge Data'!GN116*'Gauge Data'!$GS116+'Gauge Data'!HQ116*'Gauge Data'!$HV116)/$P125)</f>
        <v/>
      </c>
      <c r="N125" s="17" t="str">
        <f>IF($P125=0,"",('Gauge Data'!X116*'Gauge Data'!$AA116+'Gauge Data'!BA116*'Gauge Data'!$BD116+'Gauge Data'!CD116*'Gauge Data'!$CG116+'Gauge Data'!DG116*'Gauge Data'!$DJ116+'Gauge Data'!EJ116*'Gauge Data'!$EM116+'Gauge Data'!FM116*'Gauge Data'!$FP116+'Gauge Data'!GP116*'Gauge Data'!$GS116+'Gauge Data'!HS116*'Gauge Data'!$HV116)/$P125)</f>
        <v/>
      </c>
      <c r="O125" s="17" t="str">
        <f t="shared" si="114"/>
        <v/>
      </c>
      <c r="P125" s="18">
        <f>'Gauge Data'!AA116+'Gauge Data'!BD116+'Gauge Data'!CG116+'Gauge Data'!DJ116+'Gauge Data'!EM116+'Gauge Data'!FP116+'Gauge Data'!GS116+'Gauge Data'!HV116</f>
        <v>0</v>
      </c>
      <c r="Q125" s="18"/>
      <c r="R125" s="33" t="str">
        <f t="shared" si="113"/>
        <v/>
      </c>
    </row>
    <row r="126" spans="1:18" x14ac:dyDescent="0.2">
      <c r="B126" s="2">
        <f>'Gauge Data'!A13</f>
        <v>1913</v>
      </c>
      <c r="C126" s="17" t="str">
        <f>IF($P126=0,"",('Gauge Data'!B117*'Gauge Data'!$AA117+'Gauge Data'!AE117*'Gauge Data'!$BD117+'Gauge Data'!BH117*'Gauge Data'!$CG117+'Gauge Data'!CK117*'Gauge Data'!$DJ117+'Gauge Data'!DN117*'Gauge Data'!$EM117+'Gauge Data'!EQ117*'Gauge Data'!$FP117+'Gauge Data'!FT117*'Gauge Data'!$GS117+'Gauge Data'!GW117*'Gauge Data'!$HV117)/$P126)</f>
        <v/>
      </c>
      <c r="D126" s="17" t="str">
        <f>IF($P126=0,"",('Gauge Data'!D117*'Gauge Data'!$AA117+'Gauge Data'!AG117*'Gauge Data'!$BD117+'Gauge Data'!BJ117*'Gauge Data'!$CG117+'Gauge Data'!CM117*'Gauge Data'!$DJ117+'Gauge Data'!DP117*'Gauge Data'!$EM117+'Gauge Data'!ES117*'Gauge Data'!$FP117+'Gauge Data'!FV117*'Gauge Data'!$GS117+'Gauge Data'!GY117*'Gauge Data'!$HV117)/$P126)</f>
        <v/>
      </c>
      <c r="E126" s="17" t="str">
        <f>IF($P126=0,"",('Gauge Data'!F117*'Gauge Data'!$AA117+'Gauge Data'!AI117*'Gauge Data'!$BD117+'Gauge Data'!BL117*'Gauge Data'!$CG117+'Gauge Data'!CO117*'Gauge Data'!$DJ117+'Gauge Data'!DR117*'Gauge Data'!$EM117+'Gauge Data'!EU117*'Gauge Data'!$FP117+'Gauge Data'!FX117*'Gauge Data'!$GS117+'Gauge Data'!HA117*'Gauge Data'!$HV117)/$P126)</f>
        <v/>
      </c>
      <c r="F126" s="17" t="str">
        <f>IF($P126=0,"",('Gauge Data'!H117*'Gauge Data'!$AA117+'Gauge Data'!AK117*'Gauge Data'!$BD117+'Gauge Data'!BN117*'Gauge Data'!$CG117+'Gauge Data'!CQ117*'Gauge Data'!$DJ117+'Gauge Data'!DT117*'Gauge Data'!$EM117+'Gauge Data'!EW117*'Gauge Data'!$FP117+'Gauge Data'!FZ117*'Gauge Data'!$GS117+'Gauge Data'!HC117*'Gauge Data'!$HV117)/$P126)</f>
        <v/>
      </c>
      <c r="G126" s="17" t="str">
        <f>IF($P126=0,"",('Gauge Data'!J117*'Gauge Data'!$AA117+'Gauge Data'!AM117*'Gauge Data'!$BD117+'Gauge Data'!BP117*'Gauge Data'!$CG117+'Gauge Data'!CS117*'Gauge Data'!$DJ117+'Gauge Data'!DV117*'Gauge Data'!$EM117+'Gauge Data'!EY117*'Gauge Data'!$FP117+'Gauge Data'!GB117*'Gauge Data'!$GS117+'Gauge Data'!HE117*'Gauge Data'!$HV117)/$P126)</f>
        <v/>
      </c>
      <c r="H126" s="17" t="str">
        <f>IF($P126=0,"",('Gauge Data'!L117*'Gauge Data'!$AA117+'Gauge Data'!AO117*'Gauge Data'!$BD117+'Gauge Data'!BR117*'Gauge Data'!$CG117+'Gauge Data'!CU117*'Gauge Data'!$DJ117+'Gauge Data'!DX117*'Gauge Data'!$EM117+'Gauge Data'!FA117*'Gauge Data'!$FP117+'Gauge Data'!GD117*'Gauge Data'!$GS117+'Gauge Data'!HG117*'Gauge Data'!$HV117)/$P126)</f>
        <v/>
      </c>
      <c r="I126" s="17" t="str">
        <f>IF($P126=0,"",('Gauge Data'!N117*'Gauge Data'!$AA117+'Gauge Data'!AQ117*'Gauge Data'!$BD117+'Gauge Data'!BT117*'Gauge Data'!$CG117+'Gauge Data'!CW117*'Gauge Data'!$DJ117+'Gauge Data'!DZ117*'Gauge Data'!$EM117+'Gauge Data'!FC117*'Gauge Data'!$FP117+'Gauge Data'!GF117*'Gauge Data'!$GS117+'Gauge Data'!HI117*'Gauge Data'!$HV117)/$P126)</f>
        <v/>
      </c>
      <c r="J126" s="17" t="str">
        <f>IF($P126=0,"",('Gauge Data'!P117*'Gauge Data'!$AA117+'Gauge Data'!AS117*'Gauge Data'!$BD117+'Gauge Data'!BV117*'Gauge Data'!$CG117+'Gauge Data'!CY117*'Gauge Data'!$DJ117+'Gauge Data'!EB117*'Gauge Data'!$EM117+'Gauge Data'!FE117*'Gauge Data'!$FP117+'Gauge Data'!GH117*'Gauge Data'!$GS117+'Gauge Data'!HK117*'Gauge Data'!$HV117)/$P126)</f>
        <v/>
      </c>
      <c r="K126" s="17" t="str">
        <f>IF($P126=0,"",('Gauge Data'!R117*'Gauge Data'!$AA117+'Gauge Data'!AU117*'Gauge Data'!$BD117+'Gauge Data'!BX117*'Gauge Data'!$CG117+'Gauge Data'!DA117*'Gauge Data'!$DJ117+'Gauge Data'!ED117*'Gauge Data'!$EM117+'Gauge Data'!FG117*'Gauge Data'!$FP117+'Gauge Data'!GJ117*'Gauge Data'!$GS117+'Gauge Data'!HM117*'Gauge Data'!$HV117)/$P126)</f>
        <v/>
      </c>
      <c r="L126" s="17" t="str">
        <f>IF($P126=0,"",('Gauge Data'!T117*'Gauge Data'!$AA117+'Gauge Data'!AW117*'Gauge Data'!$BD117+'Gauge Data'!BZ117*'Gauge Data'!$CG117+'Gauge Data'!DC117*'Gauge Data'!$DJ117+'Gauge Data'!EF117*'Gauge Data'!$EM117+'Gauge Data'!FI117*'Gauge Data'!$FP117+'Gauge Data'!GL117*'Gauge Data'!$GS117+'Gauge Data'!HO117*'Gauge Data'!$HV117)/$P126)</f>
        <v/>
      </c>
      <c r="M126" s="17" t="str">
        <f>IF($P126=0,"",('Gauge Data'!V117*'Gauge Data'!$AA117+'Gauge Data'!AY117*'Gauge Data'!$BD117+'Gauge Data'!CB117*'Gauge Data'!$CG117+'Gauge Data'!DE117*'Gauge Data'!$DJ117+'Gauge Data'!EH117*'Gauge Data'!$EM117+'Gauge Data'!FK117*'Gauge Data'!$FP117+'Gauge Data'!GN117*'Gauge Data'!$GS117+'Gauge Data'!HQ117*'Gauge Data'!$HV117)/$P126)</f>
        <v/>
      </c>
      <c r="N126" s="17" t="str">
        <f>IF($P126=0,"",('Gauge Data'!X117*'Gauge Data'!$AA117+'Gauge Data'!BA117*'Gauge Data'!$BD117+'Gauge Data'!CD117*'Gauge Data'!$CG117+'Gauge Data'!DG117*'Gauge Data'!$DJ117+'Gauge Data'!EJ117*'Gauge Data'!$EM117+'Gauge Data'!FM117*'Gauge Data'!$FP117+'Gauge Data'!GP117*'Gauge Data'!$GS117+'Gauge Data'!HS117*'Gauge Data'!$HV117)/$P126)</f>
        <v/>
      </c>
      <c r="O126" s="17" t="str">
        <f t="shared" si="114"/>
        <v/>
      </c>
      <c r="P126" s="18">
        <f>'Gauge Data'!AA117+'Gauge Data'!BD117+'Gauge Data'!CG117+'Gauge Data'!DJ117+'Gauge Data'!EM117+'Gauge Data'!FP117+'Gauge Data'!GS117+'Gauge Data'!HV117</f>
        <v>0</v>
      </c>
      <c r="Q126" s="18"/>
      <c r="R126" s="33" t="str">
        <f t="shared" si="113"/>
        <v/>
      </c>
    </row>
    <row r="127" spans="1:18" x14ac:dyDescent="0.2">
      <c r="B127" s="2">
        <f>'Gauge Data'!A14</f>
        <v>1914</v>
      </c>
      <c r="C127" s="17" t="str">
        <f>IF($P127=0,"",('Gauge Data'!B118*'Gauge Data'!$AA118+'Gauge Data'!AE118*'Gauge Data'!$BD118+'Gauge Data'!BH118*'Gauge Data'!$CG118+'Gauge Data'!CK118*'Gauge Data'!$DJ118+'Gauge Data'!DN118*'Gauge Data'!$EM118+'Gauge Data'!EQ118*'Gauge Data'!$FP118+'Gauge Data'!FT118*'Gauge Data'!$GS118+'Gauge Data'!GW118*'Gauge Data'!$HV118)/$P127)</f>
        <v/>
      </c>
      <c r="D127" s="17" t="str">
        <f>IF($P127=0,"",('Gauge Data'!D118*'Gauge Data'!$AA118+'Gauge Data'!AG118*'Gauge Data'!$BD118+'Gauge Data'!BJ118*'Gauge Data'!$CG118+'Gauge Data'!CM118*'Gauge Data'!$DJ118+'Gauge Data'!DP118*'Gauge Data'!$EM118+'Gauge Data'!ES118*'Gauge Data'!$FP118+'Gauge Data'!FV118*'Gauge Data'!$GS118+'Gauge Data'!GY118*'Gauge Data'!$HV118)/$P127)</f>
        <v/>
      </c>
      <c r="E127" s="17" t="str">
        <f>IF($P127=0,"",('Gauge Data'!F118*'Gauge Data'!$AA118+'Gauge Data'!AI118*'Gauge Data'!$BD118+'Gauge Data'!BL118*'Gauge Data'!$CG118+'Gauge Data'!CO118*'Gauge Data'!$DJ118+'Gauge Data'!DR118*'Gauge Data'!$EM118+'Gauge Data'!EU118*'Gauge Data'!$FP118+'Gauge Data'!FX118*'Gauge Data'!$GS118+'Gauge Data'!HA118*'Gauge Data'!$HV118)/$P127)</f>
        <v/>
      </c>
      <c r="F127" s="17" t="str">
        <f>IF($P127=0,"",('Gauge Data'!H118*'Gauge Data'!$AA118+'Gauge Data'!AK118*'Gauge Data'!$BD118+'Gauge Data'!BN118*'Gauge Data'!$CG118+'Gauge Data'!CQ118*'Gauge Data'!$DJ118+'Gauge Data'!DT118*'Gauge Data'!$EM118+'Gauge Data'!EW118*'Gauge Data'!$FP118+'Gauge Data'!FZ118*'Gauge Data'!$GS118+'Gauge Data'!HC118*'Gauge Data'!$HV118)/$P127)</f>
        <v/>
      </c>
      <c r="G127" s="17" t="str">
        <f>IF($P127=0,"",('Gauge Data'!J118*'Gauge Data'!$AA118+'Gauge Data'!AM118*'Gauge Data'!$BD118+'Gauge Data'!BP118*'Gauge Data'!$CG118+'Gauge Data'!CS118*'Gauge Data'!$DJ118+'Gauge Data'!DV118*'Gauge Data'!$EM118+'Gauge Data'!EY118*'Gauge Data'!$FP118+'Gauge Data'!GB118*'Gauge Data'!$GS118+'Gauge Data'!HE118*'Gauge Data'!$HV118)/$P127)</f>
        <v/>
      </c>
      <c r="H127" s="17" t="str">
        <f>IF($P127=0,"",('Gauge Data'!L118*'Gauge Data'!$AA118+'Gauge Data'!AO118*'Gauge Data'!$BD118+'Gauge Data'!BR118*'Gauge Data'!$CG118+'Gauge Data'!CU118*'Gauge Data'!$DJ118+'Gauge Data'!DX118*'Gauge Data'!$EM118+'Gauge Data'!FA118*'Gauge Data'!$FP118+'Gauge Data'!GD118*'Gauge Data'!$GS118+'Gauge Data'!HG118*'Gauge Data'!$HV118)/$P127)</f>
        <v/>
      </c>
      <c r="I127" s="17" t="str">
        <f>IF($P127=0,"",('Gauge Data'!N118*'Gauge Data'!$AA118+'Gauge Data'!AQ118*'Gauge Data'!$BD118+'Gauge Data'!BT118*'Gauge Data'!$CG118+'Gauge Data'!CW118*'Gauge Data'!$DJ118+'Gauge Data'!DZ118*'Gauge Data'!$EM118+'Gauge Data'!FC118*'Gauge Data'!$FP118+'Gauge Data'!GF118*'Gauge Data'!$GS118+'Gauge Data'!HI118*'Gauge Data'!$HV118)/$P127)</f>
        <v/>
      </c>
      <c r="J127" s="17" t="str">
        <f>IF($P127=0,"",('Gauge Data'!P118*'Gauge Data'!$AA118+'Gauge Data'!AS118*'Gauge Data'!$BD118+'Gauge Data'!BV118*'Gauge Data'!$CG118+'Gauge Data'!CY118*'Gauge Data'!$DJ118+'Gauge Data'!EB118*'Gauge Data'!$EM118+'Gauge Data'!FE118*'Gauge Data'!$FP118+'Gauge Data'!GH118*'Gauge Data'!$GS118+'Gauge Data'!HK118*'Gauge Data'!$HV118)/$P127)</f>
        <v/>
      </c>
      <c r="K127" s="17" t="str">
        <f>IF($P127=0,"",('Gauge Data'!R118*'Gauge Data'!$AA118+'Gauge Data'!AU118*'Gauge Data'!$BD118+'Gauge Data'!BX118*'Gauge Data'!$CG118+'Gauge Data'!DA118*'Gauge Data'!$DJ118+'Gauge Data'!ED118*'Gauge Data'!$EM118+'Gauge Data'!FG118*'Gauge Data'!$FP118+'Gauge Data'!GJ118*'Gauge Data'!$GS118+'Gauge Data'!HM118*'Gauge Data'!$HV118)/$P127)</f>
        <v/>
      </c>
      <c r="L127" s="17" t="str">
        <f>IF($P127=0,"",('Gauge Data'!T118*'Gauge Data'!$AA118+'Gauge Data'!AW118*'Gauge Data'!$BD118+'Gauge Data'!BZ118*'Gauge Data'!$CG118+'Gauge Data'!DC118*'Gauge Data'!$DJ118+'Gauge Data'!EF118*'Gauge Data'!$EM118+'Gauge Data'!FI118*'Gauge Data'!$FP118+'Gauge Data'!GL118*'Gauge Data'!$GS118+'Gauge Data'!HO118*'Gauge Data'!$HV118)/$P127)</f>
        <v/>
      </c>
      <c r="M127" s="17" t="str">
        <f>IF($P127=0,"",('Gauge Data'!V118*'Gauge Data'!$AA118+'Gauge Data'!AY118*'Gauge Data'!$BD118+'Gauge Data'!CB118*'Gauge Data'!$CG118+'Gauge Data'!DE118*'Gauge Data'!$DJ118+'Gauge Data'!EH118*'Gauge Data'!$EM118+'Gauge Data'!FK118*'Gauge Data'!$FP118+'Gauge Data'!GN118*'Gauge Data'!$GS118+'Gauge Data'!HQ118*'Gauge Data'!$HV118)/$P127)</f>
        <v/>
      </c>
      <c r="N127" s="17" t="str">
        <f>IF($P127=0,"",('Gauge Data'!X118*'Gauge Data'!$AA118+'Gauge Data'!BA118*'Gauge Data'!$BD118+'Gauge Data'!CD118*'Gauge Data'!$CG118+'Gauge Data'!DG118*'Gauge Data'!$DJ118+'Gauge Data'!EJ118*'Gauge Data'!$EM118+'Gauge Data'!FM118*'Gauge Data'!$FP118+'Gauge Data'!GP118*'Gauge Data'!$GS118+'Gauge Data'!HS118*'Gauge Data'!$HV118)/$P127)</f>
        <v/>
      </c>
      <c r="O127" s="17" t="str">
        <f t="shared" si="114"/>
        <v/>
      </c>
      <c r="P127" s="18">
        <f>'Gauge Data'!AA118+'Gauge Data'!BD118+'Gauge Data'!CG118+'Gauge Data'!DJ118+'Gauge Data'!EM118+'Gauge Data'!FP118+'Gauge Data'!GS118+'Gauge Data'!HV118</f>
        <v>0</v>
      </c>
      <c r="Q127" s="18"/>
      <c r="R127" s="33" t="str">
        <f t="shared" si="113"/>
        <v/>
      </c>
    </row>
    <row r="128" spans="1:18" x14ac:dyDescent="0.2">
      <c r="B128" s="2">
        <f>'Gauge Data'!A15</f>
        <v>1915</v>
      </c>
      <c r="C128" s="17" t="str">
        <f>IF($P128=0,"",('Gauge Data'!B119*'Gauge Data'!$AA119+'Gauge Data'!AE119*'Gauge Data'!$BD119+'Gauge Data'!BH119*'Gauge Data'!$CG119+'Gauge Data'!CK119*'Gauge Data'!$DJ119+'Gauge Data'!DN119*'Gauge Data'!$EM119+'Gauge Data'!EQ119*'Gauge Data'!$FP119+'Gauge Data'!FT119*'Gauge Data'!$GS119+'Gauge Data'!GW119*'Gauge Data'!$HV119)/$P128)</f>
        <v/>
      </c>
      <c r="D128" s="17" t="str">
        <f>IF($P128=0,"",('Gauge Data'!D119*'Gauge Data'!$AA119+'Gauge Data'!AG119*'Gauge Data'!$BD119+'Gauge Data'!BJ119*'Gauge Data'!$CG119+'Gauge Data'!CM119*'Gauge Data'!$DJ119+'Gauge Data'!DP119*'Gauge Data'!$EM119+'Gauge Data'!ES119*'Gauge Data'!$FP119+'Gauge Data'!FV119*'Gauge Data'!$GS119+'Gauge Data'!GY119*'Gauge Data'!$HV119)/$P128)</f>
        <v/>
      </c>
      <c r="E128" s="17" t="str">
        <f>IF($P128=0,"",('Gauge Data'!F119*'Gauge Data'!$AA119+'Gauge Data'!AI119*'Gauge Data'!$BD119+'Gauge Data'!BL119*'Gauge Data'!$CG119+'Gauge Data'!CO119*'Gauge Data'!$DJ119+'Gauge Data'!DR119*'Gauge Data'!$EM119+'Gauge Data'!EU119*'Gauge Data'!$FP119+'Gauge Data'!FX119*'Gauge Data'!$GS119+'Gauge Data'!HA119*'Gauge Data'!$HV119)/$P128)</f>
        <v/>
      </c>
      <c r="F128" s="17" t="str">
        <f>IF($P128=0,"",('Gauge Data'!H119*'Gauge Data'!$AA119+'Gauge Data'!AK119*'Gauge Data'!$BD119+'Gauge Data'!BN119*'Gauge Data'!$CG119+'Gauge Data'!CQ119*'Gauge Data'!$DJ119+'Gauge Data'!DT119*'Gauge Data'!$EM119+'Gauge Data'!EW119*'Gauge Data'!$FP119+'Gauge Data'!FZ119*'Gauge Data'!$GS119+'Gauge Data'!HC119*'Gauge Data'!$HV119)/$P128)</f>
        <v/>
      </c>
      <c r="G128" s="17" t="str">
        <f>IF($P128=0,"",('Gauge Data'!J119*'Gauge Data'!$AA119+'Gauge Data'!AM119*'Gauge Data'!$BD119+'Gauge Data'!BP119*'Gauge Data'!$CG119+'Gauge Data'!CS119*'Gauge Data'!$DJ119+'Gauge Data'!DV119*'Gauge Data'!$EM119+'Gauge Data'!EY119*'Gauge Data'!$FP119+'Gauge Data'!GB119*'Gauge Data'!$GS119+'Gauge Data'!HE119*'Gauge Data'!$HV119)/$P128)</f>
        <v/>
      </c>
      <c r="H128" s="17" t="str">
        <f>IF($P128=0,"",('Gauge Data'!L119*'Gauge Data'!$AA119+'Gauge Data'!AO119*'Gauge Data'!$BD119+'Gauge Data'!BR119*'Gauge Data'!$CG119+'Gauge Data'!CU119*'Gauge Data'!$DJ119+'Gauge Data'!DX119*'Gauge Data'!$EM119+'Gauge Data'!FA119*'Gauge Data'!$FP119+'Gauge Data'!GD119*'Gauge Data'!$GS119+'Gauge Data'!HG119*'Gauge Data'!$HV119)/$P128)</f>
        <v/>
      </c>
      <c r="I128" s="17" t="str">
        <f>IF($P128=0,"",('Gauge Data'!N119*'Gauge Data'!$AA119+'Gauge Data'!AQ119*'Gauge Data'!$BD119+'Gauge Data'!BT119*'Gauge Data'!$CG119+'Gauge Data'!CW119*'Gauge Data'!$DJ119+'Gauge Data'!DZ119*'Gauge Data'!$EM119+'Gauge Data'!FC119*'Gauge Data'!$FP119+'Gauge Data'!GF119*'Gauge Data'!$GS119+'Gauge Data'!HI119*'Gauge Data'!$HV119)/$P128)</f>
        <v/>
      </c>
      <c r="J128" s="17" t="str">
        <f>IF($P128=0,"",('Gauge Data'!P119*'Gauge Data'!$AA119+'Gauge Data'!AS119*'Gauge Data'!$BD119+'Gauge Data'!BV119*'Gauge Data'!$CG119+'Gauge Data'!CY119*'Gauge Data'!$DJ119+'Gauge Data'!EB119*'Gauge Data'!$EM119+'Gauge Data'!FE119*'Gauge Data'!$FP119+'Gauge Data'!GH119*'Gauge Data'!$GS119+'Gauge Data'!HK119*'Gauge Data'!$HV119)/$P128)</f>
        <v/>
      </c>
      <c r="K128" s="17" t="str">
        <f>IF($P128=0,"",('Gauge Data'!R119*'Gauge Data'!$AA119+'Gauge Data'!AU119*'Gauge Data'!$BD119+'Gauge Data'!BX119*'Gauge Data'!$CG119+'Gauge Data'!DA119*'Gauge Data'!$DJ119+'Gauge Data'!ED119*'Gauge Data'!$EM119+'Gauge Data'!FG119*'Gauge Data'!$FP119+'Gauge Data'!GJ119*'Gauge Data'!$GS119+'Gauge Data'!HM119*'Gauge Data'!$HV119)/$P128)</f>
        <v/>
      </c>
      <c r="L128" s="17" t="str">
        <f>IF($P128=0,"",('Gauge Data'!T119*'Gauge Data'!$AA119+'Gauge Data'!AW119*'Gauge Data'!$BD119+'Gauge Data'!BZ119*'Gauge Data'!$CG119+'Gauge Data'!DC119*'Gauge Data'!$DJ119+'Gauge Data'!EF119*'Gauge Data'!$EM119+'Gauge Data'!FI119*'Gauge Data'!$FP119+'Gauge Data'!GL119*'Gauge Data'!$GS119+'Gauge Data'!HO119*'Gauge Data'!$HV119)/$P128)</f>
        <v/>
      </c>
      <c r="M128" s="17" t="str">
        <f>IF($P128=0,"",('Gauge Data'!V119*'Gauge Data'!$AA119+'Gauge Data'!AY119*'Gauge Data'!$BD119+'Gauge Data'!CB119*'Gauge Data'!$CG119+'Gauge Data'!DE119*'Gauge Data'!$DJ119+'Gauge Data'!EH119*'Gauge Data'!$EM119+'Gauge Data'!FK119*'Gauge Data'!$FP119+'Gauge Data'!GN119*'Gauge Data'!$GS119+'Gauge Data'!HQ119*'Gauge Data'!$HV119)/$P128)</f>
        <v/>
      </c>
      <c r="N128" s="17" t="str">
        <f>IF($P128=0,"",('Gauge Data'!X119*'Gauge Data'!$AA119+'Gauge Data'!BA119*'Gauge Data'!$BD119+'Gauge Data'!CD119*'Gauge Data'!$CG119+'Gauge Data'!DG119*'Gauge Data'!$DJ119+'Gauge Data'!EJ119*'Gauge Data'!$EM119+'Gauge Data'!FM119*'Gauge Data'!$FP119+'Gauge Data'!GP119*'Gauge Data'!$GS119+'Gauge Data'!HS119*'Gauge Data'!$HV119)/$P128)</f>
        <v/>
      </c>
      <c r="O128" s="17" t="str">
        <f t="shared" si="114"/>
        <v/>
      </c>
      <c r="P128" s="18">
        <f>'Gauge Data'!AA119+'Gauge Data'!BD119+'Gauge Data'!CG119+'Gauge Data'!DJ119+'Gauge Data'!EM119+'Gauge Data'!FP119+'Gauge Data'!GS119+'Gauge Data'!HV119</f>
        <v>0</v>
      </c>
      <c r="Q128" s="18"/>
      <c r="R128" s="33" t="str">
        <f t="shared" si="113"/>
        <v/>
      </c>
    </row>
    <row r="129" spans="2:18" x14ac:dyDescent="0.2">
      <c r="B129" s="2">
        <f>'Gauge Data'!A16</f>
        <v>1916</v>
      </c>
      <c r="C129" s="17" t="str">
        <f>IF($P129=0,"",('Gauge Data'!B120*'Gauge Data'!$AA120+'Gauge Data'!AE120*'Gauge Data'!$BD120+'Gauge Data'!BH120*'Gauge Data'!$CG120+'Gauge Data'!CK120*'Gauge Data'!$DJ120+'Gauge Data'!DN120*'Gauge Data'!$EM120+'Gauge Data'!EQ120*'Gauge Data'!$FP120+'Gauge Data'!FT120*'Gauge Data'!$GS120+'Gauge Data'!GW120*'Gauge Data'!$HV120)/$P129)</f>
        <v/>
      </c>
      <c r="D129" s="17" t="str">
        <f>IF($P129=0,"",('Gauge Data'!D120*'Gauge Data'!$AA120+'Gauge Data'!AG120*'Gauge Data'!$BD120+'Gauge Data'!BJ120*'Gauge Data'!$CG120+'Gauge Data'!CM120*'Gauge Data'!$DJ120+'Gauge Data'!DP120*'Gauge Data'!$EM120+'Gauge Data'!ES120*'Gauge Data'!$FP120+'Gauge Data'!FV120*'Gauge Data'!$GS120+'Gauge Data'!GY120*'Gauge Data'!$HV120)/$P129)</f>
        <v/>
      </c>
      <c r="E129" s="17" t="str">
        <f>IF($P129=0,"",('Gauge Data'!F120*'Gauge Data'!$AA120+'Gauge Data'!AI120*'Gauge Data'!$BD120+'Gauge Data'!BL120*'Gauge Data'!$CG120+'Gauge Data'!CO120*'Gauge Data'!$DJ120+'Gauge Data'!DR120*'Gauge Data'!$EM120+'Gauge Data'!EU120*'Gauge Data'!$FP120+'Gauge Data'!FX120*'Gauge Data'!$GS120+'Gauge Data'!HA120*'Gauge Data'!$HV120)/$P129)</f>
        <v/>
      </c>
      <c r="F129" s="17" t="str">
        <f>IF($P129=0,"",('Gauge Data'!H120*'Gauge Data'!$AA120+'Gauge Data'!AK120*'Gauge Data'!$BD120+'Gauge Data'!BN120*'Gauge Data'!$CG120+'Gauge Data'!CQ120*'Gauge Data'!$DJ120+'Gauge Data'!DT120*'Gauge Data'!$EM120+'Gauge Data'!EW120*'Gauge Data'!$FP120+'Gauge Data'!FZ120*'Gauge Data'!$GS120+'Gauge Data'!HC120*'Gauge Data'!$HV120)/$P129)</f>
        <v/>
      </c>
      <c r="G129" s="17" t="str">
        <f>IF($P129=0,"",('Gauge Data'!J120*'Gauge Data'!$AA120+'Gauge Data'!AM120*'Gauge Data'!$BD120+'Gauge Data'!BP120*'Gauge Data'!$CG120+'Gauge Data'!CS120*'Gauge Data'!$DJ120+'Gauge Data'!DV120*'Gauge Data'!$EM120+'Gauge Data'!EY120*'Gauge Data'!$FP120+'Gauge Data'!GB120*'Gauge Data'!$GS120+'Gauge Data'!HE120*'Gauge Data'!$HV120)/$P129)</f>
        <v/>
      </c>
      <c r="H129" s="17" t="str">
        <f>IF($P129=0,"",('Gauge Data'!L120*'Gauge Data'!$AA120+'Gauge Data'!AO120*'Gauge Data'!$BD120+'Gauge Data'!BR120*'Gauge Data'!$CG120+'Gauge Data'!CU120*'Gauge Data'!$DJ120+'Gauge Data'!DX120*'Gauge Data'!$EM120+'Gauge Data'!FA120*'Gauge Data'!$FP120+'Gauge Data'!GD120*'Gauge Data'!$GS120+'Gauge Data'!HG120*'Gauge Data'!$HV120)/$P129)</f>
        <v/>
      </c>
      <c r="I129" s="17" t="str">
        <f>IF($P129=0,"",('Gauge Data'!N120*'Gauge Data'!$AA120+'Gauge Data'!AQ120*'Gauge Data'!$BD120+'Gauge Data'!BT120*'Gauge Data'!$CG120+'Gauge Data'!CW120*'Gauge Data'!$DJ120+'Gauge Data'!DZ120*'Gauge Data'!$EM120+'Gauge Data'!FC120*'Gauge Data'!$FP120+'Gauge Data'!GF120*'Gauge Data'!$GS120+'Gauge Data'!HI120*'Gauge Data'!$HV120)/$P129)</f>
        <v/>
      </c>
      <c r="J129" s="17" t="str">
        <f>IF($P129=0,"",('Gauge Data'!P120*'Gauge Data'!$AA120+'Gauge Data'!AS120*'Gauge Data'!$BD120+'Gauge Data'!BV120*'Gauge Data'!$CG120+'Gauge Data'!CY120*'Gauge Data'!$DJ120+'Gauge Data'!EB120*'Gauge Data'!$EM120+'Gauge Data'!FE120*'Gauge Data'!$FP120+'Gauge Data'!GH120*'Gauge Data'!$GS120+'Gauge Data'!HK120*'Gauge Data'!$HV120)/$P129)</f>
        <v/>
      </c>
      <c r="K129" s="17" t="str">
        <f>IF($P129=0,"",('Gauge Data'!R120*'Gauge Data'!$AA120+'Gauge Data'!AU120*'Gauge Data'!$BD120+'Gauge Data'!BX120*'Gauge Data'!$CG120+'Gauge Data'!DA120*'Gauge Data'!$DJ120+'Gauge Data'!ED120*'Gauge Data'!$EM120+'Gauge Data'!FG120*'Gauge Data'!$FP120+'Gauge Data'!GJ120*'Gauge Data'!$GS120+'Gauge Data'!HM120*'Gauge Data'!$HV120)/$P129)</f>
        <v/>
      </c>
      <c r="L129" s="17" t="str">
        <f>IF($P129=0,"",('Gauge Data'!T120*'Gauge Data'!$AA120+'Gauge Data'!AW120*'Gauge Data'!$BD120+'Gauge Data'!BZ120*'Gauge Data'!$CG120+'Gauge Data'!DC120*'Gauge Data'!$DJ120+'Gauge Data'!EF120*'Gauge Data'!$EM120+'Gauge Data'!FI120*'Gauge Data'!$FP120+'Gauge Data'!GL120*'Gauge Data'!$GS120+'Gauge Data'!HO120*'Gauge Data'!$HV120)/$P129)</f>
        <v/>
      </c>
      <c r="M129" s="17" t="str">
        <f>IF($P129=0,"",('Gauge Data'!V120*'Gauge Data'!$AA120+'Gauge Data'!AY120*'Gauge Data'!$BD120+'Gauge Data'!CB120*'Gauge Data'!$CG120+'Gauge Data'!DE120*'Gauge Data'!$DJ120+'Gauge Data'!EH120*'Gauge Data'!$EM120+'Gauge Data'!FK120*'Gauge Data'!$FP120+'Gauge Data'!GN120*'Gauge Data'!$GS120+'Gauge Data'!HQ120*'Gauge Data'!$HV120)/$P129)</f>
        <v/>
      </c>
      <c r="N129" s="17" t="str">
        <f>IF($P129=0,"",('Gauge Data'!X120*'Gauge Data'!$AA120+'Gauge Data'!BA120*'Gauge Data'!$BD120+'Gauge Data'!CD120*'Gauge Data'!$CG120+'Gauge Data'!DG120*'Gauge Data'!$DJ120+'Gauge Data'!EJ120*'Gauge Data'!$EM120+'Gauge Data'!FM120*'Gauge Data'!$FP120+'Gauge Data'!GP120*'Gauge Data'!$GS120+'Gauge Data'!HS120*'Gauge Data'!$HV120)/$P129)</f>
        <v/>
      </c>
      <c r="O129" s="17" t="str">
        <f t="shared" si="114"/>
        <v/>
      </c>
      <c r="P129" s="18">
        <f>'Gauge Data'!AA120+'Gauge Data'!BD120+'Gauge Data'!CG120+'Gauge Data'!DJ120+'Gauge Data'!EM120+'Gauge Data'!FP120+'Gauge Data'!GS120+'Gauge Data'!HV120</f>
        <v>0</v>
      </c>
      <c r="Q129" s="18"/>
      <c r="R129" s="33" t="str">
        <f t="shared" si="113"/>
        <v/>
      </c>
    </row>
    <row r="130" spans="2:18" x14ac:dyDescent="0.2">
      <c r="B130" s="2">
        <f>'Gauge Data'!A17</f>
        <v>1917</v>
      </c>
      <c r="C130" s="17" t="str">
        <f>IF($P130=0,"",('Gauge Data'!B121*'Gauge Data'!$AA121+'Gauge Data'!AE121*'Gauge Data'!$BD121+'Gauge Data'!BH121*'Gauge Data'!$CG121+'Gauge Data'!CK121*'Gauge Data'!$DJ121+'Gauge Data'!DN121*'Gauge Data'!$EM121+'Gauge Data'!EQ121*'Gauge Data'!$FP121+'Gauge Data'!FT121*'Gauge Data'!$GS121+'Gauge Data'!GW121*'Gauge Data'!$HV121)/$P130)</f>
        <v/>
      </c>
      <c r="D130" s="17" t="str">
        <f>IF($P130=0,"",('Gauge Data'!D121*'Gauge Data'!$AA121+'Gauge Data'!AG121*'Gauge Data'!$BD121+'Gauge Data'!BJ121*'Gauge Data'!$CG121+'Gauge Data'!CM121*'Gauge Data'!$DJ121+'Gauge Data'!DP121*'Gauge Data'!$EM121+'Gauge Data'!ES121*'Gauge Data'!$FP121+'Gauge Data'!FV121*'Gauge Data'!$GS121+'Gauge Data'!GY121*'Gauge Data'!$HV121)/$P130)</f>
        <v/>
      </c>
      <c r="E130" s="17" t="str">
        <f>IF($P130=0,"",('Gauge Data'!F121*'Gauge Data'!$AA121+'Gauge Data'!AI121*'Gauge Data'!$BD121+'Gauge Data'!BL121*'Gauge Data'!$CG121+'Gauge Data'!CO121*'Gauge Data'!$DJ121+'Gauge Data'!DR121*'Gauge Data'!$EM121+'Gauge Data'!EU121*'Gauge Data'!$FP121+'Gauge Data'!FX121*'Gauge Data'!$GS121+'Gauge Data'!HA121*'Gauge Data'!$HV121)/$P130)</f>
        <v/>
      </c>
      <c r="F130" s="17" t="str">
        <f>IF($P130=0,"",('Gauge Data'!H121*'Gauge Data'!$AA121+'Gauge Data'!AK121*'Gauge Data'!$BD121+'Gauge Data'!BN121*'Gauge Data'!$CG121+'Gauge Data'!CQ121*'Gauge Data'!$DJ121+'Gauge Data'!DT121*'Gauge Data'!$EM121+'Gauge Data'!EW121*'Gauge Data'!$FP121+'Gauge Data'!FZ121*'Gauge Data'!$GS121+'Gauge Data'!HC121*'Gauge Data'!$HV121)/$P130)</f>
        <v/>
      </c>
      <c r="G130" s="17" t="str">
        <f>IF($P130=0,"",('Gauge Data'!J121*'Gauge Data'!$AA121+'Gauge Data'!AM121*'Gauge Data'!$BD121+'Gauge Data'!BP121*'Gauge Data'!$CG121+'Gauge Data'!CS121*'Gauge Data'!$DJ121+'Gauge Data'!DV121*'Gauge Data'!$EM121+'Gauge Data'!EY121*'Gauge Data'!$FP121+'Gauge Data'!GB121*'Gauge Data'!$GS121+'Gauge Data'!HE121*'Gauge Data'!$HV121)/$P130)</f>
        <v/>
      </c>
      <c r="H130" s="17" t="str">
        <f>IF($P130=0,"",('Gauge Data'!L121*'Gauge Data'!$AA121+'Gauge Data'!AO121*'Gauge Data'!$BD121+'Gauge Data'!BR121*'Gauge Data'!$CG121+'Gauge Data'!CU121*'Gauge Data'!$DJ121+'Gauge Data'!DX121*'Gauge Data'!$EM121+'Gauge Data'!FA121*'Gauge Data'!$FP121+'Gauge Data'!GD121*'Gauge Data'!$GS121+'Gauge Data'!HG121*'Gauge Data'!$HV121)/$P130)</f>
        <v/>
      </c>
      <c r="I130" s="17" t="str">
        <f>IF($P130=0,"",('Gauge Data'!N121*'Gauge Data'!$AA121+'Gauge Data'!AQ121*'Gauge Data'!$BD121+'Gauge Data'!BT121*'Gauge Data'!$CG121+'Gauge Data'!CW121*'Gauge Data'!$DJ121+'Gauge Data'!DZ121*'Gauge Data'!$EM121+'Gauge Data'!FC121*'Gauge Data'!$FP121+'Gauge Data'!GF121*'Gauge Data'!$GS121+'Gauge Data'!HI121*'Gauge Data'!$HV121)/$P130)</f>
        <v/>
      </c>
      <c r="J130" s="17" t="str">
        <f>IF($P130=0,"",('Gauge Data'!P121*'Gauge Data'!$AA121+'Gauge Data'!AS121*'Gauge Data'!$BD121+'Gauge Data'!BV121*'Gauge Data'!$CG121+'Gauge Data'!CY121*'Gauge Data'!$DJ121+'Gauge Data'!EB121*'Gauge Data'!$EM121+'Gauge Data'!FE121*'Gauge Data'!$FP121+'Gauge Data'!GH121*'Gauge Data'!$GS121+'Gauge Data'!HK121*'Gauge Data'!$HV121)/$P130)</f>
        <v/>
      </c>
      <c r="K130" s="17" t="str">
        <f>IF($P130=0,"",('Gauge Data'!R121*'Gauge Data'!$AA121+'Gauge Data'!AU121*'Gauge Data'!$BD121+'Gauge Data'!BX121*'Gauge Data'!$CG121+'Gauge Data'!DA121*'Gauge Data'!$DJ121+'Gauge Data'!ED121*'Gauge Data'!$EM121+'Gauge Data'!FG121*'Gauge Data'!$FP121+'Gauge Data'!GJ121*'Gauge Data'!$GS121+'Gauge Data'!HM121*'Gauge Data'!$HV121)/$P130)</f>
        <v/>
      </c>
      <c r="L130" s="17" t="str">
        <f>IF($P130=0,"",('Gauge Data'!T121*'Gauge Data'!$AA121+'Gauge Data'!AW121*'Gauge Data'!$BD121+'Gauge Data'!BZ121*'Gauge Data'!$CG121+'Gauge Data'!DC121*'Gauge Data'!$DJ121+'Gauge Data'!EF121*'Gauge Data'!$EM121+'Gauge Data'!FI121*'Gauge Data'!$FP121+'Gauge Data'!GL121*'Gauge Data'!$GS121+'Gauge Data'!HO121*'Gauge Data'!$HV121)/$P130)</f>
        <v/>
      </c>
      <c r="M130" s="17" t="str">
        <f>IF($P130=0,"",('Gauge Data'!V121*'Gauge Data'!$AA121+'Gauge Data'!AY121*'Gauge Data'!$BD121+'Gauge Data'!CB121*'Gauge Data'!$CG121+'Gauge Data'!DE121*'Gauge Data'!$DJ121+'Gauge Data'!EH121*'Gauge Data'!$EM121+'Gauge Data'!FK121*'Gauge Data'!$FP121+'Gauge Data'!GN121*'Gauge Data'!$GS121+'Gauge Data'!HQ121*'Gauge Data'!$HV121)/$P130)</f>
        <v/>
      </c>
      <c r="N130" s="17" t="str">
        <f>IF($P130=0,"",('Gauge Data'!X121*'Gauge Data'!$AA121+'Gauge Data'!BA121*'Gauge Data'!$BD121+'Gauge Data'!CD121*'Gauge Data'!$CG121+'Gauge Data'!DG121*'Gauge Data'!$DJ121+'Gauge Data'!EJ121*'Gauge Data'!$EM121+'Gauge Data'!FM121*'Gauge Data'!$FP121+'Gauge Data'!GP121*'Gauge Data'!$GS121+'Gauge Data'!HS121*'Gauge Data'!$HV121)/$P130)</f>
        <v/>
      </c>
      <c r="O130" s="17" t="str">
        <f t="shared" si="114"/>
        <v/>
      </c>
      <c r="P130" s="18">
        <f>'Gauge Data'!AA121+'Gauge Data'!BD121+'Gauge Data'!CG121+'Gauge Data'!DJ121+'Gauge Data'!EM121+'Gauge Data'!FP121+'Gauge Data'!GS121+'Gauge Data'!HV121</f>
        <v>0</v>
      </c>
      <c r="Q130" s="18"/>
      <c r="R130" s="33" t="str">
        <f t="shared" si="113"/>
        <v/>
      </c>
    </row>
    <row r="131" spans="2:18" x14ac:dyDescent="0.2">
      <c r="B131" s="2">
        <f>'Gauge Data'!A18</f>
        <v>1918</v>
      </c>
      <c r="C131" s="17" t="str">
        <f>IF($P131=0,"",('Gauge Data'!B122*'Gauge Data'!$AA122+'Gauge Data'!AE122*'Gauge Data'!$BD122+'Gauge Data'!BH122*'Gauge Data'!$CG122+'Gauge Data'!CK122*'Gauge Data'!$DJ122+'Gauge Data'!DN122*'Gauge Data'!$EM122+'Gauge Data'!EQ122*'Gauge Data'!$FP122+'Gauge Data'!FT122*'Gauge Data'!$GS122+'Gauge Data'!GW122*'Gauge Data'!$HV122)/$P131)</f>
        <v/>
      </c>
      <c r="D131" s="17" t="str">
        <f>IF($P131=0,"",('Gauge Data'!D122*'Gauge Data'!$AA122+'Gauge Data'!AG122*'Gauge Data'!$BD122+'Gauge Data'!BJ122*'Gauge Data'!$CG122+'Gauge Data'!CM122*'Gauge Data'!$DJ122+'Gauge Data'!DP122*'Gauge Data'!$EM122+'Gauge Data'!ES122*'Gauge Data'!$FP122+'Gauge Data'!FV122*'Gauge Data'!$GS122+'Gauge Data'!GY122*'Gauge Data'!$HV122)/$P131)</f>
        <v/>
      </c>
      <c r="E131" s="17" t="str">
        <f>IF($P131=0,"",('Gauge Data'!F122*'Gauge Data'!$AA122+'Gauge Data'!AI122*'Gauge Data'!$BD122+'Gauge Data'!BL122*'Gauge Data'!$CG122+'Gauge Data'!CO122*'Gauge Data'!$DJ122+'Gauge Data'!DR122*'Gauge Data'!$EM122+'Gauge Data'!EU122*'Gauge Data'!$FP122+'Gauge Data'!FX122*'Gauge Data'!$GS122+'Gauge Data'!HA122*'Gauge Data'!$HV122)/$P131)</f>
        <v/>
      </c>
      <c r="F131" s="17" t="str">
        <f>IF($P131=0,"",('Gauge Data'!H122*'Gauge Data'!$AA122+'Gauge Data'!AK122*'Gauge Data'!$BD122+'Gauge Data'!BN122*'Gauge Data'!$CG122+'Gauge Data'!CQ122*'Gauge Data'!$DJ122+'Gauge Data'!DT122*'Gauge Data'!$EM122+'Gauge Data'!EW122*'Gauge Data'!$FP122+'Gauge Data'!FZ122*'Gauge Data'!$GS122+'Gauge Data'!HC122*'Gauge Data'!$HV122)/$P131)</f>
        <v/>
      </c>
      <c r="G131" s="17" t="str">
        <f>IF($P131=0,"",('Gauge Data'!J122*'Gauge Data'!$AA122+'Gauge Data'!AM122*'Gauge Data'!$BD122+'Gauge Data'!BP122*'Gauge Data'!$CG122+'Gauge Data'!CS122*'Gauge Data'!$DJ122+'Gauge Data'!DV122*'Gauge Data'!$EM122+'Gauge Data'!EY122*'Gauge Data'!$FP122+'Gauge Data'!GB122*'Gauge Data'!$GS122+'Gauge Data'!HE122*'Gauge Data'!$HV122)/$P131)</f>
        <v/>
      </c>
      <c r="H131" s="17" t="str">
        <f>IF($P131=0,"",('Gauge Data'!L122*'Gauge Data'!$AA122+'Gauge Data'!AO122*'Gauge Data'!$BD122+'Gauge Data'!BR122*'Gauge Data'!$CG122+'Gauge Data'!CU122*'Gauge Data'!$DJ122+'Gauge Data'!DX122*'Gauge Data'!$EM122+'Gauge Data'!FA122*'Gauge Data'!$FP122+'Gauge Data'!GD122*'Gauge Data'!$GS122+'Gauge Data'!HG122*'Gauge Data'!$HV122)/$P131)</f>
        <v/>
      </c>
      <c r="I131" s="17" t="str">
        <f>IF($P131=0,"",('Gauge Data'!N122*'Gauge Data'!$AA122+'Gauge Data'!AQ122*'Gauge Data'!$BD122+'Gauge Data'!BT122*'Gauge Data'!$CG122+'Gauge Data'!CW122*'Gauge Data'!$DJ122+'Gauge Data'!DZ122*'Gauge Data'!$EM122+'Gauge Data'!FC122*'Gauge Data'!$FP122+'Gauge Data'!GF122*'Gauge Data'!$GS122+'Gauge Data'!HI122*'Gauge Data'!$HV122)/$P131)</f>
        <v/>
      </c>
      <c r="J131" s="17" t="str">
        <f>IF($P131=0,"",('Gauge Data'!P122*'Gauge Data'!$AA122+'Gauge Data'!AS122*'Gauge Data'!$BD122+'Gauge Data'!BV122*'Gauge Data'!$CG122+'Gauge Data'!CY122*'Gauge Data'!$DJ122+'Gauge Data'!EB122*'Gauge Data'!$EM122+'Gauge Data'!FE122*'Gauge Data'!$FP122+'Gauge Data'!GH122*'Gauge Data'!$GS122+'Gauge Data'!HK122*'Gauge Data'!$HV122)/$P131)</f>
        <v/>
      </c>
      <c r="K131" s="17" t="str">
        <f>IF($P131=0,"",('Gauge Data'!R122*'Gauge Data'!$AA122+'Gauge Data'!AU122*'Gauge Data'!$BD122+'Gauge Data'!BX122*'Gauge Data'!$CG122+'Gauge Data'!DA122*'Gauge Data'!$DJ122+'Gauge Data'!ED122*'Gauge Data'!$EM122+'Gauge Data'!FG122*'Gauge Data'!$FP122+'Gauge Data'!GJ122*'Gauge Data'!$GS122+'Gauge Data'!HM122*'Gauge Data'!$HV122)/$P131)</f>
        <v/>
      </c>
      <c r="L131" s="17" t="str">
        <f>IF($P131=0,"",('Gauge Data'!T122*'Gauge Data'!$AA122+'Gauge Data'!AW122*'Gauge Data'!$BD122+'Gauge Data'!BZ122*'Gauge Data'!$CG122+'Gauge Data'!DC122*'Gauge Data'!$DJ122+'Gauge Data'!EF122*'Gauge Data'!$EM122+'Gauge Data'!FI122*'Gauge Data'!$FP122+'Gauge Data'!GL122*'Gauge Data'!$GS122+'Gauge Data'!HO122*'Gauge Data'!$HV122)/$P131)</f>
        <v/>
      </c>
      <c r="M131" s="17" t="str">
        <f>IF($P131=0,"",('Gauge Data'!V122*'Gauge Data'!$AA122+'Gauge Data'!AY122*'Gauge Data'!$BD122+'Gauge Data'!CB122*'Gauge Data'!$CG122+'Gauge Data'!DE122*'Gauge Data'!$DJ122+'Gauge Data'!EH122*'Gauge Data'!$EM122+'Gauge Data'!FK122*'Gauge Data'!$FP122+'Gauge Data'!GN122*'Gauge Data'!$GS122+'Gauge Data'!HQ122*'Gauge Data'!$HV122)/$P131)</f>
        <v/>
      </c>
      <c r="N131" s="17" t="str">
        <f>IF($P131=0,"",('Gauge Data'!X122*'Gauge Data'!$AA122+'Gauge Data'!BA122*'Gauge Data'!$BD122+'Gauge Data'!CD122*'Gauge Data'!$CG122+'Gauge Data'!DG122*'Gauge Data'!$DJ122+'Gauge Data'!EJ122*'Gauge Data'!$EM122+'Gauge Data'!FM122*'Gauge Data'!$FP122+'Gauge Data'!GP122*'Gauge Data'!$GS122+'Gauge Data'!HS122*'Gauge Data'!$HV122)/$P131)</f>
        <v/>
      </c>
      <c r="O131" s="17" t="str">
        <f t="shared" si="114"/>
        <v/>
      </c>
      <c r="P131" s="18">
        <f>'Gauge Data'!AA122+'Gauge Data'!BD122+'Gauge Data'!CG122+'Gauge Data'!DJ122+'Gauge Data'!EM122+'Gauge Data'!FP122+'Gauge Data'!GS122+'Gauge Data'!HV122</f>
        <v>0</v>
      </c>
      <c r="Q131" s="18"/>
      <c r="R131" s="33" t="str">
        <f t="shared" si="113"/>
        <v/>
      </c>
    </row>
    <row r="132" spans="2:18" x14ac:dyDescent="0.2">
      <c r="B132" s="2">
        <f>'Gauge Data'!A19</f>
        <v>1919</v>
      </c>
      <c r="C132" s="17" t="str">
        <f>IF($P132=0,"",('Gauge Data'!B123*'Gauge Data'!$AA123+'Gauge Data'!AE123*'Gauge Data'!$BD123+'Gauge Data'!BH123*'Gauge Data'!$CG123+'Gauge Data'!CK123*'Gauge Data'!$DJ123+'Gauge Data'!DN123*'Gauge Data'!$EM123+'Gauge Data'!EQ123*'Gauge Data'!$FP123+'Gauge Data'!FT123*'Gauge Data'!$GS123+'Gauge Data'!GW123*'Gauge Data'!$HV123)/$P132)</f>
        <v/>
      </c>
      <c r="D132" s="17" t="str">
        <f>IF($P132=0,"",('Gauge Data'!D123*'Gauge Data'!$AA123+'Gauge Data'!AG123*'Gauge Data'!$BD123+'Gauge Data'!BJ123*'Gauge Data'!$CG123+'Gauge Data'!CM123*'Gauge Data'!$DJ123+'Gauge Data'!DP123*'Gauge Data'!$EM123+'Gauge Data'!ES123*'Gauge Data'!$FP123+'Gauge Data'!FV123*'Gauge Data'!$GS123+'Gauge Data'!GY123*'Gauge Data'!$HV123)/$P132)</f>
        <v/>
      </c>
      <c r="E132" s="17" t="str">
        <f>IF($P132=0,"",('Gauge Data'!F123*'Gauge Data'!$AA123+'Gauge Data'!AI123*'Gauge Data'!$BD123+'Gauge Data'!BL123*'Gauge Data'!$CG123+'Gauge Data'!CO123*'Gauge Data'!$DJ123+'Gauge Data'!DR123*'Gauge Data'!$EM123+'Gauge Data'!EU123*'Gauge Data'!$FP123+'Gauge Data'!FX123*'Gauge Data'!$GS123+'Gauge Data'!HA123*'Gauge Data'!$HV123)/$P132)</f>
        <v/>
      </c>
      <c r="F132" s="17" t="str">
        <f>IF($P132=0,"",('Gauge Data'!H123*'Gauge Data'!$AA123+'Gauge Data'!AK123*'Gauge Data'!$BD123+'Gauge Data'!BN123*'Gauge Data'!$CG123+'Gauge Data'!CQ123*'Gauge Data'!$DJ123+'Gauge Data'!DT123*'Gauge Data'!$EM123+'Gauge Data'!EW123*'Gauge Data'!$FP123+'Gauge Data'!FZ123*'Gauge Data'!$GS123+'Gauge Data'!HC123*'Gauge Data'!$HV123)/$P132)</f>
        <v/>
      </c>
      <c r="G132" s="17" t="str">
        <f>IF($P132=0,"",('Gauge Data'!J123*'Gauge Data'!$AA123+'Gauge Data'!AM123*'Gauge Data'!$BD123+'Gauge Data'!BP123*'Gauge Data'!$CG123+'Gauge Data'!CS123*'Gauge Data'!$DJ123+'Gauge Data'!DV123*'Gauge Data'!$EM123+'Gauge Data'!EY123*'Gauge Data'!$FP123+'Gauge Data'!GB123*'Gauge Data'!$GS123+'Gauge Data'!HE123*'Gauge Data'!$HV123)/$P132)</f>
        <v/>
      </c>
      <c r="H132" s="17" t="str">
        <f>IF($P132=0,"",('Gauge Data'!L123*'Gauge Data'!$AA123+'Gauge Data'!AO123*'Gauge Data'!$BD123+'Gauge Data'!BR123*'Gauge Data'!$CG123+'Gauge Data'!CU123*'Gauge Data'!$DJ123+'Gauge Data'!DX123*'Gauge Data'!$EM123+'Gauge Data'!FA123*'Gauge Data'!$FP123+'Gauge Data'!GD123*'Gauge Data'!$GS123+'Gauge Data'!HG123*'Gauge Data'!$HV123)/$P132)</f>
        <v/>
      </c>
      <c r="I132" s="17" t="str">
        <f>IF($P132=0,"",('Gauge Data'!N123*'Gauge Data'!$AA123+'Gauge Data'!AQ123*'Gauge Data'!$BD123+'Gauge Data'!BT123*'Gauge Data'!$CG123+'Gauge Data'!CW123*'Gauge Data'!$DJ123+'Gauge Data'!DZ123*'Gauge Data'!$EM123+'Gauge Data'!FC123*'Gauge Data'!$FP123+'Gauge Data'!GF123*'Gauge Data'!$GS123+'Gauge Data'!HI123*'Gauge Data'!$HV123)/$P132)</f>
        <v/>
      </c>
      <c r="J132" s="17" t="str">
        <f>IF($P132=0,"",('Gauge Data'!P123*'Gauge Data'!$AA123+'Gauge Data'!AS123*'Gauge Data'!$BD123+'Gauge Data'!BV123*'Gauge Data'!$CG123+'Gauge Data'!CY123*'Gauge Data'!$DJ123+'Gauge Data'!EB123*'Gauge Data'!$EM123+'Gauge Data'!FE123*'Gauge Data'!$FP123+'Gauge Data'!GH123*'Gauge Data'!$GS123+'Gauge Data'!HK123*'Gauge Data'!$HV123)/$P132)</f>
        <v/>
      </c>
      <c r="K132" s="17" t="str">
        <f>IF($P132=0,"",('Gauge Data'!R123*'Gauge Data'!$AA123+'Gauge Data'!AU123*'Gauge Data'!$BD123+'Gauge Data'!BX123*'Gauge Data'!$CG123+'Gauge Data'!DA123*'Gauge Data'!$DJ123+'Gauge Data'!ED123*'Gauge Data'!$EM123+'Gauge Data'!FG123*'Gauge Data'!$FP123+'Gauge Data'!GJ123*'Gauge Data'!$GS123+'Gauge Data'!HM123*'Gauge Data'!$HV123)/$P132)</f>
        <v/>
      </c>
      <c r="L132" s="17" t="str">
        <f>IF($P132=0,"",('Gauge Data'!T123*'Gauge Data'!$AA123+'Gauge Data'!AW123*'Gauge Data'!$BD123+'Gauge Data'!BZ123*'Gauge Data'!$CG123+'Gauge Data'!DC123*'Gauge Data'!$DJ123+'Gauge Data'!EF123*'Gauge Data'!$EM123+'Gauge Data'!FI123*'Gauge Data'!$FP123+'Gauge Data'!GL123*'Gauge Data'!$GS123+'Gauge Data'!HO123*'Gauge Data'!$HV123)/$P132)</f>
        <v/>
      </c>
      <c r="M132" s="17" t="str">
        <f>IF($P132=0,"",('Gauge Data'!V123*'Gauge Data'!$AA123+'Gauge Data'!AY123*'Gauge Data'!$BD123+'Gauge Data'!CB123*'Gauge Data'!$CG123+'Gauge Data'!DE123*'Gauge Data'!$DJ123+'Gauge Data'!EH123*'Gauge Data'!$EM123+'Gauge Data'!FK123*'Gauge Data'!$FP123+'Gauge Data'!GN123*'Gauge Data'!$GS123+'Gauge Data'!HQ123*'Gauge Data'!$HV123)/$P132)</f>
        <v/>
      </c>
      <c r="N132" s="17" t="str">
        <f>IF($P132=0,"",('Gauge Data'!X123*'Gauge Data'!$AA123+'Gauge Data'!BA123*'Gauge Data'!$BD123+'Gauge Data'!CD123*'Gauge Data'!$CG123+'Gauge Data'!DG123*'Gauge Data'!$DJ123+'Gauge Data'!EJ123*'Gauge Data'!$EM123+'Gauge Data'!FM123*'Gauge Data'!$FP123+'Gauge Data'!GP123*'Gauge Data'!$GS123+'Gauge Data'!HS123*'Gauge Data'!$HV123)/$P132)</f>
        <v/>
      </c>
      <c r="O132" s="17" t="str">
        <f t="shared" si="114"/>
        <v/>
      </c>
      <c r="P132" s="18">
        <f>'Gauge Data'!AA123+'Gauge Data'!BD123+'Gauge Data'!CG123+'Gauge Data'!DJ123+'Gauge Data'!EM123+'Gauge Data'!FP123+'Gauge Data'!GS123+'Gauge Data'!HV123</f>
        <v>0</v>
      </c>
      <c r="Q132" s="18"/>
      <c r="R132" s="33" t="str">
        <f t="shared" si="113"/>
        <v/>
      </c>
    </row>
    <row r="133" spans="2:18" x14ac:dyDescent="0.2">
      <c r="B133" s="2">
        <f>'Gauge Data'!A20</f>
        <v>1920</v>
      </c>
      <c r="C133" s="17">
        <f>IF($P133=0,"",('Gauge Data'!B124*'Gauge Data'!$AA124+'Gauge Data'!AE124*'Gauge Data'!$BD124+'Gauge Data'!BH124*'Gauge Data'!$CG124+'Gauge Data'!CK124*'Gauge Data'!$DJ124+'Gauge Data'!DN124*'Gauge Data'!$EM124+'Gauge Data'!EQ124*'Gauge Data'!$FP124+'Gauge Data'!FT124*'Gauge Data'!$GS124+'Gauge Data'!GW124*'Gauge Data'!$HV124)/$P133)</f>
        <v>4.8308286415335582</v>
      </c>
      <c r="D133" s="17">
        <f>IF($P133=0,"",('Gauge Data'!D124*'Gauge Data'!$AA124+'Gauge Data'!AG124*'Gauge Data'!$BD124+'Gauge Data'!BJ124*'Gauge Data'!$CG124+'Gauge Data'!CM124*'Gauge Data'!$DJ124+'Gauge Data'!DP124*'Gauge Data'!$EM124+'Gauge Data'!ES124*'Gauge Data'!$FP124+'Gauge Data'!FV124*'Gauge Data'!$GS124+'Gauge Data'!GY124*'Gauge Data'!$HV124)/$P133)</f>
        <v>13.180602870069078</v>
      </c>
      <c r="E133" s="17">
        <f>IF($P133=0,"",('Gauge Data'!F124*'Gauge Data'!$AA124+'Gauge Data'!AI124*'Gauge Data'!$BD124+'Gauge Data'!BL124*'Gauge Data'!$CG124+'Gauge Data'!CO124*'Gauge Data'!$DJ124+'Gauge Data'!DR124*'Gauge Data'!$EM124+'Gauge Data'!EU124*'Gauge Data'!$FP124+'Gauge Data'!FX124*'Gauge Data'!$GS124+'Gauge Data'!HA124*'Gauge Data'!$HV124)/$P133)</f>
        <v>13.180602870069078</v>
      </c>
      <c r="F133" s="17">
        <f>IF($P133=0,"",('Gauge Data'!H124*'Gauge Data'!$AA124+'Gauge Data'!AK124*'Gauge Data'!$BD124+'Gauge Data'!BN124*'Gauge Data'!$CG124+'Gauge Data'!CQ124*'Gauge Data'!$DJ124+'Gauge Data'!DT124*'Gauge Data'!$EM124+'Gauge Data'!EW124*'Gauge Data'!$FP124+'Gauge Data'!FZ124*'Gauge Data'!$GS124+'Gauge Data'!HC124*'Gauge Data'!$HV124)/$P133)</f>
        <v>13.180602870069078</v>
      </c>
      <c r="G133" s="17">
        <f>IF($P133=0,"",('Gauge Data'!J124*'Gauge Data'!$AA124+'Gauge Data'!AM124*'Gauge Data'!$BD124+'Gauge Data'!BP124*'Gauge Data'!$CG124+'Gauge Data'!CS124*'Gauge Data'!$DJ124+'Gauge Data'!DV124*'Gauge Data'!$EM124+'Gauge Data'!EY124*'Gauge Data'!$FP124+'Gauge Data'!GB124*'Gauge Data'!$GS124+'Gauge Data'!HE124*'Gauge Data'!$HV124)/$P133)</f>
        <v>13.180602870069078</v>
      </c>
      <c r="H133" s="17">
        <f>IF($P133=0,"",('Gauge Data'!L124*'Gauge Data'!$AA124+'Gauge Data'!AO124*'Gauge Data'!$BD124+'Gauge Data'!BR124*'Gauge Data'!$CG124+'Gauge Data'!CU124*'Gauge Data'!$DJ124+'Gauge Data'!DX124*'Gauge Data'!$EM124+'Gauge Data'!FA124*'Gauge Data'!$FP124+'Gauge Data'!GD124*'Gauge Data'!$GS124+'Gauge Data'!HG124*'Gauge Data'!$HV124)/$P133)</f>
        <v>13.180602870069078</v>
      </c>
      <c r="I133" s="17">
        <f>IF($P133=0,"",('Gauge Data'!N124*'Gauge Data'!$AA124+'Gauge Data'!AQ124*'Gauge Data'!$BD124+'Gauge Data'!BT124*'Gauge Data'!$CG124+'Gauge Data'!CW124*'Gauge Data'!$DJ124+'Gauge Data'!DZ124*'Gauge Data'!$EM124+'Gauge Data'!FC124*'Gauge Data'!$FP124+'Gauge Data'!GF124*'Gauge Data'!$GS124+'Gauge Data'!HI124*'Gauge Data'!$HV124)/$P133)</f>
        <v>4.8308286415335582</v>
      </c>
      <c r="J133" s="17">
        <f>IF($P133=0,"",('Gauge Data'!P124*'Gauge Data'!$AA124+'Gauge Data'!AS124*'Gauge Data'!$BD124+'Gauge Data'!BV124*'Gauge Data'!$CG124+'Gauge Data'!CY124*'Gauge Data'!$DJ124+'Gauge Data'!EB124*'Gauge Data'!$EM124+'Gauge Data'!FE124*'Gauge Data'!$FP124+'Gauge Data'!GH124*'Gauge Data'!$GS124+'Gauge Data'!HK124*'Gauge Data'!$HV124)/$P133)</f>
        <v>4.8308286415335582</v>
      </c>
      <c r="K133" s="17">
        <f>IF($P133=0,"",('Gauge Data'!R124*'Gauge Data'!$AA124+'Gauge Data'!AU124*'Gauge Data'!$BD124+'Gauge Data'!BX124*'Gauge Data'!$CG124+'Gauge Data'!DA124*'Gauge Data'!$DJ124+'Gauge Data'!ED124*'Gauge Data'!$EM124+'Gauge Data'!FG124*'Gauge Data'!$FP124+'Gauge Data'!GJ124*'Gauge Data'!$GS124+'Gauge Data'!HM124*'Gauge Data'!$HV124)/$P133)</f>
        <v>4.8308286415335582</v>
      </c>
      <c r="L133" s="17">
        <f>IF($P133=0,"",('Gauge Data'!T124*'Gauge Data'!$AA124+'Gauge Data'!AW124*'Gauge Data'!$BD124+'Gauge Data'!BZ124*'Gauge Data'!$CG124+'Gauge Data'!DC124*'Gauge Data'!$DJ124+'Gauge Data'!EF124*'Gauge Data'!$EM124+'Gauge Data'!FI124*'Gauge Data'!$FP124+'Gauge Data'!GL124*'Gauge Data'!$GS124+'Gauge Data'!HO124*'Gauge Data'!$HV124)/$P133)</f>
        <v>4.8308286415335582</v>
      </c>
      <c r="M133" s="17">
        <f>IF($P133=0,"",('Gauge Data'!V124*'Gauge Data'!$AA124+'Gauge Data'!AY124*'Gauge Data'!$BD124+'Gauge Data'!CB124*'Gauge Data'!$CG124+'Gauge Data'!DE124*'Gauge Data'!$DJ124+'Gauge Data'!EH124*'Gauge Data'!$EM124+'Gauge Data'!FK124*'Gauge Data'!$FP124+'Gauge Data'!GN124*'Gauge Data'!$GS124+'Gauge Data'!HQ124*'Gauge Data'!$HV124)/$P133)</f>
        <v>4.8308286415335582</v>
      </c>
      <c r="N133" s="17">
        <f>IF($P133=0,"",('Gauge Data'!X124*'Gauge Data'!$AA124+'Gauge Data'!BA124*'Gauge Data'!$BD124+'Gauge Data'!CD124*'Gauge Data'!$CG124+'Gauge Data'!DG124*'Gauge Data'!$DJ124+'Gauge Data'!EJ124*'Gauge Data'!$EM124+'Gauge Data'!FM124*'Gauge Data'!$FP124+'Gauge Data'!GP124*'Gauge Data'!$GS124+'Gauge Data'!HS124*'Gauge Data'!$HV124)/$P133)</f>
        <v>4.8308286415335582</v>
      </c>
      <c r="O133" s="17">
        <f t="shared" si="114"/>
        <v>99.718814841080302</v>
      </c>
      <c r="P133" s="18">
        <f>'Gauge Data'!AA124+'Gauge Data'!BD124+'Gauge Data'!CG124+'Gauge Data'!DJ124+'Gauge Data'!EM124+'Gauge Data'!FP124+'Gauge Data'!GS124+'Gauge Data'!HV124</f>
        <v>3</v>
      </c>
      <c r="Q133" s="18"/>
      <c r="R133" s="33">
        <f t="shared" si="113"/>
        <v>1920</v>
      </c>
    </row>
    <row r="134" spans="2:18" x14ac:dyDescent="0.2">
      <c r="B134" s="2">
        <f>'Gauge Data'!A21</f>
        <v>1921</v>
      </c>
      <c r="C134" s="17">
        <f>IF($P134=0,"",('Gauge Data'!B125*'Gauge Data'!$AA125+'Gauge Data'!AE125*'Gauge Data'!$BD125+'Gauge Data'!BH125*'Gauge Data'!$CG125+'Gauge Data'!CK125*'Gauge Data'!$DJ125+'Gauge Data'!DN125*'Gauge Data'!$EM125+'Gauge Data'!EQ125*'Gauge Data'!$FP125+'Gauge Data'!FT125*'Gauge Data'!$GS125+'Gauge Data'!GW125*'Gauge Data'!$HV125)/$P134)</f>
        <v>4.8308286415335582</v>
      </c>
      <c r="D134" s="17">
        <f>IF($P134=0,"",('Gauge Data'!D125*'Gauge Data'!$AA125+'Gauge Data'!AG125*'Gauge Data'!$BD125+'Gauge Data'!BJ125*'Gauge Data'!$CG125+'Gauge Data'!CM125*'Gauge Data'!$DJ125+'Gauge Data'!DP125*'Gauge Data'!$EM125+'Gauge Data'!ES125*'Gauge Data'!$FP125+'Gauge Data'!FV125*'Gauge Data'!$GS125+'Gauge Data'!GY125*'Gauge Data'!$HV125)/$P134)</f>
        <v>13.180602870069078</v>
      </c>
      <c r="E134" s="17">
        <f>IF($P134=0,"",('Gauge Data'!F125*'Gauge Data'!$AA125+'Gauge Data'!AI125*'Gauge Data'!$BD125+'Gauge Data'!BL125*'Gauge Data'!$CG125+'Gauge Data'!CO125*'Gauge Data'!$DJ125+'Gauge Data'!DR125*'Gauge Data'!$EM125+'Gauge Data'!EU125*'Gauge Data'!$FP125+'Gauge Data'!FX125*'Gauge Data'!$GS125+'Gauge Data'!HA125*'Gauge Data'!$HV125)/$P134)</f>
        <v>13.180602870069078</v>
      </c>
      <c r="F134" s="17">
        <f>IF($P134=0,"",('Gauge Data'!H125*'Gauge Data'!$AA125+'Gauge Data'!AK125*'Gauge Data'!$BD125+'Gauge Data'!BN125*'Gauge Data'!$CG125+'Gauge Data'!CQ125*'Gauge Data'!$DJ125+'Gauge Data'!DT125*'Gauge Data'!$EM125+'Gauge Data'!EW125*'Gauge Data'!$FP125+'Gauge Data'!FZ125*'Gauge Data'!$GS125+'Gauge Data'!HC125*'Gauge Data'!$HV125)/$P134)</f>
        <v>12.915800438928107</v>
      </c>
      <c r="G134" s="17">
        <f>IF($P134=0,"",('Gauge Data'!J125*'Gauge Data'!$AA125+'Gauge Data'!AM125*'Gauge Data'!$BD125+'Gauge Data'!BP125*'Gauge Data'!$CG125+'Gauge Data'!CS125*'Gauge Data'!$DJ125+'Gauge Data'!DV125*'Gauge Data'!$EM125+'Gauge Data'!EY125*'Gauge Data'!$FP125+'Gauge Data'!GB125*'Gauge Data'!$GS125+'Gauge Data'!HE125*'Gauge Data'!$HV125)/$P134)</f>
        <v>10.16911932907505</v>
      </c>
      <c r="H134" s="17">
        <f>IF($P134=0,"",('Gauge Data'!L125*'Gauge Data'!$AA125+'Gauge Data'!AO125*'Gauge Data'!$BD125+'Gauge Data'!BR125*'Gauge Data'!$CG125+'Gauge Data'!CU125*'Gauge Data'!$DJ125+'Gauge Data'!DX125*'Gauge Data'!$EM125+'Gauge Data'!FA125*'Gauge Data'!$FP125+'Gauge Data'!GD125*'Gauge Data'!$GS125+'Gauge Data'!HG125*'Gauge Data'!$HV125)/$P134)</f>
        <v>7.1492817286227277</v>
      </c>
      <c r="I134" s="17">
        <f>IF($P134=0,"",('Gauge Data'!N125*'Gauge Data'!$AA125+'Gauge Data'!AQ125*'Gauge Data'!$BD125+'Gauge Data'!BT125*'Gauge Data'!$CG125+'Gauge Data'!CW125*'Gauge Data'!$DJ125+'Gauge Data'!DZ125*'Gauge Data'!$EM125+'Gauge Data'!FC125*'Gauge Data'!$FP125+'Gauge Data'!GF125*'Gauge Data'!$GS125+'Gauge Data'!HI125*'Gauge Data'!$HV125)/$P134)</f>
        <v>4.8308286415335582</v>
      </c>
      <c r="J134" s="17">
        <f>IF($P134=0,"",('Gauge Data'!P125*'Gauge Data'!$AA125+'Gauge Data'!AS125*'Gauge Data'!$BD125+'Gauge Data'!BV125*'Gauge Data'!$CG125+'Gauge Data'!CY125*'Gauge Data'!$DJ125+'Gauge Data'!EB125*'Gauge Data'!$EM125+'Gauge Data'!FE125*'Gauge Data'!$FP125+'Gauge Data'!GH125*'Gauge Data'!$GS125+'Gauge Data'!HK125*'Gauge Data'!$HV125)/$P134)</f>
        <v>4.8308286415335582</v>
      </c>
      <c r="K134" s="17">
        <f>IF($P134=0,"",('Gauge Data'!R125*'Gauge Data'!$AA125+'Gauge Data'!AU125*'Gauge Data'!$BD125+'Gauge Data'!BX125*'Gauge Data'!$CG125+'Gauge Data'!DA125*'Gauge Data'!$DJ125+'Gauge Data'!ED125*'Gauge Data'!$EM125+'Gauge Data'!FG125*'Gauge Data'!$FP125+'Gauge Data'!GJ125*'Gauge Data'!$GS125+'Gauge Data'!HM125*'Gauge Data'!$HV125)/$P134)</f>
        <v>6.8558287333422427</v>
      </c>
      <c r="L134" s="17">
        <f>IF($P134=0,"",('Gauge Data'!T125*'Gauge Data'!$AA125+'Gauge Data'!AW125*'Gauge Data'!$BD125+'Gauge Data'!BZ125*'Gauge Data'!$CG125+'Gauge Data'!DC125*'Gauge Data'!$DJ125+'Gauge Data'!EF125*'Gauge Data'!$EM125+'Gauge Data'!FI125*'Gauge Data'!$FP125+'Gauge Data'!GL125*'Gauge Data'!$GS125+'Gauge Data'!HO125*'Gauge Data'!$HV125)/$P134)</f>
        <v>2.0388780281225483</v>
      </c>
      <c r="M134" s="17">
        <f>IF($P134=0,"",('Gauge Data'!V125*'Gauge Data'!$AA125+'Gauge Data'!AY125*'Gauge Data'!$BD125+'Gauge Data'!CB125*'Gauge Data'!$CG125+'Gauge Data'!DE125*'Gauge Data'!$DJ125+'Gauge Data'!EH125*'Gauge Data'!$EM125+'Gauge Data'!FK125*'Gauge Data'!$FP125+'Gauge Data'!GN125*'Gauge Data'!$GS125+'Gauge Data'!HQ125*'Gauge Data'!$HV125)/$P134)</f>
        <v>2.9276161855113192</v>
      </c>
      <c r="N134" s="17">
        <f>IF($P134=0,"",('Gauge Data'!X125*'Gauge Data'!$AA125+'Gauge Data'!BA125*'Gauge Data'!$BD125+'Gauge Data'!CD125*'Gauge Data'!$CG125+'Gauge Data'!DG125*'Gauge Data'!$DJ125+'Gauge Data'!EJ125*'Gauge Data'!$EM125+'Gauge Data'!FM125*'Gauge Data'!$FP125+'Gauge Data'!GP125*'Gauge Data'!$GS125+'Gauge Data'!HS125*'Gauge Data'!$HV125)/$P134)</f>
        <v>1.572160237984771</v>
      </c>
      <c r="O134" s="17">
        <f t="shared" si="114"/>
        <v>84.482376346325609</v>
      </c>
      <c r="P134" s="18">
        <f>'Gauge Data'!AA125+'Gauge Data'!BD125+'Gauge Data'!CG125+'Gauge Data'!DJ125+'Gauge Data'!EM125+'Gauge Data'!FP125+'Gauge Data'!GS125+'Gauge Data'!HV125</f>
        <v>3</v>
      </c>
      <c r="Q134" s="18"/>
      <c r="R134" s="33">
        <f t="shared" si="113"/>
        <v>1921</v>
      </c>
    </row>
    <row r="135" spans="2:18" x14ac:dyDescent="0.2">
      <c r="B135" s="2">
        <f>'Gauge Data'!A22</f>
        <v>1922</v>
      </c>
      <c r="C135" s="17">
        <f>IF($P135=0,"",('Gauge Data'!B126*'Gauge Data'!$AA126+'Gauge Data'!AE126*'Gauge Data'!$BD126+'Gauge Data'!BH126*'Gauge Data'!$CG126+'Gauge Data'!CK126*'Gauge Data'!$DJ126+'Gauge Data'!DN126*'Gauge Data'!$EM126+'Gauge Data'!EQ126*'Gauge Data'!$FP126+'Gauge Data'!FT126*'Gauge Data'!$GS126+'Gauge Data'!GW126*'Gauge Data'!$HV126)/$P135)</f>
        <v>11.603929798469133</v>
      </c>
      <c r="D135" s="17">
        <f>IF($P135=0,"",('Gauge Data'!D126*'Gauge Data'!$AA126+'Gauge Data'!AG126*'Gauge Data'!$BD126+'Gauge Data'!BJ126*'Gauge Data'!$CG126+'Gauge Data'!CM126*'Gauge Data'!$DJ126+'Gauge Data'!DP126*'Gauge Data'!$EM126+'Gauge Data'!ES126*'Gauge Data'!$FP126+'Gauge Data'!FV126*'Gauge Data'!$GS126+'Gauge Data'!GY126*'Gauge Data'!$HV126)/$P135)</f>
        <v>14.908595165505238</v>
      </c>
      <c r="E135" s="17">
        <f>IF($P135=0,"",('Gauge Data'!F126*'Gauge Data'!$AA126+'Gauge Data'!AI126*'Gauge Data'!$BD126+'Gauge Data'!BL126*'Gauge Data'!$CG126+'Gauge Data'!CO126*'Gauge Data'!$DJ126+'Gauge Data'!DR126*'Gauge Data'!$EM126+'Gauge Data'!EU126*'Gauge Data'!$FP126+'Gauge Data'!FX126*'Gauge Data'!$GS126+'Gauge Data'!HA126*'Gauge Data'!$HV126)/$P135)</f>
        <v>11.077755639364854</v>
      </c>
      <c r="F135" s="17">
        <f>IF($P135=0,"",('Gauge Data'!H126*'Gauge Data'!$AA126+'Gauge Data'!AK126*'Gauge Data'!$BD126+'Gauge Data'!BN126*'Gauge Data'!$CG126+'Gauge Data'!CQ126*'Gauge Data'!$DJ126+'Gauge Data'!DT126*'Gauge Data'!$EM126+'Gauge Data'!EW126*'Gauge Data'!$FP126+'Gauge Data'!FZ126*'Gauge Data'!$GS126+'Gauge Data'!HC126*'Gauge Data'!$HV126)/$P135)</f>
        <v>16.538725069058096</v>
      </c>
      <c r="G135" s="17">
        <f>IF($P135=0,"",('Gauge Data'!J126*'Gauge Data'!$AA126+'Gauge Data'!AM126*'Gauge Data'!$BD126+'Gauge Data'!BP126*'Gauge Data'!$CG126+'Gauge Data'!CS126*'Gauge Data'!$DJ126+'Gauge Data'!DV126*'Gauge Data'!$EM126+'Gauge Data'!EY126*'Gauge Data'!$FP126+'Gauge Data'!GB126*'Gauge Data'!$GS126+'Gauge Data'!HE126*'Gauge Data'!$HV126)/$P135)</f>
        <v>16.277872177354059</v>
      </c>
      <c r="H135" s="17">
        <f>IF($P135=0,"",('Gauge Data'!L126*'Gauge Data'!$AA126+'Gauge Data'!AO126*'Gauge Data'!$BD126+'Gauge Data'!BR126*'Gauge Data'!$CG126+'Gauge Data'!CU126*'Gauge Data'!$DJ126+'Gauge Data'!DX126*'Gauge Data'!$EM126+'Gauge Data'!FA126*'Gauge Data'!$FP126+'Gauge Data'!GD126*'Gauge Data'!$GS126+'Gauge Data'!HG126*'Gauge Data'!$HV126)/$P135)</f>
        <v>10.910702113455754</v>
      </c>
      <c r="I135" s="17">
        <f>IF($P135=0,"",('Gauge Data'!N126*'Gauge Data'!$AA126+'Gauge Data'!AQ126*'Gauge Data'!$BD126+'Gauge Data'!BT126*'Gauge Data'!$CG126+'Gauge Data'!CW126*'Gauge Data'!$DJ126+'Gauge Data'!DZ126*'Gauge Data'!$EM126+'Gauge Data'!FC126*'Gauge Data'!$FP126+'Gauge Data'!GF126*'Gauge Data'!$GS126+'Gauge Data'!HI126*'Gauge Data'!$HV126)/$P135)</f>
        <v>6.2511846897159806</v>
      </c>
      <c r="J135" s="17">
        <f>IF($P135=0,"",('Gauge Data'!P126*'Gauge Data'!$AA126+'Gauge Data'!AS126*'Gauge Data'!$BD126+'Gauge Data'!BV126*'Gauge Data'!$CG126+'Gauge Data'!CY126*'Gauge Data'!$DJ126+'Gauge Data'!EB126*'Gauge Data'!$EM126+'Gauge Data'!FE126*'Gauge Data'!$FP126+'Gauge Data'!GH126*'Gauge Data'!$GS126+'Gauge Data'!HK126*'Gauge Data'!$HV126)/$P135)</f>
        <v>4.0435609215320261</v>
      </c>
      <c r="K135" s="17">
        <f>IF($P135=0,"",('Gauge Data'!R126*'Gauge Data'!$AA126+'Gauge Data'!AU126*'Gauge Data'!$BD126+'Gauge Data'!BX126*'Gauge Data'!$CG126+'Gauge Data'!DA126*'Gauge Data'!$DJ126+'Gauge Data'!ED126*'Gauge Data'!$EM126+'Gauge Data'!FG126*'Gauge Data'!$FP126+'Gauge Data'!GJ126*'Gauge Data'!$GS126+'Gauge Data'!HM126*'Gauge Data'!$HV126)/$P135)</f>
        <v>5.8778102508100218</v>
      </c>
      <c r="L135" s="17">
        <f>IF($P135=0,"",('Gauge Data'!T126*'Gauge Data'!$AA126+'Gauge Data'!AW126*'Gauge Data'!$BD126+'Gauge Data'!BZ126*'Gauge Data'!$CG126+'Gauge Data'!DC126*'Gauge Data'!$DJ126+'Gauge Data'!EF126*'Gauge Data'!$EM126+'Gauge Data'!FI126*'Gauge Data'!$FP126+'Gauge Data'!GL126*'Gauge Data'!$GS126+'Gauge Data'!HO126*'Gauge Data'!$HV126)/$P135)</f>
        <v>3.617363007562544</v>
      </c>
      <c r="M135" s="17">
        <f>IF($P135=0,"",('Gauge Data'!V126*'Gauge Data'!$AA126+'Gauge Data'!AY126*'Gauge Data'!$BD126+'Gauge Data'!CB126*'Gauge Data'!$CG126+'Gauge Data'!DE126*'Gauge Data'!$DJ126+'Gauge Data'!EH126*'Gauge Data'!$EM126+'Gauge Data'!FK126*'Gauge Data'!$FP126+'Gauge Data'!GN126*'Gauge Data'!$GS126+'Gauge Data'!HQ126*'Gauge Data'!$HV126)/$P135)</f>
        <v>2.6962320601608956</v>
      </c>
      <c r="N135" s="17">
        <f>IF($P135=0,"",('Gauge Data'!X126*'Gauge Data'!$AA126+'Gauge Data'!BA126*'Gauge Data'!$BD126+'Gauge Data'!CD126*'Gauge Data'!$CG126+'Gauge Data'!DG126*'Gauge Data'!$DJ126+'Gauge Data'!EJ126*'Gauge Data'!$EM126+'Gauge Data'!FM126*'Gauge Data'!$FP126+'Gauge Data'!GP126*'Gauge Data'!$GS126+'Gauge Data'!HS126*'Gauge Data'!$HV126)/$P135)</f>
        <v>1.3288140076721164</v>
      </c>
      <c r="O135" s="17">
        <f t="shared" si="114"/>
        <v>105.13254490066072</v>
      </c>
      <c r="P135" s="18">
        <f>'Gauge Data'!AA126+'Gauge Data'!BD126+'Gauge Data'!CG126+'Gauge Data'!DJ126+'Gauge Data'!EM126+'Gauge Data'!FP126+'Gauge Data'!GS126+'Gauge Data'!HV126</f>
        <v>3</v>
      </c>
      <c r="Q135" s="18"/>
      <c r="R135" s="33">
        <f t="shared" si="113"/>
        <v>1922</v>
      </c>
    </row>
    <row r="136" spans="2:18" x14ac:dyDescent="0.2">
      <c r="B136" s="2">
        <f>'Gauge Data'!A23</f>
        <v>1923</v>
      </c>
      <c r="C136" s="17">
        <f>IF($P136=0,"",('Gauge Data'!B127*'Gauge Data'!$AA127+'Gauge Data'!AE127*'Gauge Data'!$BD127+'Gauge Data'!BH127*'Gauge Data'!$CG127+'Gauge Data'!CK127*'Gauge Data'!$DJ127+'Gauge Data'!DN127*'Gauge Data'!$EM127+'Gauge Data'!EQ127*'Gauge Data'!$FP127+'Gauge Data'!FT127*'Gauge Data'!$GS127+'Gauge Data'!GW127*'Gauge Data'!$HV127)/$P136)</f>
        <v>4.433188498770142</v>
      </c>
      <c r="D136" s="17">
        <f>IF($P136=0,"",('Gauge Data'!D127*'Gauge Data'!$AA127+'Gauge Data'!AG127*'Gauge Data'!$BD127+'Gauge Data'!BJ127*'Gauge Data'!$CG127+'Gauge Data'!CM127*'Gauge Data'!$DJ127+'Gauge Data'!DP127*'Gauge Data'!$EM127+'Gauge Data'!ES127*'Gauge Data'!$FP127+'Gauge Data'!FV127*'Gauge Data'!$GS127+'Gauge Data'!GY127*'Gauge Data'!$HV127)/$P136)</f>
        <v>11.289620074812182</v>
      </c>
      <c r="E136" s="17">
        <f>IF($P136=0,"",('Gauge Data'!F127*'Gauge Data'!$AA127+'Gauge Data'!AI127*'Gauge Data'!$BD127+'Gauge Data'!BL127*'Gauge Data'!$CG127+'Gauge Data'!CO127*'Gauge Data'!$DJ127+'Gauge Data'!DR127*'Gauge Data'!$EM127+'Gauge Data'!EU127*'Gauge Data'!$FP127+'Gauge Data'!FX127*'Gauge Data'!$GS127+'Gauge Data'!HA127*'Gauge Data'!$HV127)/$P136)</f>
        <v>8.2332121376284935</v>
      </c>
      <c r="F136" s="17">
        <f>IF($P136=0,"",('Gauge Data'!H127*'Gauge Data'!$AA127+'Gauge Data'!AK127*'Gauge Data'!$BD127+'Gauge Data'!BN127*'Gauge Data'!$CG127+'Gauge Data'!CQ127*'Gauge Data'!$DJ127+'Gauge Data'!DT127*'Gauge Data'!$EM127+'Gauge Data'!EW127*'Gauge Data'!$FP127+'Gauge Data'!FZ127*'Gauge Data'!$GS127+'Gauge Data'!HC127*'Gauge Data'!$HV127)/$P136)</f>
        <v>12.002873095268377</v>
      </c>
      <c r="G136" s="17">
        <f>IF($P136=0,"",('Gauge Data'!J127*'Gauge Data'!$AA127+'Gauge Data'!AM127*'Gauge Data'!$BD127+'Gauge Data'!BP127*'Gauge Data'!$CG127+'Gauge Data'!CS127*'Gauge Data'!$DJ127+'Gauge Data'!DV127*'Gauge Data'!$EM127+'Gauge Data'!EY127*'Gauge Data'!$FP127+'Gauge Data'!GB127*'Gauge Data'!$GS127+'Gauge Data'!HE127*'Gauge Data'!$HV127)/$P136)</f>
        <v>10.98418428085148</v>
      </c>
      <c r="H136" s="17">
        <f>IF($P136=0,"",('Gauge Data'!L127*'Gauge Data'!$AA127+'Gauge Data'!AO127*'Gauge Data'!$BD127+'Gauge Data'!BR127*'Gauge Data'!$CG127+'Gauge Data'!CU127*'Gauge Data'!$DJ127+'Gauge Data'!DX127*'Gauge Data'!$EM127+'Gauge Data'!FA127*'Gauge Data'!$FP127+'Gauge Data'!GD127*'Gauge Data'!$GS127+'Gauge Data'!HG127*'Gauge Data'!$HV127)/$P136)</f>
        <v>22.358181775057119</v>
      </c>
      <c r="I136" s="17">
        <f>IF($P136=0,"",('Gauge Data'!N127*'Gauge Data'!$AA127+'Gauge Data'!AQ127*'Gauge Data'!$BD127+'Gauge Data'!BT127*'Gauge Data'!$CG127+'Gauge Data'!CW127*'Gauge Data'!$DJ127+'Gauge Data'!DZ127*'Gauge Data'!$EM127+'Gauge Data'!FC127*'Gauge Data'!$FP127+'Gauge Data'!GF127*'Gauge Data'!$GS127+'Gauge Data'!HI127*'Gauge Data'!$HV127)/$P136)</f>
        <v>3.2562932015304931</v>
      </c>
      <c r="J136" s="17">
        <f>IF($P136=0,"",('Gauge Data'!P127*'Gauge Data'!$AA127+'Gauge Data'!AS127*'Gauge Data'!$BD127+'Gauge Data'!BV127*'Gauge Data'!$CG127+'Gauge Data'!CY127*'Gauge Data'!$DJ127+'Gauge Data'!EB127*'Gauge Data'!$EM127+'Gauge Data'!FE127*'Gauge Data'!$FP127+'Gauge Data'!GH127*'Gauge Data'!$GS127+'Gauge Data'!HK127*'Gauge Data'!$HV127)/$P136)</f>
        <v>2.5501787205169921</v>
      </c>
      <c r="K136" s="17">
        <f>IF($P136=0,"",('Gauge Data'!R127*'Gauge Data'!$AA127+'Gauge Data'!AU127*'Gauge Data'!$BD127+'Gauge Data'!BX127*'Gauge Data'!$CG127+'Gauge Data'!DA127*'Gauge Data'!$DJ127+'Gauge Data'!ED127*'Gauge Data'!$EM127+'Gauge Data'!FG127*'Gauge Data'!$FP127+'Gauge Data'!GJ127*'Gauge Data'!$GS127+'Gauge Data'!HM127*'Gauge Data'!$HV127)/$P136)</f>
        <v>0</v>
      </c>
      <c r="L136" s="17">
        <f>IF($P136=0,"",('Gauge Data'!T127*'Gauge Data'!$AA127+'Gauge Data'!AW127*'Gauge Data'!$BD127+'Gauge Data'!BZ127*'Gauge Data'!$CG127+'Gauge Data'!DC127*'Gauge Data'!$DJ127+'Gauge Data'!EF127*'Gauge Data'!$EM127+'Gauge Data'!FI127*'Gauge Data'!$FP127+'Gauge Data'!GL127*'Gauge Data'!$GS127+'Gauge Data'!HO127*'Gauge Data'!$HV127)/$P136)</f>
        <v>1.4139167860970783</v>
      </c>
      <c r="M136" s="17">
        <f>IF($P136=0,"",('Gauge Data'!V127*'Gauge Data'!$AA127+'Gauge Data'!AY127*'Gauge Data'!$BD127+'Gauge Data'!CB127*'Gauge Data'!$CG127+'Gauge Data'!DE127*'Gauge Data'!$DJ127+'Gauge Data'!EH127*'Gauge Data'!$EM127+'Gauge Data'!FK127*'Gauge Data'!$FP127+'Gauge Data'!GN127*'Gauge Data'!$GS127+'Gauge Data'!HQ127*'Gauge Data'!$HV127)/$P136)</f>
        <v>1.5072601373288979</v>
      </c>
      <c r="N136" s="17">
        <f>IF($P136=0,"",('Gauge Data'!X127*'Gauge Data'!$AA127+'Gauge Data'!BA127*'Gauge Data'!$BD127+'Gauge Data'!CD127*'Gauge Data'!$CG127+'Gauge Data'!DG127*'Gauge Data'!$DJ127+'Gauge Data'!EJ127*'Gauge Data'!$EM127+'Gauge Data'!FM127*'Gauge Data'!$FP127+'Gauge Data'!GP127*'Gauge Data'!$GS127+'Gauge Data'!HS127*'Gauge Data'!$HV127)/$P136)</f>
        <v>8.1909674824695831</v>
      </c>
      <c r="O136" s="17">
        <f t="shared" si="114"/>
        <v>86.219876190330851</v>
      </c>
      <c r="P136" s="18">
        <f>'Gauge Data'!AA127+'Gauge Data'!BD127+'Gauge Data'!CG127+'Gauge Data'!DJ127+'Gauge Data'!EM127+'Gauge Data'!FP127+'Gauge Data'!GS127+'Gauge Data'!HV127</f>
        <v>3</v>
      </c>
      <c r="Q136" s="18"/>
      <c r="R136" s="33">
        <f t="shared" si="113"/>
        <v>1923</v>
      </c>
    </row>
    <row r="137" spans="2:18" x14ac:dyDescent="0.2">
      <c r="B137" s="2">
        <f>'Gauge Data'!A24</f>
        <v>1924</v>
      </c>
      <c r="C137" s="17">
        <f>IF($P137=0,"",('Gauge Data'!B128*'Gauge Data'!$AA128+'Gauge Data'!AE128*'Gauge Data'!$BD128+'Gauge Data'!BH128*'Gauge Data'!$CG128+'Gauge Data'!CK128*'Gauge Data'!$DJ128+'Gauge Data'!DN128*'Gauge Data'!$EM128+'Gauge Data'!EQ128*'Gauge Data'!$FP128+'Gauge Data'!FT128*'Gauge Data'!$GS128+'Gauge Data'!GW128*'Gauge Data'!$HV128)/$P137)</f>
        <v>7.3509897740559671</v>
      </c>
      <c r="D137" s="17">
        <f>IF($P137=0,"",('Gauge Data'!D128*'Gauge Data'!$AA128+'Gauge Data'!AG128*'Gauge Data'!$BD128+'Gauge Data'!BJ128*'Gauge Data'!$CG128+'Gauge Data'!CM128*'Gauge Data'!$DJ128+'Gauge Data'!DP128*'Gauge Data'!$EM128+'Gauge Data'!ES128*'Gauge Data'!$FP128+'Gauge Data'!FV128*'Gauge Data'!$GS128+'Gauge Data'!GY128*'Gauge Data'!$HV128)/$P137)</f>
        <v>11.84406014216613</v>
      </c>
      <c r="E137" s="17">
        <f>IF($P137=0,"",('Gauge Data'!F128*'Gauge Data'!$AA128+'Gauge Data'!AI128*'Gauge Data'!$BD128+'Gauge Data'!BL128*'Gauge Data'!$CG128+'Gauge Data'!CO128*'Gauge Data'!$DJ128+'Gauge Data'!DR128*'Gauge Data'!$EM128+'Gauge Data'!EU128*'Gauge Data'!$FP128+'Gauge Data'!FX128*'Gauge Data'!$GS128+'Gauge Data'!HA128*'Gauge Data'!$HV128)/$P137)</f>
        <v>12.182116733421267</v>
      </c>
      <c r="F137" s="17">
        <f>IF($P137=0,"",('Gauge Data'!H128*'Gauge Data'!$AA128+'Gauge Data'!AK128*'Gauge Data'!$BD128+'Gauge Data'!BN128*'Gauge Data'!$CG128+'Gauge Data'!CQ128*'Gauge Data'!$DJ128+'Gauge Data'!DT128*'Gauge Data'!$EM128+'Gauge Data'!EW128*'Gauge Data'!$FP128+'Gauge Data'!FZ128*'Gauge Data'!$GS128+'Gauge Data'!HC128*'Gauge Data'!$HV128)/$P137)</f>
        <v>12.451210197932163</v>
      </c>
      <c r="G137" s="17">
        <f>IF($P137=0,"",('Gauge Data'!J128*'Gauge Data'!$AA128+'Gauge Data'!AM128*'Gauge Data'!$BD128+'Gauge Data'!BP128*'Gauge Data'!$CG128+'Gauge Data'!CS128*'Gauge Data'!$DJ128+'Gauge Data'!DV128*'Gauge Data'!$EM128+'Gauge Data'!EY128*'Gauge Data'!$FP128+'Gauge Data'!GB128*'Gauge Data'!$GS128+'Gauge Data'!HE128*'Gauge Data'!$HV128)/$P137)</f>
        <v>17.480095663293771</v>
      </c>
      <c r="H137" s="17">
        <f>IF($P137=0,"",('Gauge Data'!L128*'Gauge Data'!$AA128+'Gauge Data'!AO128*'Gauge Data'!$BD128+'Gauge Data'!BR128*'Gauge Data'!$CG128+'Gauge Data'!CU128*'Gauge Data'!$DJ128+'Gauge Data'!DX128*'Gauge Data'!$EM128+'Gauge Data'!FA128*'Gauge Data'!$FP128+'Gauge Data'!GD128*'Gauge Data'!$GS128+'Gauge Data'!HG128*'Gauge Data'!$HV128)/$P137)</f>
        <v>22.741162762501915</v>
      </c>
      <c r="I137" s="17">
        <f>IF($P137=0,"",('Gauge Data'!N128*'Gauge Data'!$AA128+'Gauge Data'!AQ128*'Gauge Data'!$BD128+'Gauge Data'!BT128*'Gauge Data'!$CG128+'Gauge Data'!CW128*'Gauge Data'!$DJ128+'Gauge Data'!DZ128*'Gauge Data'!$EM128+'Gauge Data'!FC128*'Gauge Data'!$FP128+'Gauge Data'!GF128*'Gauge Data'!$GS128+'Gauge Data'!HI128*'Gauge Data'!$HV128)/$P137)</f>
        <v>16.502148263306978</v>
      </c>
      <c r="J137" s="17">
        <f>IF($P137=0,"",('Gauge Data'!P128*'Gauge Data'!$AA128+'Gauge Data'!AS128*'Gauge Data'!$BD128+'Gauge Data'!BV128*'Gauge Data'!$CG128+'Gauge Data'!CY128*'Gauge Data'!$DJ128+'Gauge Data'!EB128*'Gauge Data'!$EM128+'Gauge Data'!FE128*'Gauge Data'!$FP128+'Gauge Data'!GH128*'Gauge Data'!$GS128+'Gauge Data'!HK128*'Gauge Data'!$HV128)/$P137)</f>
        <v>9.2421266384645353</v>
      </c>
      <c r="K137" s="17">
        <f>IF($P137=0,"",('Gauge Data'!R128*'Gauge Data'!$AA128+'Gauge Data'!AU128*'Gauge Data'!$BD128+'Gauge Data'!BX128*'Gauge Data'!$CG128+'Gauge Data'!DA128*'Gauge Data'!$DJ128+'Gauge Data'!ED128*'Gauge Data'!$EM128+'Gauge Data'!FG128*'Gauge Data'!$FP128+'Gauge Data'!GJ128*'Gauge Data'!$GS128+'Gauge Data'!HM128*'Gauge Data'!$HV128)/$P137)</f>
        <v>0</v>
      </c>
      <c r="L137" s="17">
        <f>IF($P137=0,"",('Gauge Data'!T128*'Gauge Data'!$AA128+'Gauge Data'!AW128*'Gauge Data'!$BD128+'Gauge Data'!BZ128*'Gauge Data'!$CG128+'Gauge Data'!DC128*'Gauge Data'!$DJ128+'Gauge Data'!EF128*'Gauge Data'!$EM128+'Gauge Data'!FI128*'Gauge Data'!$FP128+'Gauge Data'!GL128*'Gauge Data'!$GS128+'Gauge Data'!HO128*'Gauge Data'!$HV128)/$P137)</f>
        <v>1.3288140076721164</v>
      </c>
      <c r="M137" s="17">
        <f>IF($P137=0,"",('Gauge Data'!V128*'Gauge Data'!$AA128+'Gauge Data'!AY128*'Gauge Data'!$BD128+'Gauge Data'!CB128*'Gauge Data'!$CG128+'Gauge Data'!DE128*'Gauge Data'!$DJ128+'Gauge Data'!EH128*'Gauge Data'!$EM128+'Gauge Data'!FK128*'Gauge Data'!$FP128+'Gauge Data'!GN128*'Gauge Data'!$GS128+'Gauge Data'!HQ128*'Gauge Data'!$HV128)/$P137)</f>
        <v>1.7913542510914058</v>
      </c>
      <c r="N137" s="17">
        <f>IF($P137=0,"",('Gauge Data'!X128*'Gauge Data'!$AA128+'Gauge Data'!BA128*'Gauge Data'!$BD128+'Gauge Data'!CD128*'Gauge Data'!$CG128+'Gauge Data'!DG128*'Gauge Data'!$DJ128+'Gauge Data'!EJ128*'Gauge Data'!$EM128+'Gauge Data'!FM128*'Gauge Data'!$FP128+'Gauge Data'!GP128*'Gauge Data'!$GS128+'Gauge Data'!HS128*'Gauge Data'!$HV128)/$P137)</f>
        <v>6.048243814941503</v>
      </c>
      <c r="O137" s="17">
        <f t="shared" si="114"/>
        <v>118.96232224884776</v>
      </c>
      <c r="P137" s="18">
        <f>'Gauge Data'!AA128+'Gauge Data'!BD128+'Gauge Data'!CG128+'Gauge Data'!DJ128+'Gauge Data'!EM128+'Gauge Data'!FP128+'Gauge Data'!GS128+'Gauge Data'!HV128</f>
        <v>3</v>
      </c>
      <c r="Q137" s="18"/>
      <c r="R137" s="33">
        <f t="shared" si="113"/>
        <v>1924</v>
      </c>
    </row>
    <row r="138" spans="2:18" x14ac:dyDescent="0.2">
      <c r="B138" s="2">
        <f>'Gauge Data'!A25</f>
        <v>1925</v>
      </c>
      <c r="C138" s="17">
        <f>IF($P138=0,"",('Gauge Data'!B129*'Gauge Data'!$AA129+'Gauge Data'!AE129*'Gauge Data'!$BD129+'Gauge Data'!BH129*'Gauge Data'!$CG129+'Gauge Data'!CK129*'Gauge Data'!$DJ129+'Gauge Data'!DN129*'Gauge Data'!$EM129+'Gauge Data'!EQ129*'Gauge Data'!$FP129+'Gauge Data'!FT129*'Gauge Data'!$GS129+'Gauge Data'!GW129*'Gauge Data'!$HV129)/$P138)</f>
        <v>9.144605740514228</v>
      </c>
      <c r="D138" s="17">
        <f>IF($P138=0,"",('Gauge Data'!D129*'Gauge Data'!$AA129+'Gauge Data'!AG129*'Gauge Data'!$BD129+'Gauge Data'!BJ129*'Gauge Data'!$CG129+'Gauge Data'!CM129*'Gauge Data'!$DJ129+'Gauge Data'!DP129*'Gauge Data'!$EM129+'Gauge Data'!ES129*'Gauge Data'!$FP129+'Gauge Data'!FV129*'Gauge Data'!$GS129+'Gauge Data'!GY129*'Gauge Data'!$HV129)/$P138)</f>
        <v>9.1257087962375802</v>
      </c>
      <c r="E138" s="17">
        <f>IF($P138=0,"",('Gauge Data'!F129*'Gauge Data'!$AA129+'Gauge Data'!AI129*'Gauge Data'!$BD129+'Gauge Data'!BL129*'Gauge Data'!$CG129+'Gauge Data'!CO129*'Gauge Data'!$DJ129+'Gauge Data'!DR129*'Gauge Data'!$EM129+'Gauge Data'!EU129*'Gauge Data'!$FP129+'Gauge Data'!FX129*'Gauge Data'!$GS129+'Gauge Data'!HA129*'Gauge Data'!$HV129)/$P138)</f>
        <v>8.5716102228166271</v>
      </c>
      <c r="F138" s="17">
        <f>IF($P138=0,"",('Gauge Data'!H129*'Gauge Data'!$AA129+'Gauge Data'!AK129*'Gauge Data'!$BD129+'Gauge Data'!BN129*'Gauge Data'!$CG129+'Gauge Data'!CQ129*'Gauge Data'!$DJ129+'Gauge Data'!DT129*'Gauge Data'!$EM129+'Gauge Data'!EW129*'Gauge Data'!$FP129+'Gauge Data'!FZ129*'Gauge Data'!$GS129+'Gauge Data'!HC129*'Gauge Data'!$HV129)/$P138)</f>
        <v>13.51900095525721</v>
      </c>
      <c r="G138" s="17">
        <f>IF($P138=0,"",('Gauge Data'!J129*'Gauge Data'!$AA129+'Gauge Data'!AM129*'Gauge Data'!$BD129+'Gauge Data'!BP129*'Gauge Data'!$CG129+'Gauge Data'!CS129*'Gauge Data'!$DJ129+'Gauge Data'!DV129*'Gauge Data'!$EM129+'Gauge Data'!EY129*'Gauge Data'!$FP129+'Gauge Data'!GB129*'Gauge Data'!$GS129+'Gauge Data'!HE129*'Gauge Data'!$HV129)/$P138)</f>
        <v>11.729830091320551</v>
      </c>
      <c r="H138" s="17">
        <f>IF($P138=0,"",('Gauge Data'!L129*'Gauge Data'!$AA129+'Gauge Data'!AO129*'Gauge Data'!$BD129+'Gauge Data'!BR129*'Gauge Data'!$CG129+'Gauge Data'!CU129*'Gauge Data'!$DJ129+'Gauge Data'!DX129*'Gauge Data'!$EM129+'Gauge Data'!FA129*'Gauge Data'!$FP129+'Gauge Data'!GD129*'Gauge Data'!$GS129+'Gauge Data'!HG129*'Gauge Data'!$HV129)/$P138)</f>
        <v>15.100028915901916</v>
      </c>
      <c r="I138" s="17">
        <f>IF($P138=0,"",('Gauge Data'!N129*'Gauge Data'!$AA129+'Gauge Data'!AQ129*'Gauge Data'!$BD129+'Gauge Data'!BT129*'Gauge Data'!$CG129+'Gauge Data'!CW129*'Gauge Data'!$DJ129+'Gauge Data'!DZ129*'Gauge Data'!$EM129+'Gauge Data'!FC129*'Gauge Data'!$FP129+'Gauge Data'!GF129*'Gauge Data'!$GS129+'Gauge Data'!HI129*'Gauge Data'!$HV129)/$P138)</f>
        <v>3.6621739171007675</v>
      </c>
      <c r="J138" s="17">
        <f>IF($P138=0,"",('Gauge Data'!P129*'Gauge Data'!$AA129+'Gauge Data'!AS129*'Gauge Data'!$BD129+'Gauge Data'!BV129*'Gauge Data'!$CG129+'Gauge Data'!CY129*'Gauge Data'!$DJ129+'Gauge Data'!EB129*'Gauge Data'!$EM129+'Gauge Data'!FE129*'Gauge Data'!$FP129+'Gauge Data'!GH129*'Gauge Data'!$GS129+'Gauge Data'!HK129*'Gauge Data'!$HV129)/$P138)</f>
        <v>2.8261457481240808</v>
      </c>
      <c r="K138" s="17">
        <f>IF($P138=0,"",('Gauge Data'!R129*'Gauge Data'!$AA129+'Gauge Data'!AU129*'Gauge Data'!$BD129+'Gauge Data'!BX129*'Gauge Data'!$CG129+'Gauge Data'!DA129*'Gauge Data'!$DJ129+'Gauge Data'!ED129*'Gauge Data'!$EM129+'Gauge Data'!FG129*'Gauge Data'!$FP129+'Gauge Data'!GJ129*'Gauge Data'!$GS129+'Gauge Data'!HM129*'Gauge Data'!$HV129)/$P138)</f>
        <v>2.4812155937727489</v>
      </c>
      <c r="L138" s="17">
        <f>IF($P138=0,"",('Gauge Data'!T129*'Gauge Data'!$AA129+'Gauge Data'!AW129*'Gauge Data'!$BD129+'Gauge Data'!BZ129*'Gauge Data'!$CG129+'Gauge Data'!DC129*'Gauge Data'!$DJ129+'Gauge Data'!EF129*'Gauge Data'!$EM129+'Gauge Data'!FI129*'Gauge Data'!$FP129+'Gauge Data'!GL129*'Gauge Data'!$GS129+'Gauge Data'!HO129*'Gauge Data'!$HV129)/$P138)</f>
        <v>0</v>
      </c>
      <c r="M138" s="17">
        <f>IF($P138=0,"",('Gauge Data'!V129*'Gauge Data'!$AA129+'Gauge Data'!AY129*'Gauge Data'!$BD129+'Gauge Data'!CB129*'Gauge Data'!$CG129+'Gauge Data'!DE129*'Gauge Data'!$DJ129+'Gauge Data'!EH129*'Gauge Data'!$EM129+'Gauge Data'!FK129*'Gauge Data'!$FP129+'Gauge Data'!GN129*'Gauge Data'!$GS129+'Gauge Data'!HQ129*'Gauge Data'!$HV129)/$P138)</f>
        <v>0</v>
      </c>
      <c r="N138" s="17">
        <f>IF($P138=0,"",('Gauge Data'!X129*'Gauge Data'!$AA129+'Gauge Data'!BA129*'Gauge Data'!$BD129+'Gauge Data'!CD129*'Gauge Data'!$CG129+'Gauge Data'!DG129*'Gauge Data'!$DJ129+'Gauge Data'!EJ129*'Gauge Data'!$EM129+'Gauge Data'!FM129*'Gauge Data'!$FP129+'Gauge Data'!GP129*'Gauge Data'!$GS129+'Gauge Data'!HS129*'Gauge Data'!$HV129)/$P138)</f>
        <v>3.9867879070315717</v>
      </c>
      <c r="O138" s="17">
        <f t="shared" si="114"/>
        <v>80.147107888077272</v>
      </c>
      <c r="P138" s="18">
        <f>'Gauge Data'!AA129+'Gauge Data'!BD129+'Gauge Data'!CG129+'Gauge Data'!DJ129+'Gauge Data'!EM129+'Gauge Data'!FP129+'Gauge Data'!GS129+'Gauge Data'!HV129</f>
        <v>3</v>
      </c>
      <c r="Q138" s="18"/>
      <c r="R138" s="33">
        <f t="shared" si="113"/>
        <v>1925</v>
      </c>
    </row>
    <row r="139" spans="2:18" x14ac:dyDescent="0.2">
      <c r="B139" s="2">
        <f>'Gauge Data'!A26</f>
        <v>1926</v>
      </c>
      <c r="C139" s="17">
        <f>IF($P139=0,"",('Gauge Data'!B130*'Gauge Data'!$AA130+'Gauge Data'!AE130*'Gauge Data'!$BD130+'Gauge Data'!BH130*'Gauge Data'!$CG130+'Gauge Data'!CK130*'Gauge Data'!$DJ130+'Gauge Data'!DN130*'Gauge Data'!$EM130+'Gauge Data'!EQ130*'Gauge Data'!$FP130+'Gauge Data'!FT130*'Gauge Data'!$GS130+'Gauge Data'!GW130*'Gauge Data'!$HV130)/$P139)</f>
        <v>10.865422527442753</v>
      </c>
      <c r="D139" s="17">
        <f>IF($P139=0,"",('Gauge Data'!D130*'Gauge Data'!$AA130+'Gauge Data'!AG130*'Gauge Data'!$BD130+'Gauge Data'!BJ130*'Gauge Data'!$CG130+'Gauge Data'!CM130*'Gauge Data'!$DJ130+'Gauge Data'!DP130*'Gauge Data'!$EM130+'Gauge Data'!ES130*'Gauge Data'!$FP130+'Gauge Data'!FV130*'Gauge Data'!$GS130+'Gauge Data'!GY130*'Gauge Data'!$HV130)/$P139)</f>
        <v>10.148688644024404</v>
      </c>
      <c r="E139" s="17">
        <f>IF($P139=0,"",('Gauge Data'!F130*'Gauge Data'!$AA130+'Gauge Data'!AI130*'Gauge Data'!$BD130+'Gauge Data'!BL130*'Gauge Data'!$CG130+'Gauge Data'!CO130*'Gauge Data'!$DJ130+'Gauge Data'!DR130*'Gauge Data'!$EM130+'Gauge Data'!EU130*'Gauge Data'!$FP130+'Gauge Data'!FX130*'Gauge Data'!$GS130+'Gauge Data'!HA130*'Gauge Data'!$HV130)/$P139)</f>
        <v>11.420103263989921</v>
      </c>
      <c r="F139" s="17">
        <f>IF($P139=0,"",('Gauge Data'!H130*'Gauge Data'!$AA130+'Gauge Data'!AK130*'Gauge Data'!$BD130+'Gauge Data'!BN130*'Gauge Data'!$CG130+'Gauge Data'!CQ130*'Gauge Data'!$DJ130+'Gauge Data'!DT130*'Gauge Data'!$EM130+'Gauge Data'!EW130*'Gauge Data'!$FP130+'Gauge Data'!FZ130*'Gauge Data'!$GS130+'Gauge Data'!HC130*'Gauge Data'!$HV130)/$P139)</f>
        <v>12.430779512881516</v>
      </c>
      <c r="G139" s="17">
        <f>IF($P139=0,"",('Gauge Data'!J130*'Gauge Data'!$AA130+'Gauge Data'!AM130*'Gauge Data'!$BD130+'Gauge Data'!BP130*'Gauge Data'!$CG130+'Gauge Data'!CS130*'Gauge Data'!$DJ130+'Gauge Data'!DV130*'Gauge Data'!$EM130+'Gauge Data'!EY130*'Gauge Data'!$FP130+'Gauge Data'!GB130*'Gauge Data'!$GS130+'Gauge Data'!HE130*'Gauge Data'!$HV130)/$P139)</f>
        <v>13.506697356361983</v>
      </c>
      <c r="H139" s="17">
        <f>IF($P139=0,"",('Gauge Data'!L130*'Gauge Data'!$AA130+'Gauge Data'!AO130*'Gauge Data'!$BD130+'Gauge Data'!BR130*'Gauge Data'!$CG130+'Gauge Data'!CU130*'Gauge Data'!$DJ130+'Gauge Data'!DX130*'Gauge Data'!$EM130+'Gauge Data'!FA130*'Gauge Data'!$FP130+'Gauge Data'!GD130*'Gauge Data'!$GS130+'Gauge Data'!HG130*'Gauge Data'!$HV130)/$P139)</f>
        <v>7.1655348669548857</v>
      </c>
      <c r="I139" s="17">
        <f>IF($P139=0,"",('Gauge Data'!N130*'Gauge Data'!$AA130+'Gauge Data'!AQ130*'Gauge Data'!$BD130+'Gauge Data'!BT130*'Gauge Data'!$CG130+'Gauge Data'!CW130*'Gauge Data'!$DJ130+'Gauge Data'!DZ130*'Gauge Data'!$EM130+'Gauge Data'!FC130*'Gauge Data'!$FP130+'Gauge Data'!GF130*'Gauge Data'!$GS130+'Gauge Data'!HI130*'Gauge Data'!$HV130)/$P139)</f>
        <v>3.0370991884238578</v>
      </c>
      <c r="J139" s="17">
        <f>IF($P139=0,"",('Gauge Data'!P130*'Gauge Data'!$AA130+'Gauge Data'!AS130*'Gauge Data'!$BD130+'Gauge Data'!BV130*'Gauge Data'!$CG130+'Gauge Data'!CY130*'Gauge Data'!$DJ130+'Gauge Data'!EB130*'Gauge Data'!$EM130+'Gauge Data'!FE130*'Gauge Data'!$FP130+'Gauge Data'!GH130*'Gauge Data'!$GS130+'Gauge Data'!HK130*'Gauge Data'!$HV130)/$P139)</f>
        <v>1.6331107992037133</v>
      </c>
      <c r="K139" s="17">
        <f>IF($P139=0,"",('Gauge Data'!R130*'Gauge Data'!$AA130+'Gauge Data'!AU130*'Gauge Data'!$BD130+'Gauge Data'!BX130*'Gauge Data'!$CG130+'Gauge Data'!DA130*'Gauge Data'!$DJ130+'Gauge Data'!ED130*'Gauge Data'!$EM130+'Gauge Data'!FG130*'Gauge Data'!$FP130+'Gauge Data'!GJ130*'Gauge Data'!$GS130+'Gauge Data'!HM130*'Gauge Data'!$HV130)/$P139)</f>
        <v>0</v>
      </c>
      <c r="L139" s="17">
        <f>IF($P139=0,"",('Gauge Data'!T130*'Gauge Data'!$AA130+'Gauge Data'!AW130*'Gauge Data'!$BD130+'Gauge Data'!BZ130*'Gauge Data'!$CG130+'Gauge Data'!DC130*'Gauge Data'!$DJ130+'Gauge Data'!EF130*'Gauge Data'!$EM130+'Gauge Data'!FI130*'Gauge Data'!$FP130+'Gauge Data'!GL130*'Gauge Data'!$GS130+'Gauge Data'!HO130*'Gauge Data'!$HV130)/$P139)</f>
        <v>3.7026937932690633</v>
      </c>
      <c r="M139" s="17">
        <f>IF($P139=0,"",('Gauge Data'!V130*'Gauge Data'!$AA130+'Gauge Data'!AY130*'Gauge Data'!$BD130+'Gauge Data'!CB130*'Gauge Data'!$CG130+'Gauge Data'!DE130*'Gauge Data'!$DJ130+'Gauge Data'!EH130*'Gauge Data'!$EM130+'Gauge Data'!FK130*'Gauge Data'!$FP130+'Gauge Data'!GN130*'Gauge Data'!$GS130+'Gauge Data'!HQ130*'Gauge Data'!$HV130)/$P139)</f>
        <v>5.1109732158591354</v>
      </c>
      <c r="N139" s="17">
        <f>IF($P139=0,"",('Gauge Data'!X130*'Gauge Data'!$AA130+'Gauge Data'!BA130*'Gauge Data'!$BD130+'Gauge Data'!CD130*'Gauge Data'!$CG130+'Gauge Data'!DG130*'Gauge Data'!$DJ130+'Gauge Data'!EJ130*'Gauge Data'!$EM130+'Gauge Data'!FM130*'Gauge Data'!$FP130+'Gauge Data'!GP130*'Gauge Data'!$GS130+'Gauge Data'!HS130*'Gauge Data'!$HV130)/$P139)</f>
        <v>2.2336918167416062</v>
      </c>
      <c r="O139" s="17">
        <f t="shared" si="114"/>
        <v>81.254794985152827</v>
      </c>
      <c r="P139" s="18">
        <f>'Gauge Data'!AA130+'Gauge Data'!BD130+'Gauge Data'!CG130+'Gauge Data'!DJ130+'Gauge Data'!EM130+'Gauge Data'!FP130+'Gauge Data'!GS130+'Gauge Data'!HV130</f>
        <v>3</v>
      </c>
      <c r="Q139" s="18"/>
      <c r="R139" s="33">
        <f t="shared" si="113"/>
        <v>1926</v>
      </c>
    </row>
    <row r="140" spans="2:18" x14ac:dyDescent="0.2">
      <c r="B140" s="2">
        <f>'Gauge Data'!A27</f>
        <v>1927</v>
      </c>
      <c r="C140" s="17">
        <f>IF($P140=0,"",('Gauge Data'!B131*'Gauge Data'!$AA131+'Gauge Data'!AE131*'Gauge Data'!$BD131+'Gauge Data'!BH131*'Gauge Data'!$CG131+'Gauge Data'!CK131*'Gauge Data'!$DJ131+'Gauge Data'!DN131*'Gauge Data'!$EM131+'Gauge Data'!EQ131*'Gauge Data'!$FP131+'Gauge Data'!FT131*'Gauge Data'!$GS131+'Gauge Data'!GW131*'Gauge Data'!$HV131)/$P140)</f>
        <v>10.422971475141113</v>
      </c>
      <c r="D140" s="17">
        <f>IF($P140=0,"",('Gauge Data'!D131*'Gauge Data'!$AA131+'Gauge Data'!AG131*'Gauge Data'!$BD131+'Gauge Data'!BJ131*'Gauge Data'!$CG131+'Gauge Data'!CM131*'Gauge Data'!$DJ131+'Gauge Data'!DP131*'Gauge Data'!$EM131+'Gauge Data'!ES131*'Gauge Data'!$FP131+'Gauge Data'!FV131*'Gauge Data'!$GS131+'Gauge Data'!GY131*'Gauge Data'!$HV131)/$P140)</f>
        <v>9.0075292059550698</v>
      </c>
      <c r="E140" s="17">
        <f>IF($P140=0,"",('Gauge Data'!F131*'Gauge Data'!$AA131+'Gauge Data'!AI131*'Gauge Data'!$BD131+'Gauge Data'!BL131*'Gauge Data'!$CG131+'Gauge Data'!CO131*'Gauge Data'!$DJ131+'Gauge Data'!DR131*'Gauge Data'!$EM131+'Gauge Data'!EU131*'Gauge Data'!$FP131+'Gauge Data'!FX131*'Gauge Data'!$GS131+'Gauge Data'!HA131*'Gauge Data'!$HV131)/$P140)</f>
        <v>15.307943811912315</v>
      </c>
      <c r="F140" s="17">
        <f>IF($P140=0,"",('Gauge Data'!H131*'Gauge Data'!$AA131+'Gauge Data'!AK131*'Gauge Data'!$BD131+'Gauge Data'!BN131*'Gauge Data'!$CG131+'Gauge Data'!CQ131*'Gauge Data'!$DJ131+'Gauge Data'!DT131*'Gauge Data'!$EM131+'Gauge Data'!EW131*'Gauge Data'!$FP131+'Gauge Data'!FZ131*'Gauge Data'!$GS131+'Gauge Data'!HC131*'Gauge Data'!$HV131)/$P140)</f>
        <v>20.063900793956218</v>
      </c>
      <c r="G140" s="17">
        <f>IF($P140=0,"",('Gauge Data'!J131*'Gauge Data'!$AA131+'Gauge Data'!AM131*'Gauge Data'!$BD131+'Gauge Data'!BP131*'Gauge Data'!$CG131+'Gauge Data'!CS131*'Gauge Data'!$DJ131+'Gauge Data'!DV131*'Gauge Data'!$EM131+'Gauge Data'!EY131*'Gauge Data'!$FP131+'Gauge Data'!GB131*'Gauge Data'!$GS131+'Gauge Data'!HE131*'Gauge Data'!$HV131)/$P140)</f>
        <v>12.907559866121252</v>
      </c>
      <c r="H140" s="17">
        <f>IF($P140=0,"",('Gauge Data'!L131*'Gauge Data'!$AA131+'Gauge Data'!AO131*'Gauge Data'!$BD131+'Gauge Data'!BR131*'Gauge Data'!$CG131+'Gauge Data'!CU131*'Gauge Data'!$DJ131+'Gauge Data'!DX131*'Gauge Data'!$EM131+'Gauge Data'!FA131*'Gauge Data'!$FP131+'Gauge Data'!GD131*'Gauge Data'!$GS131+'Gauge Data'!HG131*'Gauge Data'!$HV131)/$P140)</f>
        <v>10.739699048109719</v>
      </c>
      <c r="I140" s="17">
        <f>IF($P140=0,"",('Gauge Data'!N131*'Gauge Data'!$AA131+'Gauge Data'!AQ131*'Gauge Data'!$BD131+'Gauge Data'!BT131*'Gauge Data'!$CG131+'Gauge Data'!CW131*'Gauge Data'!$DJ131+'Gauge Data'!DZ131*'Gauge Data'!$EM131+'Gauge Data'!FC131*'Gauge Data'!$FP131+'Gauge Data'!GF131*'Gauge Data'!$GS131+'Gauge Data'!HI131*'Gauge Data'!$HV131)/$P140)</f>
        <v>5.670806349947175</v>
      </c>
      <c r="J140" s="17">
        <f>IF($P140=0,"",('Gauge Data'!P131*'Gauge Data'!$AA131+'Gauge Data'!AS131*'Gauge Data'!$BD131+'Gauge Data'!BV131*'Gauge Data'!$CG131+'Gauge Data'!CY131*'Gauge Data'!$DJ131+'Gauge Data'!EB131*'Gauge Data'!$EM131+'Gauge Data'!FE131*'Gauge Data'!$FP131+'Gauge Data'!GH131*'Gauge Data'!$GS131+'Gauge Data'!HK131*'Gauge Data'!$HV131)/$P140)</f>
        <v>1.3288140076721164</v>
      </c>
      <c r="K140" s="17">
        <f>IF($P140=0,"",('Gauge Data'!R131*'Gauge Data'!$AA131+'Gauge Data'!AU131*'Gauge Data'!$BD131+'Gauge Data'!BX131*'Gauge Data'!$CG131+'Gauge Data'!DA131*'Gauge Data'!$DJ131+'Gauge Data'!ED131*'Gauge Data'!$EM131+'Gauge Data'!FG131*'Gauge Data'!$FP131+'Gauge Data'!GJ131*'Gauge Data'!$GS131+'Gauge Data'!HM131*'Gauge Data'!$HV131)/$P140)</f>
        <v>1.6004900019092787</v>
      </c>
      <c r="L140" s="17">
        <f>IF($P140=0,"",('Gauge Data'!T131*'Gauge Data'!$AA131+'Gauge Data'!AW131*'Gauge Data'!$BD131+'Gauge Data'!BZ131*'Gauge Data'!$CG131+'Gauge Data'!DC131*'Gauge Data'!$DJ131+'Gauge Data'!EF131*'Gauge Data'!$EM131+'Gauge Data'!FI131*'Gauge Data'!$FP131+'Gauge Data'!GL131*'Gauge Data'!$GS131+'Gauge Data'!HO131*'Gauge Data'!$HV131)/$P140)</f>
        <v>0</v>
      </c>
      <c r="M140" s="17">
        <f>IF($P140=0,"",('Gauge Data'!V131*'Gauge Data'!$AA131+'Gauge Data'!AY131*'Gauge Data'!$BD131+'Gauge Data'!CB131*'Gauge Data'!$CG131+'Gauge Data'!DE131*'Gauge Data'!$DJ131+'Gauge Data'!EH131*'Gauge Data'!$EM131+'Gauge Data'!FK131*'Gauge Data'!$FP131+'Gauge Data'!GN131*'Gauge Data'!$GS131+'Gauge Data'!HQ131*'Gauge Data'!$HV131)/$P140)</f>
        <v>2.6435220717488117</v>
      </c>
      <c r="N140" s="17">
        <f>IF($P140=0,"",('Gauge Data'!X131*'Gauge Data'!$AA131+'Gauge Data'!BA131*'Gauge Data'!$BD131+'Gauge Data'!CD131*'Gauge Data'!$CG131+'Gauge Data'!DG131*'Gauge Data'!$DJ131+'Gauge Data'!EJ131*'Gauge Data'!$EM131+'Gauge Data'!FM131*'Gauge Data'!$FP131+'Gauge Data'!GP131*'Gauge Data'!$GS131+'Gauge Data'!HS131*'Gauge Data'!$HV131)/$P140)</f>
        <v>3.1751399625424614</v>
      </c>
      <c r="O140" s="17">
        <f t="shared" si="114"/>
        <v>92.868376595015519</v>
      </c>
      <c r="P140" s="18">
        <f>'Gauge Data'!AA131+'Gauge Data'!BD131+'Gauge Data'!CG131+'Gauge Data'!DJ131+'Gauge Data'!EM131+'Gauge Data'!FP131+'Gauge Data'!GS131+'Gauge Data'!HV131</f>
        <v>3</v>
      </c>
      <c r="Q140" s="18"/>
      <c r="R140" s="33">
        <f t="shared" si="113"/>
        <v>1927</v>
      </c>
    </row>
    <row r="141" spans="2:18" x14ac:dyDescent="0.2">
      <c r="B141" s="2">
        <f>'Gauge Data'!A28</f>
        <v>1928</v>
      </c>
      <c r="C141" s="17">
        <f>IF($P141=0,"",('Gauge Data'!B132*'Gauge Data'!$AA132+'Gauge Data'!AE132*'Gauge Data'!$BD132+'Gauge Data'!BH132*'Gauge Data'!$CG132+'Gauge Data'!CK132*'Gauge Data'!$DJ132+'Gauge Data'!DN132*'Gauge Data'!$EM132+'Gauge Data'!EQ132*'Gauge Data'!$FP132+'Gauge Data'!FT132*'Gauge Data'!$GS132+'Gauge Data'!GW132*'Gauge Data'!$HV132)/$P141)</f>
        <v>8.2924379198568214</v>
      </c>
      <c r="D141" s="17">
        <f>IF($P141=0,"",('Gauge Data'!D132*'Gauge Data'!$AA132+'Gauge Data'!AG132*'Gauge Data'!$BD132+'Gauge Data'!BJ132*'Gauge Data'!$CG132+'Gauge Data'!CM132*'Gauge Data'!$DJ132+'Gauge Data'!DP132*'Gauge Data'!$EM132+'Gauge Data'!ES132*'Gauge Data'!$FP132+'Gauge Data'!FV132*'Gauge Data'!$GS132+'Gauge Data'!GY132*'Gauge Data'!$HV132)/$P141)</f>
        <v>13.751296075755183</v>
      </c>
      <c r="E141" s="17">
        <f>IF($P141=0,"",('Gauge Data'!F132*'Gauge Data'!$AA132+'Gauge Data'!AI132*'Gauge Data'!$BD132+'Gauge Data'!BL132*'Gauge Data'!$CG132+'Gauge Data'!CO132*'Gauge Data'!$DJ132+'Gauge Data'!DR132*'Gauge Data'!$EM132+'Gauge Data'!EU132*'Gauge Data'!$FP132+'Gauge Data'!FX132*'Gauge Data'!$GS132+'Gauge Data'!HA132*'Gauge Data'!$HV132)/$P141)</f>
        <v>12.279979125304571</v>
      </c>
      <c r="F141" s="17">
        <f>IF($P141=0,"",('Gauge Data'!H132*'Gauge Data'!$AA132+'Gauge Data'!AK132*'Gauge Data'!$BD132+'Gauge Data'!BN132*'Gauge Data'!$CG132+'Gauge Data'!CQ132*'Gauge Data'!$DJ132+'Gauge Data'!DT132*'Gauge Data'!$EM132+'Gauge Data'!EW132*'Gauge Data'!$FP132+'Gauge Data'!FZ132*'Gauge Data'!$GS132+'Gauge Data'!HC132*'Gauge Data'!$HV132)/$P141)</f>
        <v>14.908595165505238</v>
      </c>
      <c r="G141" s="17">
        <f>IF($P141=0,"",('Gauge Data'!J132*'Gauge Data'!$AA132+'Gauge Data'!AM132*'Gauge Data'!$BD132+'Gauge Data'!BP132*'Gauge Data'!$CG132+'Gauge Data'!CS132*'Gauge Data'!$DJ132+'Gauge Data'!DV132*'Gauge Data'!$EM132+'Gauge Data'!EY132*'Gauge Data'!$FP132+'Gauge Data'!GB132*'Gauge Data'!$GS132+'Gauge Data'!HE132*'Gauge Data'!$HV132)/$P141)</f>
        <v>8.5551290772029116</v>
      </c>
      <c r="H141" s="17">
        <f>IF($P141=0,"",('Gauge Data'!L132*'Gauge Data'!$AA132+'Gauge Data'!AO132*'Gauge Data'!$BD132+'Gauge Data'!BR132*'Gauge Data'!$CG132+'Gauge Data'!CU132*'Gauge Data'!$DJ132+'Gauge Data'!DX132*'Gauge Data'!$EM132+'Gauge Data'!FA132*'Gauge Data'!$FP132+'Gauge Data'!GD132*'Gauge Data'!$GS132+'Gauge Data'!HG132*'Gauge Data'!$HV132)/$P141)</f>
        <v>15.556606591372562</v>
      </c>
      <c r="I141" s="17">
        <f>IF($P141=0,"",('Gauge Data'!N132*'Gauge Data'!$AA132+'Gauge Data'!AQ132*'Gauge Data'!$BD132+'Gauge Data'!BT132*'Gauge Data'!$CG132+'Gauge Data'!CW132*'Gauge Data'!$DJ132+'Gauge Data'!DZ132*'Gauge Data'!$EM132+'Gauge Data'!FC132*'Gauge Data'!$FP132+'Gauge Data'!GF132*'Gauge Data'!$GS132+'Gauge Data'!HI132*'Gauge Data'!$HV132)/$P141)</f>
        <v>3.0697199857182933</v>
      </c>
      <c r="J141" s="17">
        <f>IF($P141=0,"",('Gauge Data'!P132*'Gauge Data'!$AA132+'Gauge Data'!AS132*'Gauge Data'!$BD132+'Gauge Data'!BV132*'Gauge Data'!$CG132+'Gauge Data'!CY132*'Gauge Data'!$DJ132+'Gauge Data'!EB132*'Gauge Data'!$EM132+'Gauge Data'!FE132*'Gauge Data'!$FP132+'Gauge Data'!GH132*'Gauge Data'!$GS132+'Gauge Data'!HK132*'Gauge Data'!$HV132)/$P141)</f>
        <v>7.1237831954240312</v>
      </c>
      <c r="K141" s="17">
        <f>IF($P141=0,"",('Gauge Data'!R132*'Gauge Data'!$AA132+'Gauge Data'!AU132*'Gauge Data'!$BD132+'Gauge Data'!BX132*'Gauge Data'!$CG132+'Gauge Data'!DA132*'Gauge Data'!$DJ132+'Gauge Data'!ED132*'Gauge Data'!$EM132+'Gauge Data'!FG132*'Gauge Data'!$FP132+'Gauge Data'!GJ132*'Gauge Data'!$GS132+'Gauge Data'!HM132*'Gauge Data'!$HV132)/$P141)</f>
        <v>6.9491720845740623</v>
      </c>
      <c r="L141" s="17">
        <f>IF($P141=0,"",('Gauge Data'!T132*'Gauge Data'!$AA132+'Gauge Data'!AW132*'Gauge Data'!$BD132+'Gauge Data'!BZ132*'Gauge Data'!$CG132+'Gauge Data'!DC132*'Gauge Data'!$DJ132+'Gauge Data'!EF132*'Gauge Data'!$EM132+'Gauge Data'!FI132*'Gauge Data'!$FP132+'Gauge Data'!GL132*'Gauge Data'!$GS132+'Gauge Data'!HO132*'Gauge Data'!$HV132)/$P141)</f>
        <v>5.1109732158591354</v>
      </c>
      <c r="M141" s="17">
        <f>IF($P141=0,"",('Gauge Data'!V132*'Gauge Data'!$AA132+'Gauge Data'!AY132*'Gauge Data'!$BD132+'Gauge Data'!CB132*'Gauge Data'!$CG132+'Gauge Data'!DE132*'Gauge Data'!$DJ132+'Gauge Data'!EH132*'Gauge Data'!$EM132+'Gauge Data'!FK132*'Gauge Data'!$FP132+'Gauge Data'!GN132*'Gauge Data'!$GS132+'Gauge Data'!HQ132*'Gauge Data'!$HV132)/$P141)</f>
        <v>3.134620086374166</v>
      </c>
      <c r="N141" s="17">
        <f>IF($P141=0,"",('Gauge Data'!X132*'Gauge Data'!$AA132+'Gauge Data'!BA132*'Gauge Data'!$BD132+'Gauge Data'!CD132*'Gauge Data'!$CG132+'Gauge Data'!DG132*'Gauge Data'!$DJ132+'Gauge Data'!EJ132*'Gauge Data'!$EM132+'Gauge Data'!FM132*'Gauge Data'!$FP132+'Gauge Data'!GP132*'Gauge Data'!$GS132+'Gauge Data'!HS132*'Gauge Data'!$HV132)/$P141)</f>
        <v>12.687481744476962</v>
      </c>
      <c r="O141" s="17">
        <f t="shared" si="114"/>
        <v>111.41979426742392</v>
      </c>
      <c r="P141" s="18">
        <f>'Gauge Data'!AA132+'Gauge Data'!BD132+'Gauge Data'!CG132+'Gauge Data'!DJ132+'Gauge Data'!EM132+'Gauge Data'!FP132+'Gauge Data'!GS132+'Gauge Data'!HV132</f>
        <v>3</v>
      </c>
      <c r="Q141" s="18"/>
      <c r="R141" s="33">
        <f t="shared" si="113"/>
        <v>1928</v>
      </c>
    </row>
    <row r="142" spans="2:18" x14ac:dyDescent="0.2">
      <c r="B142" s="2">
        <f>'Gauge Data'!A29</f>
        <v>1929</v>
      </c>
      <c r="C142" s="17">
        <f>IF($P142=0,"",('Gauge Data'!B133*'Gauge Data'!$AA133+'Gauge Data'!AE133*'Gauge Data'!$BD133+'Gauge Data'!BH133*'Gauge Data'!$CG133+'Gauge Data'!CK133*'Gauge Data'!$DJ133+'Gauge Data'!DN133*'Gauge Data'!$EM133+'Gauge Data'!EQ133*'Gauge Data'!$FP133+'Gauge Data'!FT133*'Gauge Data'!$GS133+'Gauge Data'!GW133*'Gauge Data'!$HV133)/$P142)</f>
        <v>12.017937600194827</v>
      </c>
      <c r="D142" s="17">
        <f>IF($P142=0,"",('Gauge Data'!D133*'Gauge Data'!$AA133+'Gauge Data'!AG133*'Gauge Data'!$BD133+'Gauge Data'!BJ133*'Gauge Data'!$CG133+'Gauge Data'!CM133*'Gauge Data'!$DJ133+'Gauge Data'!DP133*'Gauge Data'!$EM133+'Gauge Data'!ES133*'Gauge Data'!$FP133+'Gauge Data'!FV133*'Gauge Data'!$GS133+'Gauge Data'!GY133*'Gauge Data'!$HV133)/$P142)</f>
        <v>12.03549389256281</v>
      </c>
      <c r="E142" s="17">
        <f>IF($P142=0,"",('Gauge Data'!F133*'Gauge Data'!$AA133+'Gauge Data'!AI133*'Gauge Data'!$BD133+'Gauge Data'!BL133*'Gauge Data'!$CG133+'Gauge Data'!CO133*'Gauge Data'!$DJ133+'Gauge Data'!DR133*'Gauge Data'!$EM133+'Gauge Data'!EU133*'Gauge Data'!$FP133+'Gauge Data'!FX133*'Gauge Data'!$GS133+'Gauge Data'!HA133*'Gauge Data'!$HV133)/$P142)</f>
        <v>15.421945855476336</v>
      </c>
      <c r="F142" s="17">
        <f>IF($P142=0,"",('Gauge Data'!H133*'Gauge Data'!$AA133+'Gauge Data'!AK133*'Gauge Data'!$BD133+'Gauge Data'!BN133*'Gauge Data'!$CG133+'Gauge Data'!CQ133*'Gauge Data'!$DJ133+'Gauge Data'!DT133*'Gauge Data'!$EM133+'Gauge Data'!EW133*'Gauge Data'!$FP133+'Gauge Data'!FZ133*'Gauge Data'!$GS133+'Gauge Data'!HC133*'Gauge Data'!$HV133)/$P142)</f>
        <v>8.9912760676229109</v>
      </c>
      <c r="G142" s="17">
        <f>IF($P142=0,"",('Gauge Data'!J133*'Gauge Data'!$AA133+'Gauge Data'!AM133*'Gauge Data'!$BD133+'Gauge Data'!BP133*'Gauge Data'!$CG133+'Gauge Data'!CS133*'Gauge Data'!$DJ133+'Gauge Data'!DV133*'Gauge Data'!$EM133+'Gauge Data'!EY133*'Gauge Data'!$FP133+'Gauge Data'!GB133*'Gauge Data'!$GS133+'Gauge Data'!HE133*'Gauge Data'!$HV133)/$P142)</f>
        <v>12.944358210134174</v>
      </c>
      <c r="H142" s="17">
        <f>IF($P142=0,"",('Gauge Data'!L133*'Gauge Data'!$AA133+'Gauge Data'!AO133*'Gauge Data'!$BD133+'Gauge Data'!BR133*'Gauge Data'!$CG133+'Gauge Data'!CU133*'Gauge Data'!$DJ133+'Gauge Data'!DX133*'Gauge Data'!$EM133+'Gauge Data'!FA133*'Gauge Data'!$FP133+'Gauge Data'!GD133*'Gauge Data'!$GS133+'Gauge Data'!HG133*'Gauge Data'!$HV133)/$P142)</f>
        <v>16.542788095146467</v>
      </c>
      <c r="I142" s="17">
        <f>IF($P142=0,"",('Gauge Data'!N133*'Gauge Data'!$AA133+'Gauge Data'!AQ133*'Gauge Data'!$BD133+'Gauge Data'!BT133*'Gauge Data'!$CG133+'Gauge Data'!CW133*'Gauge Data'!$DJ133+'Gauge Data'!DZ133*'Gauge Data'!$EM133+'Gauge Data'!FC133*'Gauge Data'!$FP133+'Gauge Data'!GF133*'Gauge Data'!$GS133+'Gauge Data'!HI133*'Gauge Data'!$HV133)/$P142)</f>
        <v>11.664880359688077</v>
      </c>
      <c r="J142" s="17">
        <f>IF($P142=0,"",('Gauge Data'!P133*'Gauge Data'!$AA133+'Gauge Data'!AS133*'Gauge Data'!$BD133+'Gauge Data'!BV133*'Gauge Data'!$CG133+'Gauge Data'!CY133*'Gauge Data'!$DJ133+'Gauge Data'!EB133*'Gauge Data'!$EM133+'Gauge Data'!FE133*'Gauge Data'!$FP133+'Gauge Data'!GH133*'Gauge Data'!$GS133+'Gauge Data'!HK133*'Gauge Data'!$HV133)/$P142)</f>
        <v>3.7026937932690633</v>
      </c>
      <c r="K142" s="17">
        <f>IF($P142=0,"",('Gauge Data'!R133*'Gauge Data'!$AA133+'Gauge Data'!AU133*'Gauge Data'!$BD133+'Gauge Data'!BX133*'Gauge Data'!$CG133+'Gauge Data'!DA133*'Gauge Data'!$DJ133+'Gauge Data'!ED133*'Gauge Data'!$EM133+'Gauge Data'!FG133*'Gauge Data'!$FP133+'Gauge Data'!GJ133*'Gauge Data'!$GS133+'Gauge Data'!HM133*'Gauge Data'!$HV133)/$P142)</f>
        <v>1.7791641388476176</v>
      </c>
      <c r="L142" s="17">
        <f>IF($P142=0,"",('Gauge Data'!T133*'Gauge Data'!$AA133+'Gauge Data'!AW133*'Gauge Data'!$BD133+'Gauge Data'!BZ133*'Gauge Data'!$CG133+'Gauge Data'!DC133*'Gauge Data'!$DJ133+'Gauge Data'!EF133*'Gauge Data'!$EM133+'Gauge Data'!FI133*'Gauge Data'!$FP133+'Gauge Data'!GL133*'Gauge Data'!$GS133+'Gauge Data'!HO133*'Gauge Data'!$HV133)/$P142)</f>
        <v>1.4139167860970783</v>
      </c>
      <c r="M142" s="17">
        <f>IF($P142=0,"",('Gauge Data'!V133*'Gauge Data'!$AA133+'Gauge Data'!AY133*'Gauge Data'!$BD133+'Gauge Data'!CB133*'Gauge Data'!$CG133+'Gauge Data'!DE133*'Gauge Data'!$DJ133+'Gauge Data'!EH133*'Gauge Data'!$EM133+'Gauge Data'!FK133*'Gauge Data'!$FP133+'Gauge Data'!GN133*'Gauge Data'!$GS133+'Gauge Data'!HQ133*'Gauge Data'!$HV133)/$P142)</f>
        <v>4.4170488470894229</v>
      </c>
      <c r="N142" s="17">
        <f>IF($P142=0,"",('Gauge Data'!X133*'Gauge Data'!$AA133+'Gauge Data'!BA133*'Gauge Data'!$BD133+'Gauge Data'!CD133*'Gauge Data'!$CG133+'Gauge Data'!DG133*'Gauge Data'!$DJ133+'Gauge Data'!EJ133*'Gauge Data'!$EM133+'Gauge Data'!FM133*'Gauge Data'!$FP133+'Gauge Data'!GP133*'Gauge Data'!$GS133+'Gauge Data'!HS133*'Gauge Data'!$HV133)/$P142)</f>
        <v>1.352966224878136</v>
      </c>
      <c r="O142" s="17">
        <f t="shared" si="114"/>
        <v>102.28446987100692</v>
      </c>
      <c r="P142" s="18">
        <f>'Gauge Data'!AA133+'Gauge Data'!BD133+'Gauge Data'!CG133+'Gauge Data'!DJ133+'Gauge Data'!EM133+'Gauge Data'!FP133+'Gauge Data'!GS133+'Gauge Data'!HV133</f>
        <v>3</v>
      </c>
      <c r="Q142" s="18"/>
      <c r="R142" s="33">
        <f t="shared" si="113"/>
        <v>1929</v>
      </c>
    </row>
    <row r="143" spans="2:18" x14ac:dyDescent="0.2">
      <c r="B143" s="2">
        <f>'Gauge Data'!A30</f>
        <v>1930</v>
      </c>
      <c r="C143" s="17">
        <f>IF($P143=0,"",('Gauge Data'!B134*'Gauge Data'!$AA134+'Gauge Data'!AE134*'Gauge Data'!$BD134+'Gauge Data'!BH134*'Gauge Data'!$CG134+'Gauge Data'!CK134*'Gauge Data'!$DJ134+'Gauge Data'!DN134*'Gauge Data'!$EM134+'Gauge Data'!EQ134*'Gauge Data'!$FP134+'Gauge Data'!FT134*'Gauge Data'!$GS134+'Gauge Data'!GW134*'Gauge Data'!$HV134)/$P143)</f>
        <v>6.1921786680643445</v>
      </c>
      <c r="D143" s="17">
        <f>IF($P143=0,"",('Gauge Data'!D134*'Gauge Data'!$AA134+'Gauge Data'!AG134*'Gauge Data'!$BD134+'Gauge Data'!BJ134*'Gauge Data'!$CG134+'Gauge Data'!CM134*'Gauge Data'!$DJ134+'Gauge Data'!DP134*'Gauge Data'!$EM134+'Gauge Data'!ES134*'Gauge Data'!$FP134+'Gauge Data'!FV134*'Gauge Data'!$GS134+'Gauge Data'!GY134*'Gauge Data'!$HV134)/$P143)</f>
        <v>8.1556442075936229</v>
      </c>
      <c r="E143" s="17">
        <f>IF($P143=0,"",('Gauge Data'!F134*'Gauge Data'!$AA134+'Gauge Data'!AI134*'Gauge Data'!$BD134+'Gauge Data'!BL134*'Gauge Data'!$CG134+'Gauge Data'!CO134*'Gauge Data'!$DJ134+'Gauge Data'!DR134*'Gauge Data'!$EM134+'Gauge Data'!EU134*'Gauge Data'!$FP134+'Gauge Data'!FX134*'Gauge Data'!$GS134+'Gauge Data'!HA134*'Gauge Data'!$HV134)/$P143)</f>
        <v>11.945367959280182</v>
      </c>
      <c r="F143" s="17">
        <f>IF($P143=0,"",('Gauge Data'!H134*'Gauge Data'!$AA134+'Gauge Data'!AK134*'Gauge Data'!$BD134+'Gauge Data'!BN134*'Gauge Data'!$CG134+'Gauge Data'!CQ134*'Gauge Data'!$DJ134+'Gauge Data'!DT134*'Gauge Data'!$EM134+'Gauge Data'!EW134*'Gauge Data'!$FP134+'Gauge Data'!FZ134*'Gauge Data'!$GS134+'Gauge Data'!HC134*'Gauge Data'!$HV134)/$P143)</f>
        <v>14.46914362047068</v>
      </c>
      <c r="G143" s="17">
        <f>IF($P143=0,"",('Gauge Data'!J134*'Gauge Data'!$AA134+'Gauge Data'!AM134*'Gauge Data'!$BD134+'Gauge Data'!BP134*'Gauge Data'!$CG134+'Gauge Data'!CS134*'Gauge Data'!$DJ134+'Gauge Data'!DV134*'Gauge Data'!$EM134+'Gauge Data'!EY134*'Gauge Data'!$FP134+'Gauge Data'!GB134*'Gauge Data'!$GS134+'Gauge Data'!HE134*'Gauge Data'!$HV134)/$P143)</f>
        <v>12.741359697701339</v>
      </c>
      <c r="H143" s="17">
        <f>IF($P143=0,"",('Gauge Data'!L134*'Gauge Data'!$AA134+'Gauge Data'!AO134*'Gauge Data'!$BD134+'Gauge Data'!BR134*'Gauge Data'!$CG134+'Gauge Data'!CU134*'Gauge Data'!$DJ134+'Gauge Data'!DX134*'Gauge Data'!$EM134+'Gauge Data'!FA134*'Gauge Data'!$FP134+'Gauge Data'!GD134*'Gauge Data'!$GS134+'Gauge Data'!HG134*'Gauge Data'!$HV134)/$P143)</f>
        <v>12.999637529737038</v>
      </c>
      <c r="I143" s="17">
        <f>IF($P143=0,"",('Gauge Data'!N134*'Gauge Data'!$AA134+'Gauge Data'!AQ134*'Gauge Data'!$BD134+'Gauge Data'!BT134*'Gauge Data'!$CG134+'Gauge Data'!CW134*'Gauge Data'!$DJ134+'Gauge Data'!DZ134*'Gauge Data'!$EM134+'Gauge Data'!FC134*'Gauge Data'!$FP134+'Gauge Data'!GF134*'Gauge Data'!$GS134+'Gauge Data'!HI134*'Gauge Data'!$HV134)/$P143)</f>
        <v>21.37504164138079</v>
      </c>
      <c r="J143" s="17">
        <f>IF($P143=0,"",('Gauge Data'!P134*'Gauge Data'!$AA134+'Gauge Data'!AS134*'Gauge Data'!$BD134+'Gauge Data'!BV134*'Gauge Data'!$CG134+'Gauge Data'!CY134*'Gauge Data'!$DJ134+'Gauge Data'!EB134*'Gauge Data'!$EM134+'Gauge Data'!FE134*'Gauge Data'!$FP134+'Gauge Data'!GH134*'Gauge Data'!$GS134+'Gauge Data'!HK134*'Gauge Data'!$HV134)/$P143)</f>
        <v>1.233375940448689</v>
      </c>
      <c r="K143" s="17">
        <f>IF($P143=0,"",('Gauge Data'!R134*'Gauge Data'!$AA134+'Gauge Data'!AU134*'Gauge Data'!$BD134+'Gauge Data'!BX134*'Gauge Data'!$CG134+'Gauge Data'!DA134*'Gauge Data'!$DJ134+'Gauge Data'!ED134*'Gauge Data'!$EM134+'Gauge Data'!FG134*'Gauge Data'!$FP134+'Gauge Data'!GJ134*'Gauge Data'!$GS134+'Gauge Data'!HM134*'Gauge Data'!$HV134)/$P143)</f>
        <v>0.87796210953986975</v>
      </c>
      <c r="L143" s="17">
        <f>IF($P143=0,"",('Gauge Data'!T134*'Gauge Data'!$AA134+'Gauge Data'!AW134*'Gauge Data'!$BD134+'Gauge Data'!BZ134*'Gauge Data'!$CG134+'Gauge Data'!DC134*'Gauge Data'!$DJ134+'Gauge Data'!EF134*'Gauge Data'!$EM134+'Gauge Data'!FI134*'Gauge Data'!$FP134+'Gauge Data'!GL134*'Gauge Data'!$GS134+'Gauge Data'!HO134*'Gauge Data'!$HV134)/$P143)</f>
        <v>5.8215023134934514</v>
      </c>
      <c r="M143" s="17">
        <f>IF($P143=0,"",('Gauge Data'!V134*'Gauge Data'!$AA134+'Gauge Data'!AY134*'Gauge Data'!$BD134+'Gauge Data'!CB134*'Gauge Data'!$CG134+'Gauge Data'!DE134*'Gauge Data'!$DJ134+'Gauge Data'!EH134*'Gauge Data'!$EM134+'Gauge Data'!FK134*'Gauge Data'!$FP134+'Gauge Data'!GN134*'Gauge Data'!$GS134+'Gauge Data'!HQ134*'Gauge Data'!$HV134)/$P143)</f>
        <v>0</v>
      </c>
      <c r="N143" s="17">
        <f>IF($P143=0,"",('Gauge Data'!X134*'Gauge Data'!$AA134+'Gauge Data'!BA134*'Gauge Data'!$BD134+'Gauge Data'!CD134*'Gauge Data'!$CG134+'Gauge Data'!DG134*'Gauge Data'!$DJ134+'Gauge Data'!EJ134*'Gauge Data'!$EM134+'Gauge Data'!FM134*'Gauge Data'!$FP134+'Gauge Data'!GP134*'Gauge Data'!$GS134+'Gauge Data'!HS134*'Gauge Data'!$HV134)/$P143)</f>
        <v>0</v>
      </c>
      <c r="O143" s="17">
        <f t="shared" si="114"/>
        <v>95.811213687710023</v>
      </c>
      <c r="P143" s="18">
        <f>'Gauge Data'!AA134+'Gauge Data'!BD134+'Gauge Data'!CG134+'Gauge Data'!DJ134+'Gauge Data'!EM134+'Gauge Data'!FP134+'Gauge Data'!GS134+'Gauge Data'!HV134</f>
        <v>3</v>
      </c>
      <c r="Q143" s="18"/>
      <c r="R143" s="33">
        <f t="shared" si="113"/>
        <v>1930</v>
      </c>
    </row>
    <row r="144" spans="2:18" x14ac:dyDescent="0.2">
      <c r="B144" s="2">
        <f>'Gauge Data'!A31</f>
        <v>1931</v>
      </c>
      <c r="C144" s="17">
        <f>IF($P144=0,"",('Gauge Data'!B135*'Gauge Data'!$AA135+'Gauge Data'!AE135*'Gauge Data'!$BD135+'Gauge Data'!BH135*'Gauge Data'!$CG135+'Gauge Data'!CK135*'Gauge Data'!$DJ135+'Gauge Data'!DN135*'Gauge Data'!$EM135+'Gauge Data'!EQ135*'Gauge Data'!$FP135+'Gauge Data'!FT135*'Gauge Data'!$GS135+'Gauge Data'!GW135*'Gauge Data'!$HV135)/$P144)</f>
        <v>10.019114918660682</v>
      </c>
      <c r="D144" s="17">
        <f>IF($P144=0,"",('Gauge Data'!D135*'Gauge Data'!$AA135+'Gauge Data'!AG135*'Gauge Data'!$BD135+'Gauge Data'!BJ135*'Gauge Data'!$CG135+'Gauge Data'!CM135*'Gauge Data'!$DJ135+'Gauge Data'!DP135*'Gauge Data'!$EM135+'Gauge Data'!ES135*'Gauge Data'!$FP135+'Gauge Data'!FV135*'Gauge Data'!$GS135+'Gauge Data'!GY135*'Gauge Data'!$HV135)/$P144)</f>
        <v>15.407870433886439</v>
      </c>
      <c r="E144" s="17">
        <f>IF($P144=0,"",('Gauge Data'!F135*'Gauge Data'!$AA135+'Gauge Data'!AI135*'Gauge Data'!$BD135+'Gauge Data'!BL135*'Gauge Data'!$CG135+'Gauge Data'!CO135*'Gauge Data'!$DJ135+'Gauge Data'!DR135*'Gauge Data'!$EM135+'Gauge Data'!EU135*'Gauge Data'!$FP135+'Gauge Data'!FX135*'Gauge Data'!$GS135+'Gauge Data'!HA135*'Gauge Data'!$HV135)/$P144)</f>
        <v>8.5343669948187202</v>
      </c>
      <c r="F144" s="17">
        <f>IF($P144=0,"",('Gauge Data'!H135*'Gauge Data'!$AA135+'Gauge Data'!AK135*'Gauge Data'!$BD135+'Gauge Data'!BN135*'Gauge Data'!$CG135+'Gauge Data'!CQ135*'Gauge Data'!$DJ135+'Gauge Data'!DT135*'Gauge Data'!$EM135+'Gauge Data'!EW135*'Gauge Data'!$FP135+'Gauge Data'!FZ135*'Gauge Data'!$GS135+'Gauge Data'!HC135*'Gauge Data'!$HV135)/$P144)</f>
        <v>10.651854500913418</v>
      </c>
      <c r="G144" s="17">
        <f>IF($P144=0,"",('Gauge Data'!J135*'Gauge Data'!$AA135+'Gauge Data'!AM135*'Gauge Data'!$BD135+'Gauge Data'!BP135*'Gauge Data'!$CG135+'Gauge Data'!CS135*'Gauge Data'!$DJ135+'Gauge Data'!DV135*'Gauge Data'!$EM135+'Gauge Data'!EY135*'Gauge Data'!$FP135+'Gauge Data'!GB135*'Gauge Data'!$GS135+'Gauge Data'!HE135*'Gauge Data'!$HV135)/$P144)</f>
        <v>16.22309561160171</v>
      </c>
      <c r="H144" s="17">
        <f>IF($P144=0,"",('Gauge Data'!L135*'Gauge Data'!$AA135+'Gauge Data'!AO135*'Gauge Data'!$BD135+'Gauge Data'!BR135*'Gauge Data'!$CG135+'Gauge Data'!CU135*'Gauge Data'!$DJ135+'Gauge Data'!DX135*'Gauge Data'!$EM135+'Gauge Data'!FA135*'Gauge Data'!$FP135+'Gauge Data'!GD135*'Gauge Data'!$GS135+'Gauge Data'!HG135*'Gauge Data'!$HV135)/$P144)</f>
        <v>15.853833332405875</v>
      </c>
      <c r="I144" s="17">
        <f>IF($P144=0,"",('Gauge Data'!N135*'Gauge Data'!$AA135+'Gauge Data'!AQ135*'Gauge Data'!$BD135+'Gauge Data'!BT135*'Gauge Data'!$CG135+'Gauge Data'!CW135*'Gauge Data'!$DJ135+'Gauge Data'!DZ135*'Gauge Data'!$EM135+'Gauge Data'!FC135*'Gauge Data'!$FP135+'Gauge Data'!GF135*'Gauge Data'!$GS135+'Gauge Data'!HI135*'Gauge Data'!$HV135)/$P144)</f>
        <v>2.129683568043053</v>
      </c>
      <c r="J144" s="17">
        <f>IF($P144=0,"",('Gauge Data'!P135*'Gauge Data'!$AA135+'Gauge Data'!AS135*'Gauge Data'!$BD135+'Gauge Data'!BV135*'Gauge Data'!$CG135+'Gauge Data'!CY135*'Gauge Data'!$DJ135+'Gauge Data'!EB135*'Gauge Data'!$EM135+'Gauge Data'!FE135*'Gauge Data'!$FP135+'Gauge Data'!GH135*'Gauge Data'!$GS135+'Gauge Data'!HK135*'Gauge Data'!$HV135)/$P144)</f>
        <v>3.4199757518379887</v>
      </c>
      <c r="K144" s="17">
        <f>IF($P144=0,"",('Gauge Data'!R135*'Gauge Data'!$AA135+'Gauge Data'!AU135*'Gauge Data'!$BD135+'Gauge Data'!BX135*'Gauge Data'!$CG135+'Gauge Data'!DA135*'Gauge Data'!$DJ135+'Gauge Data'!ED135*'Gauge Data'!$EM135+'Gauge Data'!FG135*'Gauge Data'!$FP135+'Gauge Data'!GJ135*'Gauge Data'!$GS135+'Gauge Data'!HM135*'Gauge Data'!$HV135)/$P144)</f>
        <v>1.0591401906606199</v>
      </c>
      <c r="L144" s="17">
        <f>IF($P144=0,"",('Gauge Data'!T135*'Gauge Data'!$AA135+'Gauge Data'!AW135*'Gauge Data'!$BD135+'Gauge Data'!BZ135*'Gauge Data'!$CG135+'Gauge Data'!DC135*'Gauge Data'!$DJ135+'Gauge Data'!EF135*'Gauge Data'!$EM135+'Gauge Data'!FI135*'Gauge Data'!$FP135+'Gauge Data'!GL135*'Gauge Data'!$GS135+'Gauge Data'!HO135*'Gauge Data'!$HV135)/$P144)</f>
        <v>0.97684898322216152</v>
      </c>
      <c r="M144" s="17">
        <f>IF($P144=0,"",('Gauge Data'!V135*'Gauge Data'!$AA135+'Gauge Data'!AY135*'Gauge Data'!$BD135+'Gauge Data'!CB135*'Gauge Data'!$CG135+'Gauge Data'!DE135*'Gauge Data'!$DJ135+'Gauge Data'!EH135*'Gauge Data'!$EM135+'Gauge Data'!FK135*'Gauge Data'!$FP135+'Gauge Data'!GN135*'Gauge Data'!$GS135+'Gauge Data'!HQ135*'Gauge Data'!$HV135)/$P144)</f>
        <v>0</v>
      </c>
      <c r="N144" s="17">
        <f>IF($P144=0,"",('Gauge Data'!X135*'Gauge Data'!$AA135+'Gauge Data'!BA135*'Gauge Data'!$BD135+'Gauge Data'!CD135*'Gauge Data'!$CG135+'Gauge Data'!DG135*'Gauge Data'!$DJ135+'Gauge Data'!EJ135*'Gauge Data'!$EM135+'Gauge Data'!FM135*'Gauge Data'!$FP135+'Gauge Data'!GP135*'Gauge Data'!$GS135+'Gauge Data'!HS135*'Gauge Data'!$HV135)/$P144)</f>
        <v>4.8143575925192925</v>
      </c>
      <c r="O144" s="17">
        <f t="shared" si="114"/>
        <v>89.090141878569938</v>
      </c>
      <c r="P144" s="18">
        <f>'Gauge Data'!AA135+'Gauge Data'!BD135+'Gauge Data'!CG135+'Gauge Data'!DJ135+'Gauge Data'!EM135+'Gauge Data'!FP135+'Gauge Data'!GS135+'Gauge Data'!HV135</f>
        <v>3</v>
      </c>
      <c r="Q144" s="18"/>
      <c r="R144" s="33">
        <f t="shared" si="113"/>
        <v>1931</v>
      </c>
    </row>
    <row r="145" spans="2:18" x14ac:dyDescent="0.2">
      <c r="B145" s="2">
        <f>'Gauge Data'!A32</f>
        <v>1932</v>
      </c>
      <c r="C145" s="17">
        <f>IF($P145=0,"",('Gauge Data'!B136*'Gauge Data'!$AA136+'Gauge Data'!AE136*'Gauge Data'!$BD136+'Gauge Data'!BH136*'Gauge Data'!$CG136+'Gauge Data'!CK136*'Gauge Data'!$DJ136+'Gauge Data'!DN136*'Gauge Data'!$EM136+'Gauge Data'!EQ136*'Gauge Data'!$FP136+'Gauge Data'!FT136*'Gauge Data'!$GS136+'Gauge Data'!GW136*'Gauge Data'!$HV136)/$P145)</f>
        <v>4.5265995842597695</v>
      </c>
      <c r="D145" s="17">
        <f>IF($P145=0,"",('Gauge Data'!D136*'Gauge Data'!$AA136+'Gauge Data'!AG136*'Gauge Data'!$BD136+'Gauge Data'!BJ136*'Gauge Data'!$CG136+'Gauge Data'!CM136*'Gauge Data'!$DJ136+'Gauge Data'!DP136*'Gauge Data'!$EM136+'Gauge Data'!ES136*'Gauge Data'!$FP136+'Gauge Data'!FV136*'Gauge Data'!$GS136+'Gauge Data'!GY136*'Gauge Data'!$HV136)/$P145)</f>
        <v>10.933111959889208</v>
      </c>
      <c r="E145" s="17">
        <f>IF($P145=0,"",('Gauge Data'!F136*'Gauge Data'!$AA136+'Gauge Data'!AI136*'Gauge Data'!$BD136+'Gauge Data'!BL136*'Gauge Data'!$CG136+'Gauge Data'!CO136*'Gauge Data'!$DJ136+'Gauge Data'!DR136*'Gauge Data'!$EM136+'Gauge Data'!EU136*'Gauge Data'!$FP136+'Gauge Data'!FX136*'Gauge Data'!$GS136+'Gauge Data'!HA136*'Gauge Data'!$HV136)/$P145)</f>
        <v>14.153383388997559</v>
      </c>
      <c r="F145" s="17">
        <f>IF($P145=0,"",('Gauge Data'!H136*'Gauge Data'!$AA136+'Gauge Data'!AK136*'Gauge Data'!$BD136+'Gauge Data'!BN136*'Gauge Data'!$CG136+'Gauge Data'!CQ136*'Gauge Data'!$DJ136+'Gauge Data'!DT136*'Gauge Data'!$EM136+'Gauge Data'!EW136*'Gauge Data'!$FP136+'Gauge Data'!FZ136*'Gauge Data'!$GS136+'Gauge Data'!HC136*'Gauge Data'!$HV136)/$P145)</f>
        <v>6.758117051342829</v>
      </c>
      <c r="G145" s="17">
        <f>IF($P145=0,"",('Gauge Data'!J136*'Gauge Data'!$AA136+'Gauge Data'!AM136*'Gauge Data'!$BD136+'Gauge Data'!BP136*'Gauge Data'!$CG136+'Gauge Data'!CS136*'Gauge Data'!$DJ136+'Gauge Data'!DV136*'Gauge Data'!$EM136+'Gauge Data'!EY136*'Gauge Data'!$FP136+'Gauge Data'!GB136*'Gauge Data'!$GS136+'Gauge Data'!HE136*'Gauge Data'!$HV136)/$P145)</f>
        <v>8.5070722846871671</v>
      </c>
      <c r="H145" s="17">
        <f>IF($P145=0,"",('Gauge Data'!L136*'Gauge Data'!$AA136+'Gauge Data'!AO136*'Gauge Data'!$BD136+'Gauge Data'!BR136*'Gauge Data'!$CG136+'Gauge Data'!CU136*'Gauge Data'!$DJ136+'Gauge Data'!DX136*'Gauge Data'!$EM136+'Gauge Data'!FA136*'Gauge Data'!$FP136+'Gauge Data'!GD136*'Gauge Data'!$GS136+'Gauge Data'!HG136*'Gauge Data'!$HV136)/$P145)</f>
        <v>10.038782459698975</v>
      </c>
      <c r="I145" s="17">
        <f>IF($P145=0,"",('Gauge Data'!N136*'Gauge Data'!$AA136+'Gauge Data'!AQ136*'Gauge Data'!$BD136+'Gauge Data'!BT136*'Gauge Data'!$CG136+'Gauge Data'!CW136*'Gauge Data'!$DJ136+'Gauge Data'!DZ136*'Gauge Data'!$EM136+'Gauge Data'!FC136*'Gauge Data'!$FP136+'Gauge Data'!GF136*'Gauge Data'!$GS136+'Gauge Data'!HI136*'Gauge Data'!$HV136)/$P145)</f>
        <v>4.4156032518349031</v>
      </c>
      <c r="J145" s="17">
        <f>IF($P145=0,"",('Gauge Data'!P136*'Gauge Data'!$AA136+'Gauge Data'!AS136*'Gauge Data'!$BD136+'Gauge Data'!BV136*'Gauge Data'!$CG136+'Gauge Data'!CY136*'Gauge Data'!$DJ136+'Gauge Data'!EB136*'Gauge Data'!$EM136+'Gauge Data'!FE136*'Gauge Data'!$FP136+'Gauge Data'!GH136*'Gauge Data'!$GS136+'Gauge Data'!HK136*'Gauge Data'!$HV136)/$P145)</f>
        <v>2.3930732370797263</v>
      </c>
      <c r="K145" s="17">
        <f>IF($P145=0,"",('Gauge Data'!R136*'Gauge Data'!$AA136+'Gauge Data'!AU136*'Gauge Data'!$BD136+'Gauge Data'!BX136*'Gauge Data'!$CG136+'Gauge Data'!DA136*'Gauge Data'!$DJ136+'Gauge Data'!ED136*'Gauge Data'!$EM136+'Gauge Data'!FG136*'Gauge Data'!$FP136+'Gauge Data'!GJ136*'Gauge Data'!$GS136+'Gauge Data'!HM136*'Gauge Data'!$HV136)/$P145)</f>
        <v>1.6657197112334206</v>
      </c>
      <c r="L145" s="17">
        <f>IF($P145=0,"",('Gauge Data'!T136*'Gauge Data'!$AA136+'Gauge Data'!AW136*'Gauge Data'!$BD136+'Gauge Data'!BZ136*'Gauge Data'!$CG136+'Gauge Data'!DC136*'Gauge Data'!$DJ136+'Gauge Data'!EF136*'Gauge Data'!$EM136+'Gauge Data'!FI136*'Gauge Data'!$FP136+'Gauge Data'!GL136*'Gauge Data'!$GS136+'Gauge Data'!HO136*'Gauge Data'!$HV136)/$P145)</f>
        <v>1.9393640155673448</v>
      </c>
      <c r="M145" s="17">
        <f>IF($P145=0,"",('Gauge Data'!V136*'Gauge Data'!$AA136+'Gauge Data'!AY136*'Gauge Data'!$BD136+'Gauge Data'!CB136*'Gauge Data'!$CG136+'Gauge Data'!DE136*'Gauge Data'!$DJ136+'Gauge Data'!EH136*'Gauge Data'!$EM136+'Gauge Data'!FK136*'Gauge Data'!$FP136+'Gauge Data'!GN136*'Gauge Data'!$GS136+'Gauge Data'!HQ136*'Gauge Data'!$HV136)/$P145)</f>
        <v>0.91916497357415794</v>
      </c>
      <c r="N145" s="17">
        <f>IF($P145=0,"",('Gauge Data'!X136*'Gauge Data'!$AA136+'Gauge Data'!BA136*'Gauge Data'!$BD136+'Gauge Data'!CD136*'Gauge Data'!$CG136+'Gauge Data'!DG136*'Gauge Data'!$DJ136+'Gauge Data'!EJ136*'Gauge Data'!$EM136+'Gauge Data'!FM136*'Gauge Data'!$FP136+'Gauge Data'!GP136*'Gauge Data'!$GS136+'Gauge Data'!HS136*'Gauge Data'!$HV136)/$P145)</f>
        <v>2.1210896160384718</v>
      </c>
      <c r="O145" s="17">
        <f t="shared" si="114"/>
        <v>68.37108153420354</v>
      </c>
      <c r="P145" s="18">
        <f>'Gauge Data'!AA136+'Gauge Data'!BD136+'Gauge Data'!CG136+'Gauge Data'!DJ136+'Gauge Data'!EM136+'Gauge Data'!FP136+'Gauge Data'!GS136+'Gauge Data'!HV136</f>
        <v>3</v>
      </c>
      <c r="Q145" s="18"/>
      <c r="R145" s="33">
        <f t="shared" si="113"/>
        <v>1932</v>
      </c>
    </row>
    <row r="146" spans="2:18" x14ac:dyDescent="0.2">
      <c r="B146" s="2">
        <f>'Gauge Data'!A33</f>
        <v>1933</v>
      </c>
      <c r="C146" s="17">
        <f>IF($P146=0,"",('Gauge Data'!B137*'Gauge Data'!$AA137+'Gauge Data'!AE137*'Gauge Data'!$BD137+'Gauge Data'!BH137*'Gauge Data'!$CG137+'Gauge Data'!CK137*'Gauge Data'!$DJ137+'Gauge Data'!DN137*'Gauge Data'!$EM137+'Gauge Data'!EQ137*'Gauge Data'!$FP137+'Gauge Data'!FT137*'Gauge Data'!$GS137+'Gauge Data'!GW137*'Gauge Data'!$HV137)/$P146)</f>
        <v>2.813820167364677</v>
      </c>
      <c r="D146" s="17">
        <f>IF($P146=0,"",('Gauge Data'!D137*'Gauge Data'!$AA137+'Gauge Data'!AG137*'Gauge Data'!$BD137+'Gauge Data'!BJ137*'Gauge Data'!$CG137+'Gauge Data'!CM137*'Gauge Data'!$DJ137+'Gauge Data'!DP137*'Gauge Data'!$EM137+'Gauge Data'!ES137*'Gauge Data'!$FP137+'Gauge Data'!FV137*'Gauge Data'!$GS137+'Gauge Data'!GY137*'Gauge Data'!$HV137)/$P146)</f>
        <v>23.463473498875818</v>
      </c>
      <c r="E146" s="17">
        <f>IF($P146=0,"",('Gauge Data'!F137*'Gauge Data'!$AA137+'Gauge Data'!AI137*'Gauge Data'!$BD137+'Gauge Data'!BL137*'Gauge Data'!$CG137+'Gauge Data'!CO137*'Gauge Data'!$DJ137+'Gauge Data'!DR137*'Gauge Data'!$EM137+'Gauge Data'!EU137*'Gauge Data'!$FP137+'Gauge Data'!FX137*'Gauge Data'!$GS137+'Gauge Data'!HA137*'Gauge Data'!$HV137)/$P146)</f>
        <v>23.366543804712162</v>
      </c>
      <c r="F146" s="17">
        <f>IF($P146=0,"",('Gauge Data'!H137*'Gauge Data'!$AA137+'Gauge Data'!AK137*'Gauge Data'!$BD137+'Gauge Data'!BN137*'Gauge Data'!$CG137+'Gauge Data'!CQ137*'Gauge Data'!$DJ137+'Gauge Data'!DT137*'Gauge Data'!$EM137+'Gauge Data'!EW137*'Gauge Data'!$FP137+'Gauge Data'!FZ137*'Gauge Data'!$GS137+'Gauge Data'!HC137*'Gauge Data'!$HV137)/$P146)</f>
        <v>33.61683398651752</v>
      </c>
      <c r="G146" s="17">
        <f>IF($P146=0,"",('Gauge Data'!J137*'Gauge Data'!$AA137+'Gauge Data'!AM137*'Gauge Data'!$BD137+'Gauge Data'!BP137*'Gauge Data'!$CG137+'Gauge Data'!CS137*'Gauge Data'!$DJ137+'Gauge Data'!DV137*'Gauge Data'!$EM137+'Gauge Data'!EY137*'Gauge Data'!$FP137+'Gauge Data'!GB137*'Gauge Data'!$GS137+'Gauge Data'!HE137*'Gauge Data'!$HV137)/$P146)</f>
        <v>12.40334961352643</v>
      </c>
      <c r="H146" s="17">
        <f>IF($P146=0,"",('Gauge Data'!L137*'Gauge Data'!$AA137+'Gauge Data'!AO137*'Gauge Data'!$BD137+'Gauge Data'!BR137*'Gauge Data'!$CG137+'Gauge Data'!CU137*'Gauge Data'!$DJ137+'Gauge Data'!DX137*'Gauge Data'!$EM137+'Gauge Data'!FA137*'Gauge Data'!$FP137+'Gauge Data'!GD137*'Gauge Data'!$GS137+'Gauge Data'!HG137*'Gauge Data'!$HV137)/$P146)</f>
        <v>15.61317019922752</v>
      </c>
      <c r="I146" s="17">
        <f>IF($P146=0,"",('Gauge Data'!N137*'Gauge Data'!$AA137+'Gauge Data'!AQ137*'Gauge Data'!$BD137+'Gauge Data'!BT137*'Gauge Data'!$CG137+'Gauge Data'!CW137*'Gauge Data'!$DJ137+'Gauge Data'!DZ137*'Gauge Data'!$EM137+'Gauge Data'!FC137*'Gauge Data'!$FP137+'Gauge Data'!GF137*'Gauge Data'!$GS137+'Gauge Data'!HI137*'Gauge Data'!$HV137)/$P146)</f>
        <v>13.142305163910317</v>
      </c>
      <c r="J146" s="17">
        <f>IF($P146=0,"",('Gauge Data'!P137*'Gauge Data'!$AA137+'Gauge Data'!AS137*'Gauge Data'!$BD137+'Gauge Data'!BV137*'Gauge Data'!$CG137+'Gauge Data'!CY137*'Gauge Data'!$DJ137+'Gauge Data'!EB137*'Gauge Data'!$EM137+'Gauge Data'!FE137*'Gauge Data'!$FP137+'Gauge Data'!GH137*'Gauge Data'!$GS137+'Gauge Data'!HK137*'Gauge Data'!$HV137)/$P146)</f>
        <v>10.967575952695986</v>
      </c>
      <c r="K146" s="17">
        <f>IF($P146=0,"",('Gauge Data'!R137*'Gauge Data'!$AA137+'Gauge Data'!AU137*'Gauge Data'!$BD137+'Gauge Data'!BX137*'Gauge Data'!$CG137+'Gauge Data'!DA137*'Gauge Data'!$DJ137+'Gauge Data'!ED137*'Gauge Data'!$EM137+'Gauge Data'!FG137*'Gauge Data'!$FP137+'Gauge Data'!GJ137*'Gauge Data'!$GS137+'Gauge Data'!HM137*'Gauge Data'!$HV137)/$P146)</f>
        <v>3.9806808079465408</v>
      </c>
      <c r="L146" s="17">
        <f>IF($P146=0,"",('Gauge Data'!T137*'Gauge Data'!$AA137+'Gauge Data'!AW137*'Gauge Data'!$BD137+'Gauge Data'!BZ137*'Gauge Data'!$CG137+'Gauge Data'!DC137*'Gauge Data'!$DJ137+'Gauge Data'!EF137*'Gauge Data'!$EM137+'Gauge Data'!FI137*'Gauge Data'!$FP137+'Gauge Data'!GL137*'Gauge Data'!$GS137+'Gauge Data'!HO137*'Gauge Data'!$HV137)/$P146)</f>
        <v>5.932798998766919</v>
      </c>
      <c r="M146" s="17">
        <f>IF($P146=0,"",('Gauge Data'!V137*'Gauge Data'!$AA137+'Gauge Data'!AY137*'Gauge Data'!$BD137+'Gauge Data'!CB137*'Gauge Data'!$CG137+'Gauge Data'!DE137*'Gauge Data'!$DJ137+'Gauge Data'!EH137*'Gauge Data'!$EM137+'Gauge Data'!FK137*'Gauge Data'!$FP137+'Gauge Data'!GN137*'Gauge Data'!$GS137+'Gauge Data'!HQ137*'Gauge Data'!$HV137)/$P146)</f>
        <v>5.3699482682749933</v>
      </c>
      <c r="N146" s="17">
        <f>IF($P146=0,"",('Gauge Data'!X137*'Gauge Data'!$AA137+'Gauge Data'!BA137*'Gauge Data'!$BD137+'Gauge Data'!CD137*'Gauge Data'!$CG137+'Gauge Data'!DG137*'Gauge Data'!$DJ137+'Gauge Data'!EJ137*'Gauge Data'!$EM137+'Gauge Data'!FM137*'Gauge Data'!$FP137+'Gauge Data'!GP137*'Gauge Data'!$GS137+'Gauge Data'!HS137*'Gauge Data'!$HV137)/$P146)</f>
        <v>2.4687398365890445</v>
      </c>
      <c r="O146" s="17">
        <f t="shared" si="114"/>
        <v>153.13924029840791</v>
      </c>
      <c r="P146" s="18">
        <f>'Gauge Data'!AA137+'Gauge Data'!BD137+'Gauge Data'!CG137+'Gauge Data'!DJ137+'Gauge Data'!EM137+'Gauge Data'!FP137+'Gauge Data'!GS137+'Gauge Data'!HV137</f>
        <v>3</v>
      </c>
      <c r="Q146" s="18"/>
      <c r="R146" s="33">
        <f t="shared" si="113"/>
        <v>1933</v>
      </c>
    </row>
    <row r="147" spans="2:18" x14ac:dyDescent="0.2">
      <c r="B147" s="2">
        <f>'Gauge Data'!A34</f>
        <v>1934</v>
      </c>
      <c r="C147" s="17">
        <f>IF($P147=0,"",('Gauge Data'!B138*'Gauge Data'!$AA138+'Gauge Data'!AE138*'Gauge Data'!$BD138+'Gauge Data'!BH138*'Gauge Data'!$CG138+'Gauge Data'!CK138*'Gauge Data'!$DJ138+'Gauge Data'!DN138*'Gauge Data'!$EM138+'Gauge Data'!EQ138*'Gauge Data'!$FP138+'Gauge Data'!FT138*'Gauge Data'!$GS138+'Gauge Data'!GW138*'Gauge Data'!$HV138)/$P147)</f>
        <v>10.671303611954414</v>
      </c>
      <c r="D147" s="17">
        <f>IF($P147=0,"",('Gauge Data'!D138*'Gauge Data'!$AA138+'Gauge Data'!AG138*'Gauge Data'!$BD138+'Gauge Data'!BJ138*'Gauge Data'!$CG138+'Gauge Data'!CM138*'Gauge Data'!$DJ138+'Gauge Data'!DP138*'Gauge Data'!$EM138+'Gauge Data'!ES138*'Gauge Data'!$FP138+'Gauge Data'!FV138*'Gauge Data'!$GS138+'Gauge Data'!GY138*'Gauge Data'!$HV138)/$P147)</f>
        <v>20.64806370563932</v>
      </c>
      <c r="E147" s="17">
        <f>IF($P147=0,"",('Gauge Data'!F138*'Gauge Data'!$AA138+'Gauge Data'!AI138*'Gauge Data'!$BD138+'Gauge Data'!BL138*'Gauge Data'!$CG138+'Gauge Data'!CO138*'Gauge Data'!$DJ138+'Gauge Data'!DR138*'Gauge Data'!$EM138+'Gauge Data'!EU138*'Gauge Data'!$FP138+'Gauge Data'!FX138*'Gauge Data'!$GS138+'Gauge Data'!HA138*'Gauge Data'!$HV138)/$P147)</f>
        <v>13.50725187037577</v>
      </c>
      <c r="F147" s="17">
        <f>IF($P147=0,"",('Gauge Data'!H138*'Gauge Data'!$AA138+'Gauge Data'!AK138*'Gauge Data'!$BD138+'Gauge Data'!BN138*'Gauge Data'!$CG138+'Gauge Data'!CQ138*'Gauge Data'!$DJ138+'Gauge Data'!DT138*'Gauge Data'!$EM138+'Gauge Data'!EW138*'Gauge Data'!$FP138+'Gauge Data'!FZ138*'Gauge Data'!$GS138+'Gauge Data'!HC138*'Gauge Data'!$HV138)/$P147)</f>
        <v>11.108144184194709</v>
      </c>
      <c r="G147" s="17">
        <f>IF($P147=0,"",('Gauge Data'!J138*'Gauge Data'!$AA138+'Gauge Data'!AM138*'Gauge Data'!$BD138+'Gauge Data'!BP138*'Gauge Data'!$CG138+'Gauge Data'!CS138*'Gauge Data'!$DJ138+'Gauge Data'!DV138*'Gauge Data'!$EM138+'Gauge Data'!EY138*'Gauge Data'!$FP138+'Gauge Data'!GB138*'Gauge Data'!$GS138+'Gauge Data'!HE138*'Gauge Data'!$HV138)/$P147)</f>
        <v>12.008921011217112</v>
      </c>
      <c r="H147" s="17">
        <f>IF($P147=0,"",('Gauge Data'!L138*'Gauge Data'!$AA138+'Gauge Data'!AO138*'Gauge Data'!$BD138+'Gauge Data'!BR138*'Gauge Data'!$CG138+'Gauge Data'!CU138*'Gauge Data'!$DJ138+'Gauge Data'!DX138*'Gauge Data'!$EM138+'Gauge Data'!FA138*'Gauge Data'!$FP138+'Gauge Data'!GD138*'Gauge Data'!$GS138+'Gauge Data'!HG138*'Gauge Data'!$HV138)/$P147)</f>
        <v>15.329381691396648</v>
      </c>
      <c r="I147" s="17">
        <f>IF($P147=0,"",('Gauge Data'!N138*'Gauge Data'!$AA138+'Gauge Data'!AQ138*'Gauge Data'!$BD138+'Gauge Data'!BT138*'Gauge Data'!$CG138+'Gauge Data'!CW138*'Gauge Data'!$DJ138+'Gauge Data'!DZ138*'Gauge Data'!$EM138+'Gauge Data'!FC138*'Gauge Data'!$FP138+'Gauge Data'!GF138*'Gauge Data'!$GS138+'Gauge Data'!HI138*'Gauge Data'!$HV138)/$P147)</f>
        <v>8.2470438351740416</v>
      </c>
      <c r="J147" s="17">
        <f>IF($P147=0,"",('Gauge Data'!P138*'Gauge Data'!$AA138+'Gauge Data'!AS138*'Gauge Data'!$BD138+'Gauge Data'!BV138*'Gauge Data'!$CG138+'Gauge Data'!CY138*'Gauge Data'!$DJ138+'Gauge Data'!EB138*'Gauge Data'!$EM138+'Gauge Data'!FE138*'Gauge Data'!$FP138+'Gauge Data'!GH138*'Gauge Data'!$GS138+'Gauge Data'!HK138*'Gauge Data'!$HV138)/$P147)</f>
        <v>5.1633417103382238</v>
      </c>
      <c r="K147" s="17">
        <f>IF($P147=0,"",('Gauge Data'!R138*'Gauge Data'!$AA138+'Gauge Data'!AU138*'Gauge Data'!$BD138+'Gauge Data'!BX138*'Gauge Data'!$CG138+'Gauge Data'!DA138*'Gauge Data'!$DJ138+'Gauge Data'!ED138*'Gauge Data'!$EM138+'Gauge Data'!FG138*'Gauge Data'!$FP138+'Gauge Data'!GJ138*'Gauge Data'!$GS138+'Gauge Data'!HM138*'Gauge Data'!$HV138)/$P147)</f>
        <v>2.1864666791429563</v>
      </c>
      <c r="L147" s="17">
        <f>IF($P147=0,"",('Gauge Data'!T138*'Gauge Data'!$AA138+'Gauge Data'!AW138*'Gauge Data'!$BD138+'Gauge Data'!BZ138*'Gauge Data'!$CG138+'Gauge Data'!DC138*'Gauge Data'!$DJ138+'Gauge Data'!EF138*'Gauge Data'!$EM138+'Gauge Data'!FI138*'Gauge Data'!$FP138+'Gauge Data'!GL138*'Gauge Data'!$GS138+'Gauge Data'!HO138*'Gauge Data'!$HV138)/$P147)</f>
        <v>0.90268382796044255</v>
      </c>
      <c r="M147" s="17">
        <f>IF($P147=0,"",('Gauge Data'!V138*'Gauge Data'!$AA138+'Gauge Data'!AY138*'Gauge Data'!$BD138+'Gauge Data'!CB138*'Gauge Data'!$CG138+'Gauge Data'!DE138*'Gauge Data'!$DJ138+'Gauge Data'!EH138*'Gauge Data'!$EM138+'Gauge Data'!FK138*'Gauge Data'!$FP138+'Gauge Data'!GN138*'Gauge Data'!$GS138+'Gauge Data'!HQ138*'Gauge Data'!$HV138)/$P147)</f>
        <v>3.3544045485808511</v>
      </c>
      <c r="N147" s="17">
        <f>IF($P147=0,"",('Gauge Data'!X138*'Gauge Data'!$AA138+'Gauge Data'!BA138*'Gauge Data'!$BD138+'Gauge Data'!CD138*'Gauge Data'!$CG138+'Gauge Data'!DG138*'Gauge Data'!$DJ138+'Gauge Data'!EJ138*'Gauge Data'!$EM138+'Gauge Data'!FM138*'Gauge Data'!$FP138+'Gauge Data'!GP138*'Gauge Data'!$GS138+'Gauge Data'!HS138*'Gauge Data'!$HV138)/$P147)</f>
        <v>2.1644210631932714</v>
      </c>
      <c r="O147" s="17">
        <f t="shared" si="114"/>
        <v>105.29142773916776</v>
      </c>
      <c r="P147" s="18">
        <f>'Gauge Data'!AA138+'Gauge Data'!BD138+'Gauge Data'!CG138+'Gauge Data'!DJ138+'Gauge Data'!EM138+'Gauge Data'!FP138+'Gauge Data'!GS138+'Gauge Data'!HV138</f>
        <v>3</v>
      </c>
      <c r="Q147" s="18"/>
      <c r="R147" s="33">
        <f t="shared" si="113"/>
        <v>1934</v>
      </c>
    </row>
    <row r="148" spans="2:18" x14ac:dyDescent="0.2">
      <c r="B148" s="2">
        <f>'Gauge Data'!A35</f>
        <v>1935</v>
      </c>
      <c r="C148" s="17">
        <f>IF($P148=0,"",('Gauge Data'!B139*'Gauge Data'!$AA139+'Gauge Data'!AE139*'Gauge Data'!$BD139+'Gauge Data'!BH139*'Gauge Data'!$CG139+'Gauge Data'!CK139*'Gauge Data'!$DJ139+'Gauge Data'!DN139*'Gauge Data'!$EM139+'Gauge Data'!EQ139*'Gauge Data'!$FP139+'Gauge Data'!FT139*'Gauge Data'!$GS139+'Gauge Data'!GW139*'Gauge Data'!$HV139)/$P148)</f>
        <v>7.2562127128343548</v>
      </c>
      <c r="D148" s="17">
        <f>IF($P148=0,"",('Gauge Data'!D139*'Gauge Data'!$AA139+'Gauge Data'!AG139*'Gauge Data'!$BD139+'Gauge Data'!BJ139*'Gauge Data'!$CG139+'Gauge Data'!CM139*'Gauge Data'!$DJ139+'Gauge Data'!DP139*'Gauge Data'!$EM139+'Gauge Data'!ES139*'Gauge Data'!$FP139+'Gauge Data'!FV139*'Gauge Data'!$GS139+'Gauge Data'!GY139*'Gauge Data'!$HV139)/$P148)</f>
        <v>11.118085790587296</v>
      </c>
      <c r="E148" s="17">
        <f>IF($P148=0,"",('Gauge Data'!F139*'Gauge Data'!$AA139+'Gauge Data'!AI139*'Gauge Data'!$BD139+'Gauge Data'!BL139*'Gauge Data'!$CG139+'Gauge Data'!CO139*'Gauge Data'!$DJ139+'Gauge Data'!DR139*'Gauge Data'!$EM139+'Gauge Data'!EU139*'Gauge Data'!$FP139+'Gauge Data'!FX139*'Gauge Data'!$GS139+'Gauge Data'!HA139*'Gauge Data'!$HV139)/$P148)</f>
        <v>15.93800576036063</v>
      </c>
      <c r="F148" s="17">
        <f>IF($P148=0,"",('Gauge Data'!H139*'Gauge Data'!$AA139+'Gauge Data'!AK139*'Gauge Data'!$BD139+'Gauge Data'!BN139*'Gauge Data'!$CG139+'Gauge Data'!CQ139*'Gauge Data'!$DJ139+'Gauge Data'!DT139*'Gauge Data'!$EM139+'Gauge Data'!EW139*'Gauge Data'!$FP139+'Gauge Data'!FZ139*'Gauge Data'!$GS139+'Gauge Data'!HC139*'Gauge Data'!$HV139)/$P148)</f>
        <v>9.8382110945699743</v>
      </c>
      <c r="G148" s="17">
        <f>IF($P148=0,"",('Gauge Data'!J139*'Gauge Data'!$AA139+'Gauge Data'!AM139*'Gauge Data'!$BD139+'Gauge Data'!BP139*'Gauge Data'!$CG139+'Gauge Data'!CS139*'Gauge Data'!$DJ139+'Gauge Data'!DV139*'Gauge Data'!$EM139+'Gauge Data'!EY139*'Gauge Data'!$FP139+'Gauge Data'!GB139*'Gauge Data'!$GS139+'Gauge Data'!HE139*'Gauge Data'!$HV139)/$P148)</f>
        <v>13.650574292534387</v>
      </c>
      <c r="H148" s="17">
        <f>IF($P148=0,"",('Gauge Data'!L139*'Gauge Data'!$AA139+'Gauge Data'!AO139*'Gauge Data'!$BD139+'Gauge Data'!BR139*'Gauge Data'!$CG139+'Gauge Data'!CU139*'Gauge Data'!$DJ139+'Gauge Data'!DX139*'Gauge Data'!$EM139+'Gauge Data'!FA139*'Gauge Data'!$FP139+'Gauge Data'!GD139*'Gauge Data'!$GS139+'Gauge Data'!HG139*'Gauge Data'!$HV139)/$P148)</f>
        <v>11.829330150653668</v>
      </c>
      <c r="I148" s="17">
        <f>IF($P148=0,"",('Gauge Data'!N139*'Gauge Data'!$AA139+'Gauge Data'!AQ139*'Gauge Data'!$BD139+'Gauge Data'!BT139*'Gauge Data'!$CG139+'Gauge Data'!CW139*'Gauge Data'!$DJ139+'Gauge Data'!DZ139*'Gauge Data'!$EM139+'Gauge Data'!FC139*'Gauge Data'!$FP139+'Gauge Data'!GF139*'Gauge Data'!$GS139+'Gauge Data'!HI139*'Gauge Data'!$HV139)/$P148)</f>
        <v>3.699462654304964</v>
      </c>
      <c r="J148" s="17">
        <f>IF($P148=0,"",('Gauge Data'!P139*'Gauge Data'!$AA139+'Gauge Data'!AS139*'Gauge Data'!$BD139+'Gauge Data'!BV139*'Gauge Data'!$CG139+'Gauge Data'!CY139*'Gauge Data'!$DJ139+'Gauge Data'!EB139*'Gauge Data'!$EM139+'Gauge Data'!FE139*'Gauge Data'!$FP139+'Gauge Data'!GH139*'Gauge Data'!$GS139+'Gauge Data'!HK139*'Gauge Data'!$HV139)/$P148)</f>
        <v>7.1789766916322861</v>
      </c>
      <c r="K148" s="17">
        <f>IF($P148=0,"",('Gauge Data'!R139*'Gauge Data'!$AA139+'Gauge Data'!AU139*'Gauge Data'!$BD139+'Gauge Data'!BX139*'Gauge Data'!$CG139+'Gauge Data'!DA139*'Gauge Data'!$DJ139+'Gauge Data'!ED139*'Gauge Data'!$EM139+'Gauge Data'!FG139*'Gauge Data'!$FP139+'Gauge Data'!GJ139*'Gauge Data'!$GS139+'Gauge Data'!HM139*'Gauge Data'!$HV139)/$P148)</f>
        <v>0</v>
      </c>
      <c r="L148" s="17">
        <f>IF($P148=0,"",('Gauge Data'!T139*'Gauge Data'!$AA139+'Gauge Data'!AW139*'Gauge Data'!$BD139+'Gauge Data'!BZ139*'Gauge Data'!$CG139+'Gauge Data'!DC139*'Gauge Data'!$DJ139+'Gauge Data'!EF139*'Gauge Data'!$EM139+'Gauge Data'!FI139*'Gauge Data'!$FP139+'Gauge Data'!GL139*'Gauge Data'!$GS139+'Gauge Data'!HO139*'Gauge Data'!$HV139)/$P148)</f>
        <v>0.8200490586316298</v>
      </c>
      <c r="M148" s="17">
        <f>IF($P148=0,"",('Gauge Data'!V139*'Gauge Data'!$AA139+'Gauge Data'!AY139*'Gauge Data'!$BD139+'Gauge Data'!CB139*'Gauge Data'!$CG139+'Gauge Data'!DE139*'Gauge Data'!$DJ139+'Gauge Data'!EH139*'Gauge Data'!$EM139+'Gauge Data'!FK139*'Gauge Data'!$FP139+'Gauge Data'!GN139*'Gauge Data'!$GS139+'Gauge Data'!HQ139*'Gauge Data'!$HV139)/$P148)</f>
        <v>0</v>
      </c>
      <c r="N148" s="17">
        <f>IF($P148=0,"",('Gauge Data'!X139*'Gauge Data'!$AA139+'Gauge Data'!BA139*'Gauge Data'!$BD139+'Gauge Data'!CD139*'Gauge Data'!$CG139+'Gauge Data'!DG139*'Gauge Data'!$DJ139+'Gauge Data'!EJ139*'Gauge Data'!$EM139+'Gauge Data'!FM139*'Gauge Data'!$FP139+'Gauge Data'!GP139*'Gauge Data'!$GS139+'Gauge Data'!HS139*'Gauge Data'!$HV139)/$P148)</f>
        <v>0.97684898322216152</v>
      </c>
      <c r="O148" s="17">
        <f t="shared" si="114"/>
        <v>82.305757189331345</v>
      </c>
      <c r="P148" s="18">
        <f>'Gauge Data'!AA139+'Gauge Data'!BD139+'Gauge Data'!CG139+'Gauge Data'!DJ139+'Gauge Data'!EM139+'Gauge Data'!FP139+'Gauge Data'!GS139+'Gauge Data'!HV139</f>
        <v>3</v>
      </c>
      <c r="Q148" s="18"/>
      <c r="R148" s="33">
        <f t="shared" si="113"/>
        <v>1935</v>
      </c>
    </row>
    <row r="149" spans="2:18" x14ac:dyDescent="0.2">
      <c r="B149" s="2">
        <f>'Gauge Data'!A36</f>
        <v>1936</v>
      </c>
      <c r="C149" s="17">
        <f>IF($P149=0,"",('Gauge Data'!B140*'Gauge Data'!$AA140+'Gauge Data'!AE140*'Gauge Data'!$BD140+'Gauge Data'!BH140*'Gauge Data'!$CG140+'Gauge Data'!CK140*'Gauge Data'!$DJ140+'Gauge Data'!DN140*'Gauge Data'!$EM140+'Gauge Data'!EQ140*'Gauge Data'!$FP140+'Gauge Data'!FT140*'Gauge Data'!$GS140+'Gauge Data'!GW140*'Gauge Data'!$HV140)/$P149)</f>
        <v>12.665497147413753</v>
      </c>
      <c r="D149" s="17">
        <f>IF($P149=0,"",('Gauge Data'!D140*'Gauge Data'!$AA140+'Gauge Data'!AG140*'Gauge Data'!$BD140+'Gauge Data'!BJ140*'Gauge Data'!$CG140+'Gauge Data'!CM140*'Gauge Data'!$DJ140+'Gauge Data'!DP140*'Gauge Data'!$EM140+'Gauge Data'!ES140*'Gauge Data'!$FP140+'Gauge Data'!FV140*'Gauge Data'!$GS140+'Gauge Data'!GY140*'Gauge Data'!$HV140)/$P149)</f>
        <v>23.122401901653575</v>
      </c>
      <c r="E149" s="17">
        <f>IF($P149=0,"",('Gauge Data'!F140*'Gauge Data'!$AA140+'Gauge Data'!AI140*'Gauge Data'!$BD140+'Gauge Data'!BL140*'Gauge Data'!$CG140+'Gauge Data'!CO140*'Gauge Data'!$DJ140+'Gauge Data'!DR140*'Gauge Data'!$EM140+'Gauge Data'!EU140*'Gauge Data'!$FP140+'Gauge Data'!FX140*'Gauge Data'!$GS140+'Gauge Data'!HA140*'Gauge Data'!$HV140)/$P149)</f>
        <v>13.362420254619545</v>
      </c>
      <c r="F149" s="17">
        <f>IF($P149=0,"",('Gauge Data'!H140*'Gauge Data'!$AA140+'Gauge Data'!AK140*'Gauge Data'!$BD140+'Gauge Data'!BN140*'Gauge Data'!$CG140+'Gauge Data'!CQ140*'Gauge Data'!$DJ140+'Gauge Data'!DT140*'Gauge Data'!$EM140+'Gauge Data'!EW140*'Gauge Data'!$FP140+'Gauge Data'!FZ140*'Gauge Data'!$GS140+'Gauge Data'!HC140*'Gauge Data'!$HV140)/$P149)</f>
        <v>23.854455409768534</v>
      </c>
      <c r="G149" s="17">
        <f>IF($P149=0,"",('Gauge Data'!J140*'Gauge Data'!$AA140+'Gauge Data'!AM140*'Gauge Data'!$BD140+'Gauge Data'!BP140*'Gauge Data'!$CG140+'Gauge Data'!CS140*'Gauge Data'!$DJ140+'Gauge Data'!DV140*'Gauge Data'!$EM140+'Gauge Data'!EY140*'Gauge Data'!$FP140+'Gauge Data'!GB140*'Gauge Data'!$GS140+'Gauge Data'!HE140*'Gauge Data'!$HV140)/$P149)</f>
        <v>18.011913898112152</v>
      </c>
      <c r="H149" s="17">
        <f>IF($P149=0,"",('Gauge Data'!L140*'Gauge Data'!$AA140+'Gauge Data'!AO140*'Gauge Data'!$BD140+'Gauge Data'!BR140*'Gauge Data'!$CG140+'Gauge Data'!CU140*'Gauge Data'!$DJ140+'Gauge Data'!DX140*'Gauge Data'!$EM140+'Gauge Data'!FA140*'Gauge Data'!$FP140+'Gauge Data'!GD140*'Gauge Data'!$GS140+'Gauge Data'!HG140*'Gauge Data'!$HV140)/$P149)</f>
        <v>14.374189474254537</v>
      </c>
      <c r="I149" s="17">
        <f>IF($P149=0,"",('Gauge Data'!N140*'Gauge Data'!$AA140+'Gauge Data'!AQ140*'Gauge Data'!$BD140+'Gauge Data'!BT140*'Gauge Data'!$CG140+'Gauge Data'!CW140*'Gauge Data'!$DJ140+'Gauge Data'!DZ140*'Gauge Data'!$EM140+'Gauge Data'!FC140*'Gauge Data'!$FP140+'Gauge Data'!GF140*'Gauge Data'!$GS140+'Gauge Data'!HI140*'Gauge Data'!$HV140)/$P149)</f>
        <v>3.2890176681689973</v>
      </c>
      <c r="J149" s="17">
        <f>IF($P149=0,"",('Gauge Data'!P140*'Gauge Data'!$AA140+'Gauge Data'!AS140*'Gauge Data'!$BD140+'Gauge Data'!BV140*'Gauge Data'!$CG140+'Gauge Data'!CY140*'Gauge Data'!$DJ140+'Gauge Data'!EB140*'Gauge Data'!$EM140+'Gauge Data'!FE140*'Gauge Data'!$FP140+'Gauge Data'!GH140*'Gauge Data'!$GS140+'Gauge Data'!HK140*'Gauge Data'!$HV140)/$P149)</f>
        <v>2.3759649525930993</v>
      </c>
      <c r="K149" s="17">
        <f>IF($P149=0,"",('Gauge Data'!R140*'Gauge Data'!$AA140+'Gauge Data'!AU140*'Gauge Data'!$BD140+'Gauge Data'!BX140*'Gauge Data'!$CG140+'Gauge Data'!DA140*'Gauge Data'!$DJ140+'Gauge Data'!ED140*'Gauge Data'!$EM140+'Gauge Data'!FG140*'Gauge Data'!$FP140+'Gauge Data'!GJ140*'Gauge Data'!$GS140+'Gauge Data'!HM140*'Gauge Data'!$HV140)/$P149)</f>
        <v>0.86960701610289382</v>
      </c>
      <c r="L149" s="17">
        <f>IF($P149=0,"",('Gauge Data'!T140*'Gauge Data'!$AA140+'Gauge Data'!AW140*'Gauge Data'!$BD140+'Gauge Data'!BZ140*'Gauge Data'!$CG140+'Gauge Data'!DC140*'Gauge Data'!$DJ140+'Gauge Data'!EF140*'Gauge Data'!$EM140+'Gauge Data'!FI140*'Gauge Data'!$FP140+'Gauge Data'!GL140*'Gauge Data'!$GS140+'Gauge Data'!HO140*'Gauge Data'!$HV140)/$P149)</f>
        <v>2.0055972588049773</v>
      </c>
      <c r="M149" s="17">
        <f>IF($P149=0,"",('Gauge Data'!V140*'Gauge Data'!$AA140+'Gauge Data'!AY140*'Gauge Data'!$BD140+'Gauge Data'!CB140*'Gauge Data'!$CG140+'Gauge Data'!DE140*'Gauge Data'!$DJ140+'Gauge Data'!EH140*'Gauge Data'!$EM140+'Gauge Data'!FK140*'Gauge Data'!$FP140+'Gauge Data'!GN140*'Gauge Data'!$GS140+'Gauge Data'!HQ140*'Gauge Data'!$HV140)/$P149)</f>
        <v>0.23675211926446793</v>
      </c>
      <c r="N149" s="17">
        <f>IF($P149=0,"",('Gauge Data'!X140*'Gauge Data'!$AA140+'Gauge Data'!BA140*'Gauge Data'!$BD140+'Gauge Data'!CD140*'Gauge Data'!$CG140+'Gauge Data'!DG140*'Gauge Data'!$DJ140+'Gauge Data'!EJ140*'Gauge Data'!$EM140+'Gauge Data'!FM140*'Gauge Data'!$FP140+'Gauge Data'!GP140*'Gauge Data'!$GS140+'Gauge Data'!HS140*'Gauge Data'!$HV140)/$P149)</f>
        <v>1.9579949463545787</v>
      </c>
      <c r="O149" s="17">
        <f t="shared" si="114"/>
        <v>116.1258120471111</v>
      </c>
      <c r="P149" s="18">
        <f>'Gauge Data'!AA140+'Gauge Data'!BD140+'Gauge Data'!CG140+'Gauge Data'!DJ140+'Gauge Data'!EM140+'Gauge Data'!FP140+'Gauge Data'!GS140+'Gauge Data'!HV140</f>
        <v>3</v>
      </c>
      <c r="Q149" s="18"/>
      <c r="R149" s="33">
        <f t="shared" si="113"/>
        <v>1936</v>
      </c>
    </row>
    <row r="150" spans="2:18" x14ac:dyDescent="0.2">
      <c r="B150" s="2">
        <f>'Gauge Data'!A37</f>
        <v>1937</v>
      </c>
      <c r="C150" s="17">
        <f>IF($P150=0,"",('Gauge Data'!B141*'Gauge Data'!$AA141+'Gauge Data'!AE141*'Gauge Data'!$BD141+'Gauge Data'!BH141*'Gauge Data'!$CG141+'Gauge Data'!CK141*'Gauge Data'!$DJ141+'Gauge Data'!DN141*'Gauge Data'!$EM141+'Gauge Data'!EQ141*'Gauge Data'!$FP141+'Gauge Data'!FT141*'Gauge Data'!$GS141+'Gauge Data'!GW141*'Gauge Data'!$HV141)/$P150)</f>
        <v>4.9526216904007425</v>
      </c>
      <c r="D150" s="17">
        <f>IF($P150=0,"",('Gauge Data'!D141*'Gauge Data'!$AA141+'Gauge Data'!AG141*'Gauge Data'!$BD141+'Gauge Data'!BJ141*'Gauge Data'!$CG141+'Gauge Data'!CM141*'Gauge Data'!$DJ141+'Gauge Data'!DP141*'Gauge Data'!$EM141+'Gauge Data'!ES141*'Gauge Data'!$FP141+'Gauge Data'!FV141*'Gauge Data'!$GS141+'Gauge Data'!GY141*'Gauge Data'!$HV141)/$P150)</f>
        <v>9.9094261413340377</v>
      </c>
      <c r="E150" s="17">
        <f>IF($P150=0,"",('Gauge Data'!F141*'Gauge Data'!$AA141+'Gauge Data'!AI141*'Gauge Data'!$BD141+'Gauge Data'!BL141*'Gauge Data'!$CG141+'Gauge Data'!CO141*'Gauge Data'!$DJ141+'Gauge Data'!DR141*'Gauge Data'!$EM141+'Gauge Data'!EU141*'Gauge Data'!$FP141+'Gauge Data'!FX141*'Gauge Data'!$GS141+'Gauge Data'!HA141*'Gauge Data'!$HV141)/$P150)</f>
        <v>13.772210198602664</v>
      </c>
      <c r="F150" s="17">
        <f>IF($P150=0,"",('Gauge Data'!H141*'Gauge Data'!$AA141+'Gauge Data'!AK141*'Gauge Data'!$BD141+'Gauge Data'!BN141*'Gauge Data'!$CG141+'Gauge Data'!CQ141*'Gauge Data'!$DJ141+'Gauge Data'!DT141*'Gauge Data'!$EM141+'Gauge Data'!EW141*'Gauge Data'!$FP141+'Gauge Data'!FZ141*'Gauge Data'!$GS141+'Gauge Data'!HC141*'Gauge Data'!$HV141)/$P150)</f>
        <v>21.777278381201882</v>
      </c>
      <c r="G150" s="17">
        <f>IF($P150=0,"",('Gauge Data'!J141*'Gauge Data'!$AA141+'Gauge Data'!AM141*'Gauge Data'!$BD141+'Gauge Data'!BP141*'Gauge Data'!$CG141+'Gauge Data'!CS141*'Gauge Data'!$DJ141+'Gauge Data'!DV141*'Gauge Data'!$EM141+'Gauge Data'!EY141*'Gauge Data'!$FP141+'Gauge Data'!GB141*'Gauge Data'!$GS141+'Gauge Data'!HE141*'Gauge Data'!$HV141)/$P150)</f>
        <v>18.386305820989449</v>
      </c>
      <c r="H150" s="17">
        <f>IF($P150=0,"",('Gauge Data'!L141*'Gauge Data'!$AA141+'Gauge Data'!AO141*'Gauge Data'!$BD141+'Gauge Data'!BR141*'Gauge Data'!$CG141+'Gauge Data'!CU141*'Gauge Data'!$DJ141+'Gauge Data'!DX141*'Gauge Data'!$EM141+'Gauge Data'!FA141*'Gauge Data'!$FP141+'Gauge Data'!GD141*'Gauge Data'!$GS141+'Gauge Data'!HG141*'Gauge Data'!$HV141)/$P150)</f>
        <v>4.4934731350971457</v>
      </c>
      <c r="I150" s="17">
        <f>IF($P150=0,"",('Gauge Data'!N141*'Gauge Data'!$AA141+'Gauge Data'!AQ141*'Gauge Data'!$BD141+'Gauge Data'!BT141*'Gauge Data'!$CG141+'Gauge Data'!CW141*'Gauge Data'!$DJ141+'Gauge Data'!DZ141*'Gauge Data'!$EM141+'Gauge Data'!FC141*'Gauge Data'!$FP141+'Gauge Data'!GF141*'Gauge Data'!$GS141+'Gauge Data'!HI141*'Gauge Data'!$HV141)/$P150)</f>
        <v>11.715820607507252</v>
      </c>
      <c r="J150" s="17">
        <f>IF($P150=0,"",('Gauge Data'!P141*'Gauge Data'!$AA141+'Gauge Data'!AS141*'Gauge Data'!$BD141+'Gauge Data'!BV141*'Gauge Data'!$CG141+'Gauge Data'!CY141*'Gauge Data'!$DJ141+'Gauge Data'!EB141*'Gauge Data'!$EM141+'Gauge Data'!FE141*'Gauge Data'!$FP141+'Gauge Data'!GH141*'Gauge Data'!$GS141+'Gauge Data'!HK141*'Gauge Data'!$HV141)/$P150)</f>
        <v>2.9461398225390227</v>
      </c>
      <c r="K150" s="17">
        <f>IF($P150=0,"",('Gauge Data'!R141*'Gauge Data'!$AA141+'Gauge Data'!AU141*'Gauge Data'!$BD141+'Gauge Data'!BX141*'Gauge Data'!$CG141+'Gauge Data'!DA141*'Gauge Data'!$DJ141+'Gauge Data'!ED141*'Gauge Data'!$EM141+'Gauge Data'!FG141*'Gauge Data'!$FP141+'Gauge Data'!GJ141*'Gauge Data'!$GS141+'Gauge Data'!HM141*'Gauge Data'!$HV141)/$P150)</f>
        <v>5.3525969641814752</v>
      </c>
      <c r="L150" s="17">
        <f>IF($P150=0,"",('Gauge Data'!T141*'Gauge Data'!$AA141+'Gauge Data'!AW141*'Gauge Data'!$BD141+'Gauge Data'!BZ141*'Gauge Data'!$CG141+'Gauge Data'!DC141*'Gauge Data'!$DJ141+'Gauge Data'!EF141*'Gauge Data'!$EM141+'Gauge Data'!FI141*'Gauge Data'!$FP141+'Gauge Data'!GL141*'Gauge Data'!$GS141+'Gauge Data'!HO141*'Gauge Data'!$HV141)/$P150)</f>
        <v>1.4111680336424961</v>
      </c>
      <c r="M150" s="17">
        <f>IF($P150=0,"",('Gauge Data'!V141*'Gauge Data'!$AA141+'Gauge Data'!AY141*'Gauge Data'!$BD141+'Gauge Data'!CB141*'Gauge Data'!$CG141+'Gauge Data'!DE141*'Gauge Data'!$DJ141+'Gauge Data'!EH141*'Gauge Data'!$EM141+'Gauge Data'!FK141*'Gauge Data'!$FP141+'Gauge Data'!GN141*'Gauge Data'!$GS141+'Gauge Data'!HQ141*'Gauge Data'!$HV141)/$P150)</f>
        <v>5.2126088027270354</v>
      </c>
      <c r="N150" s="17">
        <f>IF($P150=0,"",('Gauge Data'!X141*'Gauge Data'!$AA141+'Gauge Data'!BA141*'Gauge Data'!$BD141+'Gauge Data'!CD141*'Gauge Data'!$CG141+'Gauge Data'!DG141*'Gauge Data'!$DJ141+'Gauge Data'!EJ141*'Gauge Data'!$EM141+'Gauge Data'!FM141*'Gauge Data'!$FP141+'Gauge Data'!GP141*'Gauge Data'!$GS141+'Gauge Data'!HS141*'Gauge Data'!$HV141)/$P150)</f>
        <v>3.8663773414505016</v>
      </c>
      <c r="O150" s="17">
        <f t="shared" si="114"/>
        <v>103.79602693967371</v>
      </c>
      <c r="P150" s="18">
        <f>'Gauge Data'!AA141+'Gauge Data'!BD141+'Gauge Data'!CG141+'Gauge Data'!DJ141+'Gauge Data'!EM141+'Gauge Data'!FP141+'Gauge Data'!GS141+'Gauge Data'!HV141</f>
        <v>3</v>
      </c>
      <c r="Q150" s="18"/>
      <c r="R150" s="33">
        <f t="shared" si="113"/>
        <v>1937</v>
      </c>
    </row>
    <row r="151" spans="2:18" x14ac:dyDescent="0.2">
      <c r="B151" s="2">
        <f>'Gauge Data'!A38</f>
        <v>1938</v>
      </c>
      <c r="C151" s="17">
        <f>IF($P151=0,"",('Gauge Data'!B142*'Gauge Data'!$AA142+'Gauge Data'!AE142*'Gauge Data'!$BD142+'Gauge Data'!BH142*'Gauge Data'!$CG142+'Gauge Data'!CK142*'Gauge Data'!$DJ142+'Gauge Data'!DN142*'Gauge Data'!$EM142+'Gauge Data'!EQ142*'Gauge Data'!$FP142+'Gauge Data'!FT142*'Gauge Data'!$GS142+'Gauge Data'!GW142*'Gauge Data'!$HV142)/$P151)</f>
        <v>13.985883425809604</v>
      </c>
      <c r="D151" s="17">
        <f>IF($P151=0,"",('Gauge Data'!D142*'Gauge Data'!$AA142+'Gauge Data'!AG142*'Gauge Data'!$BD142+'Gauge Data'!BJ142*'Gauge Data'!$CG142+'Gauge Data'!CM142*'Gauge Data'!$DJ142+'Gauge Data'!DP142*'Gauge Data'!$EM142+'Gauge Data'!ES142*'Gauge Data'!$FP142+'Gauge Data'!FV142*'Gauge Data'!$GS142+'Gauge Data'!GY142*'Gauge Data'!$HV142)/$P151)</f>
        <v>6.6997523806053962</v>
      </c>
      <c r="E151" s="17">
        <f>IF($P151=0,"",('Gauge Data'!F142*'Gauge Data'!$AA142+'Gauge Data'!AI142*'Gauge Data'!$BD142+'Gauge Data'!BL142*'Gauge Data'!$CG142+'Gauge Data'!CO142*'Gauge Data'!$DJ142+'Gauge Data'!DR142*'Gauge Data'!$EM142+'Gauge Data'!EU142*'Gauge Data'!$FP142+'Gauge Data'!FX142*'Gauge Data'!$GS142+'Gauge Data'!HA142*'Gauge Data'!$HV142)/$P151)</f>
        <v>14.765298867453987</v>
      </c>
      <c r="F151" s="17">
        <f>IF($P151=0,"",('Gauge Data'!H142*'Gauge Data'!$AA142+'Gauge Data'!AK142*'Gauge Data'!$BD142+'Gauge Data'!BN142*'Gauge Data'!$CG142+'Gauge Data'!CQ142*'Gauge Data'!$DJ142+'Gauge Data'!DT142*'Gauge Data'!$EM142+'Gauge Data'!EW142*'Gauge Data'!$FP142+'Gauge Data'!FZ142*'Gauge Data'!$GS142+'Gauge Data'!HC142*'Gauge Data'!$HV142)/$P151)</f>
        <v>16.474504353813089</v>
      </c>
      <c r="G151" s="17">
        <f>IF($P151=0,"",('Gauge Data'!J142*'Gauge Data'!$AA142+'Gauge Data'!AM142*'Gauge Data'!$BD142+'Gauge Data'!BP142*'Gauge Data'!$CG142+'Gauge Data'!CS142*'Gauge Data'!$DJ142+'Gauge Data'!DV142*'Gauge Data'!$EM142+'Gauge Data'!EY142*'Gauge Data'!$FP142+'Gauge Data'!GB142*'Gauge Data'!$GS142+'Gauge Data'!HE142*'Gauge Data'!$HV142)/$P151)</f>
        <v>18.583434829883242</v>
      </c>
      <c r="H151" s="17">
        <f>IF($P151=0,"",('Gauge Data'!L142*'Gauge Data'!$AA142+'Gauge Data'!AO142*'Gauge Data'!$BD142+'Gauge Data'!BR142*'Gauge Data'!$CG142+'Gauge Data'!CU142*'Gauge Data'!$DJ142+'Gauge Data'!DX142*'Gauge Data'!$EM142+'Gauge Data'!FA142*'Gauge Data'!$FP142+'Gauge Data'!GD142*'Gauge Data'!$GS142+'Gauge Data'!HG142*'Gauge Data'!$HV142)/$P151)</f>
        <v>6.2551533459399193</v>
      </c>
      <c r="I151" s="17">
        <f>IF($P151=0,"",('Gauge Data'!N142*'Gauge Data'!$AA142+'Gauge Data'!AQ142*'Gauge Data'!$BD142+'Gauge Data'!BT142*'Gauge Data'!$CG142+'Gauge Data'!CW142*'Gauge Data'!$DJ142+'Gauge Data'!DZ142*'Gauge Data'!$EM142+'Gauge Data'!FC142*'Gauge Data'!$FP142+'Gauge Data'!GF142*'Gauge Data'!$GS142+'Gauge Data'!HI142*'Gauge Data'!$HV142)/$P151)</f>
        <v>1.7831434094987351</v>
      </c>
      <c r="J151" s="17">
        <f>IF($P151=0,"",('Gauge Data'!P142*'Gauge Data'!$AA142+'Gauge Data'!AS142*'Gauge Data'!$BD142+'Gauge Data'!BV142*'Gauge Data'!$CG142+'Gauge Data'!CY142*'Gauge Data'!$DJ142+'Gauge Data'!EB142*'Gauge Data'!$EM142+'Gauge Data'!FE142*'Gauge Data'!$FP142+'Gauge Data'!GH142*'Gauge Data'!$GS142+'Gauge Data'!HK142*'Gauge Data'!$HV142)/$P151)</f>
        <v>7.3266253197445614</v>
      </c>
      <c r="K151" s="17">
        <f>IF($P151=0,"",('Gauge Data'!R142*'Gauge Data'!$AA142+'Gauge Data'!AU142*'Gauge Data'!$BD142+'Gauge Data'!BX142*'Gauge Data'!$CG142+'Gauge Data'!DA142*'Gauge Data'!$DJ142+'Gauge Data'!ED142*'Gauge Data'!$EM142+'Gauge Data'!FG142*'Gauge Data'!$FP142+'Gauge Data'!GJ142*'Gauge Data'!$GS142+'Gauge Data'!HM142*'Gauge Data'!$HV142)/$P151)</f>
        <v>0.54662991381073456</v>
      </c>
      <c r="L151" s="17">
        <f>IF($P151=0,"",('Gauge Data'!T142*'Gauge Data'!$AA142+'Gauge Data'!AW142*'Gauge Data'!$BD142+'Gauge Data'!BZ142*'Gauge Data'!$CG142+'Gauge Data'!DC142*'Gauge Data'!$DJ142+'Gauge Data'!EF142*'Gauge Data'!$EM142+'Gauge Data'!FI142*'Gauge Data'!$FP142+'Gauge Data'!GL142*'Gauge Data'!$GS142+'Gauge Data'!HO142*'Gauge Data'!$HV142)/$P151)</f>
        <v>3.3475705340062127</v>
      </c>
      <c r="M151" s="17">
        <f>IF($P151=0,"",('Gauge Data'!V142*'Gauge Data'!$AA142+'Gauge Data'!AY142*'Gauge Data'!$BD142+'Gauge Data'!CB142*'Gauge Data'!$CG142+'Gauge Data'!DE142*'Gauge Data'!$DJ142+'Gauge Data'!EH142*'Gauge Data'!$EM142+'Gauge Data'!FK142*'Gauge Data'!$FP142+'Gauge Data'!GN142*'Gauge Data'!$GS142+'Gauge Data'!HQ142*'Gauge Data'!$HV142)/$P151)</f>
        <v>5.4134681851699611</v>
      </c>
      <c r="N151" s="17">
        <f>IF($P151=0,"",('Gauge Data'!X142*'Gauge Data'!$AA142+'Gauge Data'!BA142*'Gauge Data'!$BD142+'Gauge Data'!CD142*'Gauge Data'!$CG142+'Gauge Data'!DG142*'Gauge Data'!$DJ142+'Gauge Data'!EJ142*'Gauge Data'!$EM142+'Gauge Data'!FM142*'Gauge Data'!$FP142+'Gauge Data'!GP142*'Gauge Data'!$GS142+'Gauge Data'!HS142*'Gauge Data'!$HV142)/$P151)</f>
        <v>5.1301627855947078</v>
      </c>
      <c r="O151" s="17">
        <f t="shared" si="114"/>
        <v>100.31162735133015</v>
      </c>
      <c r="P151" s="18">
        <f>'Gauge Data'!AA142+'Gauge Data'!BD142+'Gauge Data'!CG142+'Gauge Data'!DJ142+'Gauge Data'!EM142+'Gauge Data'!FP142+'Gauge Data'!GS142+'Gauge Data'!HV142</f>
        <v>3</v>
      </c>
      <c r="Q151" s="18"/>
      <c r="R151" s="33">
        <f t="shared" si="113"/>
        <v>1938</v>
      </c>
    </row>
    <row r="152" spans="2:18" x14ac:dyDescent="0.2">
      <c r="B152" s="2">
        <f>'Gauge Data'!A39</f>
        <v>1939</v>
      </c>
      <c r="C152" s="17">
        <f>IF($P152=0,"",('Gauge Data'!B143*'Gauge Data'!$AA143+'Gauge Data'!AE143*'Gauge Data'!$BD143+'Gauge Data'!BH143*'Gauge Data'!$CG143+'Gauge Data'!CK143*'Gauge Data'!$DJ143+'Gauge Data'!DN143*'Gauge Data'!$EM143+'Gauge Data'!EQ143*'Gauge Data'!$FP143+'Gauge Data'!FT143*'Gauge Data'!$GS143+'Gauge Data'!GW143*'Gauge Data'!$HV143)/$P152)</f>
        <v>14.513762991273197</v>
      </c>
      <c r="D152" s="17">
        <f>IF($P152=0,"",('Gauge Data'!D143*'Gauge Data'!$AA143+'Gauge Data'!AG143*'Gauge Data'!$BD143+'Gauge Data'!BJ143*'Gauge Data'!$CG143+'Gauge Data'!CM143*'Gauge Data'!$DJ143+'Gauge Data'!DP143*'Gauge Data'!$EM143+'Gauge Data'!ES143*'Gauge Data'!$FP143+'Gauge Data'!FV143*'Gauge Data'!$GS143+'Gauge Data'!GY143*'Gauge Data'!$HV143)/$P152)</f>
        <v>15.758388030495928</v>
      </c>
      <c r="E152" s="17">
        <f>IF($P152=0,"",('Gauge Data'!F143*'Gauge Data'!$AA143+'Gauge Data'!AI143*'Gauge Data'!$BD143+'Gauge Data'!BL143*'Gauge Data'!$CG143+'Gauge Data'!CO143*'Gauge Data'!$DJ143+'Gauge Data'!DR143*'Gauge Data'!$EM143+'Gauge Data'!EU143*'Gauge Data'!$FP143+'Gauge Data'!FX143*'Gauge Data'!$GS143+'Gauge Data'!HA143*'Gauge Data'!$HV143)/$P152)</f>
        <v>8.6537781121518744</v>
      </c>
      <c r="F152" s="17">
        <f>IF($P152=0,"",('Gauge Data'!H143*'Gauge Data'!$AA143+'Gauge Data'!AK143*'Gauge Data'!$BD143+'Gauge Data'!BN143*'Gauge Data'!$CG143+'Gauge Data'!CQ143*'Gauge Data'!$DJ143+'Gauge Data'!DT143*'Gauge Data'!$EM143+'Gauge Data'!EW143*'Gauge Data'!$FP143+'Gauge Data'!FZ143*'Gauge Data'!$GS143+'Gauge Data'!HC143*'Gauge Data'!$HV143)/$P152)</f>
        <v>9.4052143134850166</v>
      </c>
      <c r="G152" s="17">
        <f>IF($P152=0,"",('Gauge Data'!J143*'Gauge Data'!$AA143+'Gauge Data'!AM143*'Gauge Data'!$BD143+'Gauge Data'!BP143*'Gauge Data'!$CG143+'Gauge Data'!CS143*'Gauge Data'!$DJ143+'Gauge Data'!DV143*'Gauge Data'!$EM143+'Gauge Data'!EY143*'Gauge Data'!$FP143+'Gauge Data'!GB143*'Gauge Data'!$GS143+'Gauge Data'!HE143*'Gauge Data'!$HV143)/$P152)</f>
        <v>11.982913171958502</v>
      </c>
      <c r="H152" s="17">
        <f>IF($P152=0,"",('Gauge Data'!L143*'Gauge Data'!$AA143+'Gauge Data'!AO143*'Gauge Data'!$BD143+'Gauge Data'!BR143*'Gauge Data'!$CG143+'Gauge Data'!CU143*'Gauge Data'!$DJ143+'Gauge Data'!DX143*'Gauge Data'!$EM143+'Gauge Data'!FA143*'Gauge Data'!$FP143+'Gauge Data'!GD143*'Gauge Data'!$GS143+'Gauge Data'!HG143*'Gauge Data'!$HV143)/$P152)</f>
        <v>13.356389189910566</v>
      </c>
      <c r="I152" s="17">
        <f>IF($P152=0,"",('Gauge Data'!N143*'Gauge Data'!$AA143+'Gauge Data'!AQ143*'Gauge Data'!$BD143+'Gauge Data'!BT143*'Gauge Data'!$CG143+'Gauge Data'!CW143*'Gauge Data'!$DJ143+'Gauge Data'!DZ143*'Gauge Data'!$EM143+'Gauge Data'!FC143*'Gauge Data'!$FP143+'Gauge Data'!GF143*'Gauge Data'!$GS143+'Gauge Data'!HI143*'Gauge Data'!$HV143)/$P152)</f>
        <v>13.543735070441768</v>
      </c>
      <c r="J152" s="17">
        <f>IF($P152=0,"",('Gauge Data'!P143*'Gauge Data'!$AA143+'Gauge Data'!AS143*'Gauge Data'!$BD143+'Gauge Data'!BV143*'Gauge Data'!$CG143+'Gauge Data'!CY143*'Gauge Data'!$DJ143+'Gauge Data'!EB143*'Gauge Data'!$EM143+'Gauge Data'!FE143*'Gauge Data'!$FP143+'Gauge Data'!GH143*'Gauge Data'!$GS143+'Gauge Data'!HK143*'Gauge Data'!$HV143)/$P152)</f>
        <v>7.4831938887659186</v>
      </c>
      <c r="K152" s="17">
        <f>IF($P152=0,"",('Gauge Data'!R143*'Gauge Data'!$AA143+'Gauge Data'!AU143*'Gauge Data'!$BD143+'Gauge Data'!BX143*'Gauge Data'!$CG143+'Gauge Data'!DA143*'Gauge Data'!$DJ143+'Gauge Data'!ED143*'Gauge Data'!$EM143+'Gauge Data'!FG143*'Gauge Data'!$FP143+'Gauge Data'!GJ143*'Gauge Data'!$GS143+'Gauge Data'!HM143*'Gauge Data'!$HV143)/$P152)</f>
        <v>0.53365159887894864</v>
      </c>
      <c r="L152" s="17">
        <f>IF($P152=0,"",('Gauge Data'!T143*'Gauge Data'!$AA143+'Gauge Data'!AW143*'Gauge Data'!$BD143+'Gauge Data'!BZ143*'Gauge Data'!$CG143+'Gauge Data'!DC143*'Gauge Data'!$DJ143+'Gauge Data'!EF143*'Gauge Data'!$EM143+'Gauge Data'!FI143*'Gauge Data'!$FP143+'Gauge Data'!GL143*'Gauge Data'!$GS143+'Gauge Data'!HO143*'Gauge Data'!$HV143)/$P152)</f>
        <v>0.69765030198748024</v>
      </c>
      <c r="M152" s="17">
        <f>IF($P152=0,"",('Gauge Data'!V143*'Gauge Data'!$AA143+'Gauge Data'!AY143*'Gauge Data'!$BD143+'Gauge Data'!CB143*'Gauge Data'!$CG143+'Gauge Data'!DE143*'Gauge Data'!$DJ143+'Gauge Data'!EH143*'Gauge Data'!$EM143+'Gauge Data'!FK143*'Gauge Data'!$FP143+'Gauge Data'!GN143*'Gauge Data'!$GS143+'Gauge Data'!HQ143*'Gauge Data'!$HV143)/$P152)</f>
        <v>0.69071443502285712</v>
      </c>
      <c r="N152" s="17">
        <f>IF($P152=0,"",('Gauge Data'!X143*'Gauge Data'!$AA143+'Gauge Data'!BA143*'Gauge Data'!$BD143+'Gauge Data'!CD143*'Gauge Data'!$CG143+'Gauge Data'!DG143*'Gauge Data'!$DJ143+'Gauge Data'!EJ143*'Gauge Data'!$EM143+'Gauge Data'!FM143*'Gauge Data'!$FP143+'Gauge Data'!GP143*'Gauge Data'!$GS143+'Gauge Data'!HS143*'Gauge Data'!$HV143)/$P152)</f>
        <v>13.349109525684176</v>
      </c>
      <c r="O152" s="17">
        <f t="shared" si="114"/>
        <v>109.96850063005624</v>
      </c>
      <c r="P152" s="18">
        <f>'Gauge Data'!AA143+'Gauge Data'!BD143+'Gauge Data'!CG143+'Gauge Data'!DJ143+'Gauge Data'!EM143+'Gauge Data'!FP143+'Gauge Data'!GS143+'Gauge Data'!HV143</f>
        <v>3</v>
      </c>
      <c r="Q152" s="18"/>
      <c r="R152" s="33">
        <f t="shared" si="113"/>
        <v>1939</v>
      </c>
    </row>
    <row r="153" spans="2:18" x14ac:dyDescent="0.2">
      <c r="B153" s="2">
        <f>'Gauge Data'!A40</f>
        <v>1940</v>
      </c>
      <c r="C153" s="17">
        <f>IF($P153=0,"",('Gauge Data'!B144*'Gauge Data'!$AA144+'Gauge Data'!AE144*'Gauge Data'!$BD144+'Gauge Data'!BH144*'Gauge Data'!$CG144+'Gauge Data'!CK144*'Gauge Data'!$DJ144+'Gauge Data'!DN144*'Gauge Data'!$EM144+'Gauge Data'!EQ144*'Gauge Data'!$FP144+'Gauge Data'!FT144*'Gauge Data'!$GS144+'Gauge Data'!GW144*'Gauge Data'!$HV144)/$P153)</f>
        <v>3.1749396326621366</v>
      </c>
      <c r="D153" s="17">
        <f>IF($P153=0,"",('Gauge Data'!D144*'Gauge Data'!$AA144+'Gauge Data'!AG144*'Gauge Data'!$BD144+'Gauge Data'!BJ144*'Gauge Data'!$CG144+'Gauge Data'!CM144*'Gauge Data'!$DJ144+'Gauge Data'!DP144*'Gauge Data'!$EM144+'Gauge Data'!ES144*'Gauge Data'!$FP144+'Gauge Data'!FV144*'Gauge Data'!$GS144+'Gauge Data'!GY144*'Gauge Data'!$HV144)/$P153)</f>
        <v>14.49871190927348</v>
      </c>
      <c r="E153" s="17">
        <f>IF($P153=0,"",('Gauge Data'!F144*'Gauge Data'!$AA144+'Gauge Data'!AI144*'Gauge Data'!$BD144+'Gauge Data'!BL144*'Gauge Data'!$CG144+'Gauge Data'!CO144*'Gauge Data'!$DJ144+'Gauge Data'!DR144*'Gauge Data'!$EM144+'Gauge Data'!EU144*'Gauge Data'!$FP144+'Gauge Data'!FX144*'Gauge Data'!$GS144+'Gauge Data'!HA144*'Gauge Data'!$HV144)/$P153)</f>
        <v>16.435104069850404</v>
      </c>
      <c r="F153" s="17">
        <f>IF($P153=0,"",('Gauge Data'!H144*'Gauge Data'!$AA144+'Gauge Data'!AK144*'Gauge Data'!$BD144+'Gauge Data'!BN144*'Gauge Data'!$CG144+'Gauge Data'!CQ144*'Gauge Data'!$DJ144+'Gauge Data'!DT144*'Gauge Data'!$EM144+'Gauge Data'!EW144*'Gauge Data'!$FP144+'Gauge Data'!FZ144*'Gauge Data'!$GS144+'Gauge Data'!HC144*'Gauge Data'!$HV144)/$P153)</f>
        <v>15.038601917878024</v>
      </c>
      <c r="G153" s="17">
        <f>IF($P153=0,"",('Gauge Data'!J144*'Gauge Data'!$AA144+'Gauge Data'!AM144*'Gauge Data'!$BD144+'Gauge Data'!BP144*'Gauge Data'!$CG144+'Gauge Data'!CS144*'Gauge Data'!$DJ144+'Gauge Data'!DV144*'Gauge Data'!$EM144+'Gauge Data'!EY144*'Gauge Data'!$FP144+'Gauge Data'!GB144*'Gauge Data'!$GS144+'Gauge Data'!HE144*'Gauge Data'!$HV144)/$P153)</f>
        <v>15.960531674389594</v>
      </c>
      <c r="H153" s="17">
        <f>IF($P153=0,"",('Gauge Data'!L144*'Gauge Data'!$AA144+'Gauge Data'!AO144*'Gauge Data'!$BD144+'Gauge Data'!BR144*'Gauge Data'!$CG144+'Gauge Data'!CU144*'Gauge Data'!$DJ144+'Gauge Data'!DX144*'Gauge Data'!$EM144+'Gauge Data'!FA144*'Gauge Data'!$FP144+'Gauge Data'!GD144*'Gauge Data'!$GS144+'Gauge Data'!HG144*'Gauge Data'!$HV144)/$P153)</f>
        <v>8.3505988746447972</v>
      </c>
      <c r="I153" s="17">
        <f>IF($P153=0,"",('Gauge Data'!N144*'Gauge Data'!$AA144+'Gauge Data'!AQ144*'Gauge Data'!$BD144+'Gauge Data'!BT144*'Gauge Data'!$CG144+'Gauge Data'!CW144*'Gauge Data'!$DJ144+'Gauge Data'!DZ144*'Gauge Data'!$EM144+'Gauge Data'!FC144*'Gauge Data'!$FP144+'Gauge Data'!GF144*'Gauge Data'!$GS144+'Gauge Data'!HI144*'Gauge Data'!$HV144)/$P153)</f>
        <v>10.179495730669105</v>
      </c>
      <c r="J153" s="17">
        <f>IF($P153=0,"",('Gauge Data'!P144*'Gauge Data'!$AA144+'Gauge Data'!AS144*'Gauge Data'!$BD144+'Gauge Data'!BV144*'Gauge Data'!$CG144+'Gauge Data'!CY144*'Gauge Data'!$DJ144+'Gauge Data'!EB144*'Gauge Data'!$EM144+'Gauge Data'!FE144*'Gauge Data'!$FP144+'Gauge Data'!GH144*'Gauge Data'!$GS144+'Gauge Data'!HK144*'Gauge Data'!$HV144)/$P153)</f>
        <v>1.1726021959123634</v>
      </c>
      <c r="K153" s="17">
        <f>IF($P153=0,"",('Gauge Data'!R144*'Gauge Data'!$AA144+'Gauge Data'!AU144*'Gauge Data'!$BD144+'Gauge Data'!BX144*'Gauge Data'!$CG144+'Gauge Data'!DA144*'Gauge Data'!$DJ144+'Gauge Data'!ED144*'Gauge Data'!$EM144+'Gauge Data'!FG144*'Gauge Data'!$FP144+'Gauge Data'!GJ144*'Gauge Data'!$GS144+'Gauge Data'!HM144*'Gauge Data'!$HV144)/$P153)</f>
        <v>0.33838128419752028</v>
      </c>
      <c r="L153" s="17">
        <f>IF($P153=0,"",('Gauge Data'!T144*'Gauge Data'!$AA144+'Gauge Data'!AW144*'Gauge Data'!$BD144+'Gauge Data'!BZ144*'Gauge Data'!$CG144+'Gauge Data'!DC144*'Gauge Data'!$DJ144+'Gauge Data'!EF144*'Gauge Data'!$EM144+'Gauge Data'!FI144*'Gauge Data'!$FP144+'Gauge Data'!GL144*'Gauge Data'!$GS144+'Gauge Data'!HO144*'Gauge Data'!$HV144)/$P153)</f>
        <v>2.1129907014749012</v>
      </c>
      <c r="M153" s="17">
        <f>IF($P153=0,"",('Gauge Data'!V144*'Gauge Data'!$AA144+'Gauge Data'!AY144*'Gauge Data'!$BD144+'Gauge Data'!CB144*'Gauge Data'!$CG144+'Gauge Data'!DE144*'Gauge Data'!$DJ144+'Gauge Data'!EH144*'Gauge Data'!$EM144+'Gauge Data'!FK144*'Gauge Data'!$FP144+'Gauge Data'!GN144*'Gauge Data'!$GS144+'Gauge Data'!HQ144*'Gauge Data'!$HV144)/$P153)</f>
        <v>0.17963450889497992</v>
      </c>
      <c r="N153" s="17">
        <f>IF($P153=0,"",('Gauge Data'!X144*'Gauge Data'!$AA144+'Gauge Data'!BA144*'Gauge Data'!$BD144+'Gauge Data'!CD144*'Gauge Data'!$CG144+'Gauge Data'!DG144*'Gauge Data'!$DJ144+'Gauge Data'!EJ144*'Gauge Data'!$EM144+'Gauge Data'!FM144*'Gauge Data'!$FP144+'Gauge Data'!GP144*'Gauge Data'!$GS144+'Gauge Data'!HS144*'Gauge Data'!$HV144)/$P153)</f>
        <v>5.2515768631289346</v>
      </c>
      <c r="O153" s="17">
        <f t="shared" si="114"/>
        <v>92.693169362976249</v>
      </c>
      <c r="P153" s="18">
        <f>'Gauge Data'!AA144+'Gauge Data'!BD144+'Gauge Data'!CG144+'Gauge Data'!DJ144+'Gauge Data'!EM144+'Gauge Data'!FP144+'Gauge Data'!GS144+'Gauge Data'!HV144</f>
        <v>3</v>
      </c>
      <c r="Q153" s="18"/>
      <c r="R153" s="33">
        <f t="shared" si="113"/>
        <v>1940</v>
      </c>
    </row>
    <row r="154" spans="2:18" x14ac:dyDescent="0.2">
      <c r="B154" s="2">
        <f>'Gauge Data'!A41</f>
        <v>1941</v>
      </c>
      <c r="C154" s="17">
        <f>IF($P154=0,"",('Gauge Data'!B145*'Gauge Data'!$AA145+'Gauge Data'!AE145*'Gauge Data'!$BD145+'Gauge Data'!BH145*'Gauge Data'!$CG145+'Gauge Data'!CK145*'Gauge Data'!$DJ145+'Gauge Data'!DN145*'Gauge Data'!$EM145+'Gauge Data'!EQ145*'Gauge Data'!$FP145+'Gauge Data'!FT145*'Gauge Data'!$GS145+'Gauge Data'!GW145*'Gauge Data'!$HV145)/$P154)</f>
        <v>14.011109998978556</v>
      </c>
      <c r="D154" s="17">
        <f>IF($P154=0,"",('Gauge Data'!D145*'Gauge Data'!$AA145+'Gauge Data'!AG145*'Gauge Data'!$BD145+'Gauge Data'!BJ145*'Gauge Data'!$CG145+'Gauge Data'!CM145*'Gauge Data'!$DJ145+'Gauge Data'!DP145*'Gauge Data'!$EM145+'Gauge Data'!ES145*'Gauge Data'!$FP145+'Gauge Data'!FV145*'Gauge Data'!$GS145+'Gauge Data'!GY145*'Gauge Data'!$HV145)/$P154)</f>
        <v>2.8993755979207325</v>
      </c>
      <c r="E154" s="17">
        <f>IF($P154=0,"",('Gauge Data'!F145*'Gauge Data'!$AA145+'Gauge Data'!AI145*'Gauge Data'!$BD145+'Gauge Data'!BL145*'Gauge Data'!$CG145+'Gauge Data'!CO145*'Gauge Data'!$DJ145+'Gauge Data'!DR145*'Gauge Data'!$EM145+'Gauge Data'!EU145*'Gauge Data'!$FP145+'Gauge Data'!FX145*'Gauge Data'!$GS145+'Gauge Data'!HA145*'Gauge Data'!$HV145)/$P154)</f>
        <v>7.4427264520737788</v>
      </c>
      <c r="F154" s="17">
        <f>IF($P154=0,"",('Gauge Data'!H145*'Gauge Data'!$AA145+'Gauge Data'!AK145*'Gauge Data'!$BD145+'Gauge Data'!BN145*'Gauge Data'!$CG145+'Gauge Data'!CQ145*'Gauge Data'!$DJ145+'Gauge Data'!DT145*'Gauge Data'!$EM145+'Gauge Data'!EW145*'Gauge Data'!$FP145+'Gauge Data'!FZ145*'Gauge Data'!$GS145+'Gauge Data'!HC145*'Gauge Data'!$HV145)/$P154)</f>
        <v>19.282833737968406</v>
      </c>
      <c r="G154" s="17">
        <f>IF($P154=0,"",('Gauge Data'!J145*'Gauge Data'!$AA145+'Gauge Data'!AM145*'Gauge Data'!$BD145+'Gauge Data'!BP145*'Gauge Data'!$CG145+'Gauge Data'!CS145*'Gauge Data'!$DJ145+'Gauge Data'!DV145*'Gauge Data'!$EM145+'Gauge Data'!EY145*'Gauge Data'!$FP145+'Gauge Data'!GB145*'Gauge Data'!$GS145+'Gauge Data'!HE145*'Gauge Data'!$HV145)/$P154)</f>
        <v>14.651329374583874</v>
      </c>
      <c r="H154" s="17">
        <f>IF($P154=0,"",('Gauge Data'!L145*'Gauge Data'!$AA145+'Gauge Data'!AO145*'Gauge Data'!$BD145+'Gauge Data'!BR145*'Gauge Data'!$CG145+'Gauge Data'!CU145*'Gauge Data'!$DJ145+'Gauge Data'!DX145*'Gauge Data'!$EM145+'Gauge Data'!FA145*'Gauge Data'!$FP145+'Gauge Data'!GD145*'Gauge Data'!$GS145+'Gauge Data'!HG145*'Gauge Data'!$HV145)/$P154)</f>
        <v>15.241649292456458</v>
      </c>
      <c r="I154" s="17">
        <f>IF($P154=0,"",('Gauge Data'!N145*'Gauge Data'!$AA145+'Gauge Data'!AQ145*'Gauge Data'!$BD145+'Gauge Data'!BT145*'Gauge Data'!$CG145+'Gauge Data'!CW145*'Gauge Data'!$DJ145+'Gauge Data'!DZ145*'Gauge Data'!$EM145+'Gauge Data'!FC145*'Gauge Data'!$FP145+'Gauge Data'!GF145*'Gauge Data'!$GS145+'Gauge Data'!HI145*'Gauge Data'!$HV145)/$P154)</f>
        <v>10.618686176452677</v>
      </c>
      <c r="J154" s="17">
        <f>IF($P154=0,"",('Gauge Data'!P145*'Gauge Data'!$AA145+'Gauge Data'!AS145*'Gauge Data'!$BD145+'Gauge Data'!BV145*'Gauge Data'!$CG145+'Gauge Data'!CY145*'Gauge Data'!$DJ145+'Gauge Data'!EB145*'Gauge Data'!$EM145+'Gauge Data'!FE145*'Gauge Data'!$FP145+'Gauge Data'!GH145*'Gauge Data'!$GS145+'Gauge Data'!HK145*'Gauge Data'!$HV145)/$P154)</f>
        <v>2.805397862149317</v>
      </c>
      <c r="K154" s="17">
        <f>IF($P154=0,"",('Gauge Data'!R145*'Gauge Data'!$AA145+'Gauge Data'!AU145*'Gauge Data'!$BD145+'Gauge Data'!BX145*'Gauge Data'!$CG145+'Gauge Data'!DA145*'Gauge Data'!$DJ145+'Gauge Data'!ED145*'Gauge Data'!$EM145+'Gauge Data'!FG145*'Gauge Data'!$FP145+'Gauge Data'!GJ145*'Gauge Data'!$GS145+'Gauge Data'!HM145*'Gauge Data'!$HV145)/$P154)</f>
        <v>0</v>
      </c>
      <c r="L154" s="17">
        <f>IF($P154=0,"",('Gauge Data'!T145*'Gauge Data'!$AA145+'Gauge Data'!AW145*'Gauge Data'!$BD145+'Gauge Data'!BZ145*'Gauge Data'!$CG145+'Gauge Data'!DC145*'Gauge Data'!$DJ145+'Gauge Data'!EF145*'Gauge Data'!$EM145+'Gauge Data'!FI145*'Gauge Data'!$FP145+'Gauge Data'!GL145*'Gauge Data'!$GS145+'Gauge Data'!HO145*'Gauge Data'!$HV145)/$P154)</f>
        <v>2.722227479207731</v>
      </c>
      <c r="M154" s="17">
        <f>IF($P154=0,"",('Gauge Data'!V145*'Gauge Data'!$AA145+'Gauge Data'!AY145*'Gauge Data'!$BD145+'Gauge Data'!CB145*'Gauge Data'!$CG145+'Gauge Data'!DE145*'Gauge Data'!$DJ145+'Gauge Data'!EH145*'Gauge Data'!$EM145+'Gauge Data'!FK145*'Gauge Data'!$FP145+'Gauge Data'!GN145*'Gauge Data'!$GS145+'Gauge Data'!HQ145*'Gauge Data'!$HV145)/$P154)</f>
        <v>6.5185161346951697</v>
      </c>
      <c r="N154" s="17">
        <f>IF($P154=0,"",('Gauge Data'!X145*'Gauge Data'!$AA145+'Gauge Data'!BA145*'Gauge Data'!$BD145+'Gauge Data'!CD145*'Gauge Data'!$CG145+'Gauge Data'!DG145*'Gauge Data'!$DJ145+'Gauge Data'!EJ145*'Gauge Data'!$EM145+'Gauge Data'!FM145*'Gauge Data'!$FP145+'Gauge Data'!GP145*'Gauge Data'!$GS145+'Gauge Data'!HS145*'Gauge Data'!$HV145)/$P154)</f>
        <v>4.2897251698906018</v>
      </c>
      <c r="O154" s="17">
        <f t="shared" si="114"/>
        <v>100.48357727637732</v>
      </c>
      <c r="P154" s="18">
        <f>'Gauge Data'!AA145+'Gauge Data'!BD145+'Gauge Data'!CG145+'Gauge Data'!DJ145+'Gauge Data'!EM145+'Gauge Data'!FP145+'Gauge Data'!GS145+'Gauge Data'!HV145</f>
        <v>3</v>
      </c>
      <c r="Q154" s="18"/>
      <c r="R154" s="33">
        <f t="shared" si="113"/>
        <v>1941</v>
      </c>
    </row>
    <row r="155" spans="2:18" x14ac:dyDescent="0.2">
      <c r="B155" s="2">
        <f>'Gauge Data'!A42</f>
        <v>1942</v>
      </c>
      <c r="C155" s="17">
        <f>IF($P155=0,"",('Gauge Data'!B146*'Gauge Data'!$AA146+'Gauge Data'!AE146*'Gauge Data'!$BD146+'Gauge Data'!BH146*'Gauge Data'!$CG146+'Gauge Data'!CK146*'Gauge Data'!$DJ146+'Gauge Data'!DN146*'Gauge Data'!$EM146+'Gauge Data'!EQ146*'Gauge Data'!$FP146+'Gauge Data'!FT146*'Gauge Data'!$GS146+'Gauge Data'!GW146*'Gauge Data'!$HV146)/$P155)</f>
        <v>13.104203384892708</v>
      </c>
      <c r="D155" s="17">
        <f>IF($P155=0,"",('Gauge Data'!D146*'Gauge Data'!$AA146+'Gauge Data'!AG146*'Gauge Data'!$BD146+'Gauge Data'!BJ146*'Gauge Data'!$CG146+'Gauge Data'!CM146*'Gauge Data'!$DJ146+'Gauge Data'!DP146*'Gauge Data'!$EM146+'Gauge Data'!ES146*'Gauge Data'!$FP146+'Gauge Data'!FV146*'Gauge Data'!$GS146+'Gauge Data'!GY146*'Gauge Data'!$HV146)/$P155)</f>
        <v>16.41238041786535</v>
      </c>
      <c r="E155" s="17">
        <f>IF($P155=0,"",('Gauge Data'!F146*'Gauge Data'!$AA146+'Gauge Data'!AI146*'Gauge Data'!$BD146+'Gauge Data'!BL146*'Gauge Data'!$CG146+'Gauge Data'!CO146*'Gauge Data'!$DJ146+'Gauge Data'!DR146*'Gauge Data'!$EM146+'Gauge Data'!EU146*'Gauge Data'!$FP146+'Gauge Data'!FX146*'Gauge Data'!$GS146+'Gauge Data'!HA146*'Gauge Data'!$HV146)/$P155)</f>
        <v>18.3027647212357</v>
      </c>
      <c r="F155" s="17">
        <f>IF($P155=0,"",('Gauge Data'!H146*'Gauge Data'!$AA146+'Gauge Data'!AK146*'Gauge Data'!$BD146+'Gauge Data'!BN146*'Gauge Data'!$CG146+'Gauge Data'!CQ146*'Gauge Data'!$DJ146+'Gauge Data'!DT146*'Gauge Data'!$EM146+'Gauge Data'!EW146*'Gauge Data'!$FP146+'Gauge Data'!FZ146*'Gauge Data'!$GS146+'Gauge Data'!HC146*'Gauge Data'!$HV146)/$P155)</f>
        <v>16.67964721637837</v>
      </c>
      <c r="G155" s="17">
        <f>IF($P155=0,"",('Gauge Data'!J146*'Gauge Data'!$AA146+'Gauge Data'!AM146*'Gauge Data'!$BD146+'Gauge Data'!BP146*'Gauge Data'!$CG146+'Gauge Data'!CS146*'Gauge Data'!$DJ146+'Gauge Data'!DV146*'Gauge Data'!$EM146+'Gauge Data'!EY146*'Gauge Data'!$FP146+'Gauge Data'!GB146*'Gauge Data'!$GS146+'Gauge Data'!HE146*'Gauge Data'!$HV146)/$P155)</f>
        <v>7.5439756085309577</v>
      </c>
      <c r="H155" s="17">
        <f>IF($P155=0,"",('Gauge Data'!L146*'Gauge Data'!$AA146+'Gauge Data'!AO146*'Gauge Data'!$BD146+'Gauge Data'!BR146*'Gauge Data'!$CG146+'Gauge Data'!CU146*'Gauge Data'!$DJ146+'Gauge Data'!DX146*'Gauge Data'!$EM146+'Gauge Data'!FA146*'Gauge Data'!$FP146+'Gauge Data'!GD146*'Gauge Data'!$GS146+'Gauge Data'!HG146*'Gauge Data'!$HV146)/$P155)</f>
        <v>9.7109062799906525</v>
      </c>
      <c r="I155" s="17">
        <f>IF($P155=0,"",('Gauge Data'!N146*'Gauge Data'!$AA146+'Gauge Data'!AQ146*'Gauge Data'!$BD146+'Gauge Data'!BT146*'Gauge Data'!$CG146+'Gauge Data'!CW146*'Gauge Data'!$DJ146+'Gauge Data'!DZ146*'Gauge Data'!$EM146+'Gauge Data'!FC146*'Gauge Data'!$FP146+'Gauge Data'!GF146*'Gauge Data'!$GS146+'Gauge Data'!HI146*'Gauge Data'!$HV146)/$P155)</f>
        <v>13.79405030528592</v>
      </c>
      <c r="J155" s="17">
        <f>IF($P155=0,"",('Gauge Data'!P146*'Gauge Data'!$AA146+'Gauge Data'!AS146*'Gauge Data'!$BD146+'Gauge Data'!BV146*'Gauge Data'!$CG146+'Gauge Data'!CY146*'Gauge Data'!$DJ146+'Gauge Data'!EB146*'Gauge Data'!$EM146+'Gauge Data'!FE146*'Gauge Data'!$FP146+'Gauge Data'!GH146*'Gauge Data'!$GS146+'Gauge Data'!HK146*'Gauge Data'!$HV146)/$P155)</f>
        <v>11.701494906499372</v>
      </c>
      <c r="K155" s="17">
        <f>IF($P155=0,"",('Gauge Data'!R146*'Gauge Data'!$AA146+'Gauge Data'!AU146*'Gauge Data'!$BD146+'Gauge Data'!BX146*'Gauge Data'!$CG146+'Gauge Data'!DA146*'Gauge Data'!$DJ146+'Gauge Data'!ED146*'Gauge Data'!$EM146+'Gauge Data'!FG146*'Gauge Data'!$FP146+'Gauge Data'!GJ146*'Gauge Data'!$GS146+'Gauge Data'!HM146*'Gauge Data'!$HV146)/$P155)</f>
        <v>1.7072485641722108</v>
      </c>
      <c r="L155" s="17">
        <f>IF($P155=0,"",('Gauge Data'!T146*'Gauge Data'!$AA146+'Gauge Data'!AW146*'Gauge Data'!$BD146+'Gauge Data'!BZ146*'Gauge Data'!$CG146+'Gauge Data'!DC146*'Gauge Data'!$DJ146+'Gauge Data'!EF146*'Gauge Data'!$EM146+'Gauge Data'!FI146*'Gauge Data'!$FP146+'Gauge Data'!GL146*'Gauge Data'!$GS146+'Gauge Data'!HO146*'Gauge Data'!$HV146)/$P155)</f>
        <v>8.9253351846965252</v>
      </c>
      <c r="M155" s="17">
        <f>IF($P155=0,"",('Gauge Data'!V146*'Gauge Data'!$AA146+'Gauge Data'!AY146*'Gauge Data'!$BD146+'Gauge Data'!CB146*'Gauge Data'!$CG146+'Gauge Data'!DE146*'Gauge Data'!$DJ146+'Gauge Data'!EH146*'Gauge Data'!$EM146+'Gauge Data'!FK146*'Gauge Data'!$FP146+'Gauge Data'!GN146*'Gauge Data'!$GS146+'Gauge Data'!HQ146*'Gauge Data'!$HV146)/$P155)</f>
        <v>8.4594064131626521</v>
      </c>
      <c r="N155" s="17">
        <f>IF($P155=0,"",('Gauge Data'!X146*'Gauge Data'!$AA146+'Gauge Data'!BA146*'Gauge Data'!$BD146+'Gauge Data'!CD146*'Gauge Data'!$CG146+'Gauge Data'!DG146*'Gauge Data'!$DJ146+'Gauge Data'!EJ146*'Gauge Data'!$EM146+'Gauge Data'!FM146*'Gauge Data'!$FP146+'Gauge Data'!GP146*'Gauge Data'!$GS146+'Gauge Data'!HS146*'Gauge Data'!$HV146)/$P155)</f>
        <v>1.5125691803138246</v>
      </c>
      <c r="O155" s="17">
        <f t="shared" si="114"/>
        <v>127.85398218302423</v>
      </c>
      <c r="P155" s="18">
        <f>'Gauge Data'!AA146+'Gauge Data'!BD146+'Gauge Data'!CG146+'Gauge Data'!DJ146+'Gauge Data'!EM146+'Gauge Data'!FP146+'Gauge Data'!GS146+'Gauge Data'!HV146</f>
        <v>3</v>
      </c>
      <c r="Q155" s="18"/>
      <c r="R155" s="33">
        <f t="shared" si="113"/>
        <v>1942</v>
      </c>
    </row>
    <row r="156" spans="2:18" x14ac:dyDescent="0.2">
      <c r="B156" s="2">
        <f>'Gauge Data'!A43</f>
        <v>1943</v>
      </c>
      <c r="C156" s="17">
        <f>IF($P156=0,"",('Gauge Data'!B147*'Gauge Data'!$AA147+'Gauge Data'!AE147*'Gauge Data'!$BD147+'Gauge Data'!BH147*'Gauge Data'!$CG147+'Gauge Data'!CK147*'Gauge Data'!$DJ147+'Gauge Data'!DN147*'Gauge Data'!$EM147+'Gauge Data'!EQ147*'Gauge Data'!$FP147+'Gauge Data'!FT147*'Gauge Data'!$GS147+'Gauge Data'!GW147*'Gauge Data'!$HV147)/$P156)</f>
        <v>19.153453850017467</v>
      </c>
      <c r="D156" s="17">
        <f>IF($P156=0,"",('Gauge Data'!D147*'Gauge Data'!$AA147+'Gauge Data'!AG147*'Gauge Data'!$BD147+'Gauge Data'!BJ147*'Gauge Data'!$CG147+'Gauge Data'!CM147*'Gauge Data'!$DJ147+'Gauge Data'!DP147*'Gauge Data'!$EM147+'Gauge Data'!ES147*'Gauge Data'!$FP147+'Gauge Data'!FV147*'Gauge Data'!$GS147+'Gauge Data'!GY147*'Gauge Data'!$HV147)/$P156)</f>
        <v>24.280456113102371</v>
      </c>
      <c r="E156" s="17">
        <f>IF($P156=0,"",('Gauge Data'!F147*'Gauge Data'!$AA147+'Gauge Data'!AI147*'Gauge Data'!$BD147+'Gauge Data'!BL147*'Gauge Data'!$CG147+'Gauge Data'!CO147*'Gauge Data'!$DJ147+'Gauge Data'!DR147*'Gauge Data'!$EM147+'Gauge Data'!EU147*'Gauge Data'!$FP147+'Gauge Data'!FX147*'Gauge Data'!$GS147+'Gauge Data'!HA147*'Gauge Data'!$HV147)/$P156)</f>
        <v>18.097333311061142</v>
      </c>
      <c r="F156" s="17">
        <f>IF($P156=0,"",('Gauge Data'!H147*'Gauge Data'!$AA147+'Gauge Data'!AK147*'Gauge Data'!$BD147+'Gauge Data'!BN147*'Gauge Data'!$CG147+'Gauge Data'!CQ147*'Gauge Data'!$DJ147+'Gauge Data'!DT147*'Gauge Data'!$EM147+'Gauge Data'!EW147*'Gauge Data'!$FP147+'Gauge Data'!FZ147*'Gauge Data'!$GS147+'Gauge Data'!HC147*'Gauge Data'!$HV147)/$P156)</f>
        <v>13.031584644973593</v>
      </c>
      <c r="G156" s="17">
        <f>IF($P156=0,"",('Gauge Data'!J147*'Gauge Data'!$AA147+'Gauge Data'!AM147*'Gauge Data'!$BD147+'Gauge Data'!BP147*'Gauge Data'!$CG147+'Gauge Data'!CS147*'Gauge Data'!$DJ147+'Gauge Data'!DV147*'Gauge Data'!$EM147+'Gauge Data'!EY147*'Gauge Data'!$FP147+'Gauge Data'!GB147*'Gauge Data'!$GS147+'Gauge Data'!HE147*'Gauge Data'!$HV147)/$P156)</f>
        <v>17.133360319637955</v>
      </c>
      <c r="H156" s="17">
        <f>IF($P156=0,"",('Gauge Data'!L147*'Gauge Data'!$AA147+'Gauge Data'!AO147*'Gauge Data'!$BD147+'Gauge Data'!BR147*'Gauge Data'!$CG147+'Gauge Data'!CU147*'Gauge Data'!$DJ147+'Gauge Data'!DX147*'Gauge Data'!$EM147+'Gauge Data'!FA147*'Gauge Data'!$FP147+'Gauge Data'!GD147*'Gauge Data'!$GS147+'Gauge Data'!HG147*'Gauge Data'!$HV147)/$P156)</f>
        <v>10.147013996529481</v>
      </c>
      <c r="I156" s="17">
        <f>IF($P156=0,"",('Gauge Data'!N147*'Gauge Data'!$AA147+'Gauge Data'!AQ147*'Gauge Data'!$BD147+'Gauge Data'!BT147*'Gauge Data'!$CG147+'Gauge Data'!CW147*'Gauge Data'!$DJ147+'Gauge Data'!DZ147*'Gauge Data'!$EM147+'Gauge Data'!FC147*'Gauge Data'!$FP147+'Gauge Data'!GF147*'Gauge Data'!$GS147+'Gauge Data'!HI147*'Gauge Data'!$HV147)/$P156)</f>
        <v>2.1098591069203221</v>
      </c>
      <c r="J156" s="17">
        <f>IF($P156=0,"",('Gauge Data'!P147*'Gauge Data'!$AA147+'Gauge Data'!AS147*'Gauge Data'!$BD147+'Gauge Data'!BV147*'Gauge Data'!$CG147+'Gauge Data'!CY147*'Gauge Data'!$DJ147+'Gauge Data'!EB147*'Gauge Data'!$EM147+'Gauge Data'!FE147*'Gauge Data'!$FP147+'Gauge Data'!GH147*'Gauge Data'!$GS147+'Gauge Data'!HK147*'Gauge Data'!$HV147)/$P156)</f>
        <v>4.386671676025041</v>
      </c>
      <c r="K156" s="17">
        <f>IF($P156=0,"",('Gauge Data'!R147*'Gauge Data'!$AA147+'Gauge Data'!AU147*'Gauge Data'!$BD147+'Gauge Data'!BX147*'Gauge Data'!$CG147+'Gauge Data'!DA147*'Gauge Data'!$DJ147+'Gauge Data'!ED147*'Gauge Data'!$EM147+'Gauge Data'!FG147*'Gauge Data'!$FP147+'Gauge Data'!GJ147*'Gauge Data'!$GS147+'Gauge Data'!HM147*'Gauge Data'!$HV147)/$P156)</f>
        <v>9.1599122200887262</v>
      </c>
      <c r="L156" s="17">
        <f>IF($P156=0,"",('Gauge Data'!T147*'Gauge Data'!$AA147+'Gauge Data'!AW147*'Gauge Data'!$BD147+'Gauge Data'!BZ147*'Gauge Data'!$CG147+'Gauge Data'!DC147*'Gauge Data'!$DJ147+'Gauge Data'!EF147*'Gauge Data'!$EM147+'Gauge Data'!FI147*'Gauge Data'!$FP147+'Gauge Data'!GL147*'Gauge Data'!$GS147+'Gauge Data'!HO147*'Gauge Data'!$HV147)/$P156)</f>
        <v>0</v>
      </c>
      <c r="M156" s="17">
        <f>IF($P156=0,"",('Gauge Data'!V147*'Gauge Data'!$AA147+'Gauge Data'!AY147*'Gauge Data'!$BD147+'Gauge Data'!CB147*'Gauge Data'!$CG147+'Gauge Data'!DE147*'Gauge Data'!$DJ147+'Gauge Data'!EH147*'Gauge Data'!$EM147+'Gauge Data'!FK147*'Gauge Data'!$FP147+'Gauge Data'!GN147*'Gauge Data'!$GS147+'Gauge Data'!HQ147*'Gauge Data'!$HV147)/$P156)</f>
        <v>0</v>
      </c>
      <c r="N156" s="17">
        <f>IF($P156=0,"",('Gauge Data'!X147*'Gauge Data'!$AA147+'Gauge Data'!BA147*'Gauge Data'!$BD147+'Gauge Data'!CD147*'Gauge Data'!$CG147+'Gauge Data'!DG147*'Gauge Data'!$DJ147+'Gauge Data'!EJ147*'Gauge Data'!$EM147+'Gauge Data'!FM147*'Gauge Data'!$FP147+'Gauge Data'!GP147*'Gauge Data'!$GS147+'Gauge Data'!HS147*'Gauge Data'!$HV147)/$P156)</f>
        <v>8.1562012712877614</v>
      </c>
      <c r="O156" s="17">
        <f t="shared" si="114"/>
        <v>125.65584650964387</v>
      </c>
      <c r="P156" s="18">
        <f>'Gauge Data'!AA147+'Gauge Data'!BD147+'Gauge Data'!CG147+'Gauge Data'!DJ147+'Gauge Data'!EM147+'Gauge Data'!FP147+'Gauge Data'!GS147+'Gauge Data'!HV147</f>
        <v>3</v>
      </c>
      <c r="Q156" s="18"/>
      <c r="R156" s="33">
        <f t="shared" si="113"/>
        <v>1943</v>
      </c>
    </row>
    <row r="157" spans="2:18" x14ac:dyDescent="0.2">
      <c r="B157" s="2">
        <f>'Gauge Data'!A44</f>
        <v>1944</v>
      </c>
      <c r="C157" s="17">
        <f>IF($P157=0,"",('Gauge Data'!B148*'Gauge Data'!$AA148+'Gauge Data'!AE148*'Gauge Data'!$BD148+'Gauge Data'!BH148*'Gauge Data'!$CG148+'Gauge Data'!CK148*'Gauge Data'!$DJ148+'Gauge Data'!DN148*'Gauge Data'!$EM148+'Gauge Data'!EQ148*'Gauge Data'!$FP148+'Gauge Data'!FT148*'Gauge Data'!$GS148+'Gauge Data'!GW148*'Gauge Data'!$HV148)/$P157)</f>
        <v>9.5986347204470075</v>
      </c>
      <c r="D157" s="17">
        <f>IF($P157=0,"",('Gauge Data'!D148*'Gauge Data'!$AA148+'Gauge Data'!AG148*'Gauge Data'!$BD148+'Gauge Data'!BJ148*'Gauge Data'!$CG148+'Gauge Data'!CM148*'Gauge Data'!$DJ148+'Gauge Data'!DP148*'Gauge Data'!$EM148+'Gauge Data'!ES148*'Gauge Data'!$FP148+'Gauge Data'!FV148*'Gauge Data'!$GS148+'Gauge Data'!GY148*'Gauge Data'!$HV148)/$P157)</f>
        <v>11.47236782397726</v>
      </c>
      <c r="E157" s="17">
        <f>IF($P157=0,"",('Gauge Data'!F148*'Gauge Data'!$AA148+'Gauge Data'!AI148*'Gauge Data'!$BD148+'Gauge Data'!BL148*'Gauge Data'!$CG148+'Gauge Data'!CO148*'Gauge Data'!$DJ148+'Gauge Data'!DR148*'Gauge Data'!$EM148+'Gauge Data'!EU148*'Gauge Data'!$FP148+'Gauge Data'!FX148*'Gauge Data'!$GS148+'Gauge Data'!HA148*'Gauge Data'!$HV148)/$P157)</f>
        <v>5.2825026031542324</v>
      </c>
      <c r="F157" s="17">
        <f>IF($P157=0,"",('Gauge Data'!H148*'Gauge Data'!$AA148+'Gauge Data'!AK148*'Gauge Data'!$BD148+'Gauge Data'!BN148*'Gauge Data'!$CG148+'Gauge Data'!CQ148*'Gauge Data'!$DJ148+'Gauge Data'!DT148*'Gauge Data'!$EM148+'Gauge Data'!EW148*'Gauge Data'!$FP148+'Gauge Data'!FZ148*'Gauge Data'!$GS148+'Gauge Data'!HC148*'Gauge Data'!$HV148)/$P157)</f>
        <v>9.1814808640970877</v>
      </c>
      <c r="G157" s="17">
        <f>IF($P157=0,"",('Gauge Data'!J148*'Gauge Data'!$AA148+'Gauge Data'!AM148*'Gauge Data'!$BD148+'Gauge Data'!BP148*'Gauge Data'!$CG148+'Gauge Data'!CS148*'Gauge Data'!$DJ148+'Gauge Data'!DV148*'Gauge Data'!$EM148+'Gauge Data'!EY148*'Gauge Data'!$FP148+'Gauge Data'!GB148*'Gauge Data'!$GS148+'Gauge Data'!HE148*'Gauge Data'!$HV148)/$P157)</f>
        <v>12.566771315586214</v>
      </c>
      <c r="H157" s="17">
        <f>IF($P157=0,"",('Gauge Data'!L148*'Gauge Data'!$AA148+'Gauge Data'!AO148*'Gauge Data'!$BD148+'Gauge Data'!BR148*'Gauge Data'!$CG148+'Gauge Data'!CU148*'Gauge Data'!$DJ148+'Gauge Data'!DX148*'Gauge Data'!$EM148+'Gauge Data'!FA148*'Gauge Data'!$FP148+'Gauge Data'!GD148*'Gauge Data'!$GS148+'Gauge Data'!HG148*'Gauge Data'!$HV148)/$P157)</f>
        <v>16.432024657440238</v>
      </c>
      <c r="I157" s="17">
        <f>IF($P157=0,"",('Gauge Data'!N148*'Gauge Data'!$AA148+'Gauge Data'!AQ148*'Gauge Data'!$BD148+'Gauge Data'!BT148*'Gauge Data'!$CG148+'Gauge Data'!CW148*'Gauge Data'!$DJ148+'Gauge Data'!DZ148*'Gauge Data'!$EM148+'Gauge Data'!FC148*'Gauge Data'!$FP148+'Gauge Data'!GF148*'Gauge Data'!$GS148+'Gauge Data'!HI148*'Gauge Data'!$HV148)/$P157)</f>
        <v>4.8991289155456359</v>
      </c>
      <c r="J157" s="17">
        <f>IF($P157=0,"",('Gauge Data'!P148*'Gauge Data'!$AA148+'Gauge Data'!AS148*'Gauge Data'!$BD148+'Gauge Data'!BV148*'Gauge Data'!$CG148+'Gauge Data'!CY148*'Gauge Data'!$DJ148+'Gauge Data'!EB148*'Gauge Data'!$EM148+'Gauge Data'!FE148*'Gauge Data'!$FP148+'Gauge Data'!GH148*'Gauge Data'!$GS148+'Gauge Data'!HK148*'Gauge Data'!$HV148)/$P157)</f>
        <v>5.5705904805780078</v>
      </c>
      <c r="K157" s="17">
        <f>IF($P157=0,"",('Gauge Data'!R148*'Gauge Data'!$AA148+'Gauge Data'!AU148*'Gauge Data'!$BD148+'Gauge Data'!BX148*'Gauge Data'!$CG148+'Gauge Data'!DA148*'Gauge Data'!$DJ148+'Gauge Data'!ED148*'Gauge Data'!$EM148+'Gauge Data'!FG148*'Gauge Data'!$FP148+'Gauge Data'!GJ148*'Gauge Data'!$GS148+'Gauge Data'!HM148*'Gauge Data'!$HV148)/$P157)</f>
        <v>1.7940546763474359</v>
      </c>
      <c r="L157" s="17">
        <f>IF($P157=0,"",('Gauge Data'!T148*'Gauge Data'!$AA148+'Gauge Data'!AW148*'Gauge Data'!$BD148+'Gauge Data'!BZ148*'Gauge Data'!$CG148+'Gauge Data'!DC148*'Gauge Data'!$DJ148+'Gauge Data'!EF148*'Gauge Data'!$EM148+'Gauge Data'!FI148*'Gauge Data'!$FP148+'Gauge Data'!GL148*'Gauge Data'!$GS148+'Gauge Data'!HO148*'Gauge Data'!$HV148)/$P157)</f>
        <v>0.16710186873951619</v>
      </c>
      <c r="M157" s="17">
        <f>IF($P157=0,"",('Gauge Data'!V148*'Gauge Data'!$AA148+'Gauge Data'!AY148*'Gauge Data'!$BD148+'Gauge Data'!CB148*'Gauge Data'!$CG148+'Gauge Data'!DE148*'Gauge Data'!$DJ148+'Gauge Data'!EH148*'Gauge Data'!$EM148+'Gauge Data'!FK148*'Gauge Data'!$FP148+'Gauge Data'!GN148*'Gauge Data'!$GS148+'Gauge Data'!HQ148*'Gauge Data'!$HV148)/$P157)</f>
        <v>0</v>
      </c>
      <c r="N157" s="17">
        <f>IF($P157=0,"",('Gauge Data'!X148*'Gauge Data'!$AA148+'Gauge Data'!BA148*'Gauge Data'!$BD148+'Gauge Data'!CD148*'Gauge Data'!$CG148+'Gauge Data'!DG148*'Gauge Data'!$DJ148+'Gauge Data'!EJ148*'Gauge Data'!$EM148+'Gauge Data'!FM148*'Gauge Data'!$FP148+'Gauge Data'!GP148*'Gauge Data'!$GS148+'Gauge Data'!HS148*'Gauge Data'!$HV148)/$P157)</f>
        <v>0</v>
      </c>
      <c r="O157" s="17">
        <f t="shared" si="114"/>
        <v>76.964657925912647</v>
      </c>
      <c r="P157" s="18">
        <f>'Gauge Data'!AA148+'Gauge Data'!BD148+'Gauge Data'!CG148+'Gauge Data'!DJ148+'Gauge Data'!EM148+'Gauge Data'!FP148+'Gauge Data'!GS148+'Gauge Data'!HV148</f>
        <v>3</v>
      </c>
      <c r="Q157" s="18"/>
      <c r="R157" s="33">
        <f t="shared" si="113"/>
        <v>1944</v>
      </c>
    </row>
    <row r="158" spans="2:18" x14ac:dyDescent="0.2">
      <c r="B158" s="2">
        <f>'Gauge Data'!A45</f>
        <v>1945</v>
      </c>
      <c r="C158" s="17">
        <f>IF($P158=0,"",('Gauge Data'!B149*'Gauge Data'!$AA149+'Gauge Data'!AE149*'Gauge Data'!$BD149+'Gauge Data'!BH149*'Gauge Data'!$CG149+'Gauge Data'!CK149*'Gauge Data'!$DJ149+'Gauge Data'!DN149*'Gauge Data'!$EM149+'Gauge Data'!EQ149*'Gauge Data'!$FP149+'Gauge Data'!FT149*'Gauge Data'!$GS149+'Gauge Data'!GW149*'Gauge Data'!$HV149)/$P158)</f>
        <v>4.2079403878030286</v>
      </c>
      <c r="D158" s="17">
        <f>IF($P158=0,"",('Gauge Data'!D149*'Gauge Data'!$AA149+'Gauge Data'!AG149*'Gauge Data'!$BD149+'Gauge Data'!BJ149*'Gauge Data'!$CG149+'Gauge Data'!CM149*'Gauge Data'!$DJ149+'Gauge Data'!DP149*'Gauge Data'!$EM149+'Gauge Data'!ES149*'Gauge Data'!$FP149+'Gauge Data'!FV149*'Gauge Data'!$GS149+'Gauge Data'!GY149*'Gauge Data'!$HV149)/$P158)</f>
        <v>9.4486075812977948</v>
      </c>
      <c r="E158" s="17">
        <f>IF($P158=0,"",('Gauge Data'!F149*'Gauge Data'!$AA149+'Gauge Data'!AI149*'Gauge Data'!$BD149+'Gauge Data'!BL149*'Gauge Data'!$CG149+'Gauge Data'!CO149*'Gauge Data'!$DJ149+'Gauge Data'!DR149*'Gauge Data'!$EM149+'Gauge Data'!EU149*'Gauge Data'!$FP149+'Gauge Data'!FX149*'Gauge Data'!$GS149+'Gauge Data'!HA149*'Gauge Data'!$HV149)/$P158)</f>
        <v>9.6584450177026842</v>
      </c>
      <c r="F158" s="17">
        <f>IF($P158=0,"",('Gauge Data'!H149*'Gauge Data'!$AA149+'Gauge Data'!AK149*'Gauge Data'!$BD149+'Gauge Data'!BN149*'Gauge Data'!$CG149+'Gauge Data'!CQ149*'Gauge Data'!$DJ149+'Gauge Data'!DT149*'Gauge Data'!$EM149+'Gauge Data'!EW149*'Gauge Data'!$FP149+'Gauge Data'!FZ149*'Gauge Data'!$GS149+'Gauge Data'!HC149*'Gauge Data'!$HV149)/$P158)</f>
        <v>16.040960804900116</v>
      </c>
      <c r="G158" s="17">
        <f>IF($P158=0,"",('Gauge Data'!J149*'Gauge Data'!$AA149+'Gauge Data'!AM149*'Gauge Data'!$BD149+'Gauge Data'!BP149*'Gauge Data'!$CG149+'Gauge Data'!CS149*'Gauge Data'!$DJ149+'Gauge Data'!DV149*'Gauge Data'!$EM149+'Gauge Data'!EY149*'Gauge Data'!$FP149+'Gauge Data'!GB149*'Gauge Data'!$GS149+'Gauge Data'!HE149*'Gauge Data'!$HV149)/$P158)</f>
        <v>11.102826618377074</v>
      </c>
      <c r="H158" s="17">
        <f>IF($P158=0,"",('Gauge Data'!L149*'Gauge Data'!$AA149+'Gauge Data'!AO149*'Gauge Data'!$BD149+'Gauge Data'!BR149*'Gauge Data'!$CG149+'Gauge Data'!CU149*'Gauge Data'!$DJ149+'Gauge Data'!DX149*'Gauge Data'!$EM149+'Gauge Data'!FA149*'Gauge Data'!$FP149+'Gauge Data'!GD149*'Gauge Data'!$GS149+'Gauge Data'!HG149*'Gauge Data'!$HV149)/$P158)</f>
        <v>14.700858137464778</v>
      </c>
      <c r="I158" s="17">
        <f>IF($P158=0,"",('Gauge Data'!N149*'Gauge Data'!$AA149+'Gauge Data'!AQ149*'Gauge Data'!$BD149+'Gauge Data'!BT149*'Gauge Data'!$CG149+'Gauge Data'!CW149*'Gauge Data'!$DJ149+'Gauge Data'!DZ149*'Gauge Data'!$EM149+'Gauge Data'!FC149*'Gauge Data'!$FP149+'Gauge Data'!GF149*'Gauge Data'!$GS149+'Gauge Data'!HI149*'Gauge Data'!$HV149)/$P158)</f>
        <v>5.5871910515675607</v>
      </c>
      <c r="J158" s="17">
        <f>IF($P158=0,"",('Gauge Data'!P149*'Gauge Data'!$AA149+'Gauge Data'!AS149*'Gauge Data'!$BD149+'Gauge Data'!BV149*'Gauge Data'!$CG149+'Gauge Data'!CY149*'Gauge Data'!$DJ149+'Gauge Data'!EB149*'Gauge Data'!$EM149+'Gauge Data'!FE149*'Gauge Data'!$FP149+'Gauge Data'!GH149*'Gauge Data'!$GS149+'Gauge Data'!HK149*'Gauge Data'!$HV149)/$P158)</f>
        <v>7.5834901401601504</v>
      </c>
      <c r="K158" s="17">
        <f>IF($P158=0,"",('Gauge Data'!R149*'Gauge Data'!$AA149+'Gauge Data'!AU149*'Gauge Data'!$BD149+'Gauge Data'!BX149*'Gauge Data'!$CG149+'Gauge Data'!DA149*'Gauge Data'!$DJ149+'Gauge Data'!ED149*'Gauge Data'!$EM149+'Gauge Data'!FG149*'Gauge Data'!$FP149+'Gauge Data'!GJ149*'Gauge Data'!$GS149+'Gauge Data'!HM149*'Gauge Data'!$HV149)/$P158)</f>
        <v>1.2581834900798026</v>
      </c>
      <c r="L158" s="17">
        <f>IF($P158=0,"",('Gauge Data'!T149*'Gauge Data'!$AA149+'Gauge Data'!AW149*'Gauge Data'!$BD149+'Gauge Data'!BZ149*'Gauge Data'!$CG149+'Gauge Data'!DC149*'Gauge Data'!$DJ149+'Gauge Data'!EF149*'Gauge Data'!$EM149+'Gauge Data'!FI149*'Gauge Data'!$FP149+'Gauge Data'!GL149*'Gauge Data'!$GS149+'Gauge Data'!HO149*'Gauge Data'!$HV149)/$P158)</f>
        <v>0.54722501032475801</v>
      </c>
      <c r="M158" s="17">
        <f>IF($P158=0,"",('Gauge Data'!V149*'Gauge Data'!$AA149+'Gauge Data'!AY149*'Gauge Data'!$BD149+'Gauge Data'!CB149*'Gauge Data'!$CG149+'Gauge Data'!DE149*'Gauge Data'!$DJ149+'Gauge Data'!EH149*'Gauge Data'!$EM149+'Gauge Data'!FK149*'Gauge Data'!$FP149+'Gauge Data'!GN149*'Gauge Data'!$GS149+'Gauge Data'!HQ149*'Gauge Data'!$HV149)/$P158)</f>
        <v>0</v>
      </c>
      <c r="N158" s="17">
        <f>IF($P158=0,"",('Gauge Data'!X149*'Gauge Data'!$AA149+'Gauge Data'!BA149*'Gauge Data'!$BD149+'Gauge Data'!CD149*'Gauge Data'!$CG149+'Gauge Data'!DG149*'Gauge Data'!$DJ149+'Gauge Data'!EJ149*'Gauge Data'!$EM149+'Gauge Data'!FM149*'Gauge Data'!$FP149+'Gauge Data'!GP149*'Gauge Data'!$GS149+'Gauge Data'!HS149*'Gauge Data'!$HV149)/$P158)</f>
        <v>2.6578348315529494</v>
      </c>
      <c r="O158" s="17">
        <f t="shared" si="114"/>
        <v>82.793563071230693</v>
      </c>
      <c r="P158" s="18">
        <f>'Gauge Data'!AA149+'Gauge Data'!BD149+'Gauge Data'!CG149+'Gauge Data'!DJ149+'Gauge Data'!EM149+'Gauge Data'!FP149+'Gauge Data'!GS149+'Gauge Data'!HV149</f>
        <v>3</v>
      </c>
      <c r="Q158" s="18"/>
      <c r="R158" s="33">
        <f t="shared" si="113"/>
        <v>1945</v>
      </c>
    </row>
    <row r="159" spans="2:18" x14ac:dyDescent="0.2">
      <c r="B159" s="2">
        <f>'Gauge Data'!A46</f>
        <v>1946</v>
      </c>
      <c r="C159" s="17">
        <f>IF($P159=0,"",('Gauge Data'!B150*'Gauge Data'!$AA150+'Gauge Data'!AE150*'Gauge Data'!$BD150+'Gauge Data'!BH150*'Gauge Data'!$CG150+'Gauge Data'!CK150*'Gauge Data'!$DJ150+'Gauge Data'!DN150*'Gauge Data'!$EM150+'Gauge Data'!EQ150*'Gauge Data'!$FP150+'Gauge Data'!FT150*'Gauge Data'!$GS150+'Gauge Data'!GW150*'Gauge Data'!$HV150)/$P159)</f>
        <v>14.781430954906968</v>
      </c>
      <c r="D159" s="17">
        <f>IF($P159=0,"",('Gauge Data'!D150*'Gauge Data'!$AA150+'Gauge Data'!AG150*'Gauge Data'!$BD150+'Gauge Data'!BJ150*'Gauge Data'!$CG150+'Gauge Data'!CM150*'Gauge Data'!$DJ150+'Gauge Data'!DP150*'Gauge Data'!$EM150+'Gauge Data'!ES150*'Gauge Data'!$FP150+'Gauge Data'!FV150*'Gauge Data'!$GS150+'Gauge Data'!GY150*'Gauge Data'!$HV150)/$P159)</f>
        <v>11.65833634719508</v>
      </c>
      <c r="E159" s="17">
        <f>IF($P159=0,"",('Gauge Data'!F150*'Gauge Data'!$AA150+'Gauge Data'!AI150*'Gauge Data'!$BD150+'Gauge Data'!BL150*'Gauge Data'!$CG150+'Gauge Data'!CO150*'Gauge Data'!$DJ150+'Gauge Data'!DR150*'Gauge Data'!$EM150+'Gauge Data'!EU150*'Gauge Data'!$FP150+'Gauge Data'!FX150*'Gauge Data'!$GS150+'Gauge Data'!HA150*'Gauge Data'!$HV150)/$P159)</f>
        <v>12.785941057644303</v>
      </c>
      <c r="F159" s="17">
        <f>IF($P159=0,"",('Gauge Data'!H150*'Gauge Data'!$AA150+'Gauge Data'!AK150*'Gauge Data'!$BD150+'Gauge Data'!BN150*'Gauge Data'!$CG150+'Gauge Data'!CQ150*'Gauge Data'!$DJ150+'Gauge Data'!DT150*'Gauge Data'!$EM150+'Gauge Data'!EW150*'Gauge Data'!$FP150+'Gauge Data'!FZ150*'Gauge Data'!$GS150+'Gauge Data'!HC150*'Gauge Data'!$HV150)/$P159)</f>
        <v>10.6833073365598</v>
      </c>
      <c r="G159" s="17">
        <f>IF($P159=0,"",('Gauge Data'!J150*'Gauge Data'!$AA150+'Gauge Data'!AM150*'Gauge Data'!$BD150+'Gauge Data'!BP150*'Gauge Data'!$CG150+'Gauge Data'!CS150*'Gauge Data'!$DJ150+'Gauge Data'!DV150*'Gauge Data'!$EM150+'Gauge Data'!EY150*'Gauge Data'!$FP150+'Gauge Data'!GB150*'Gauge Data'!$GS150+'Gauge Data'!HE150*'Gauge Data'!$HV150)/$P159)</f>
        <v>13.420769928663505</v>
      </c>
      <c r="H159" s="17">
        <f>IF($P159=0,"",('Gauge Data'!L150*'Gauge Data'!$AA150+'Gauge Data'!AO150*'Gauge Data'!$BD150+'Gauge Data'!BR150*'Gauge Data'!$CG150+'Gauge Data'!CU150*'Gauge Data'!$DJ150+'Gauge Data'!DX150*'Gauge Data'!$EM150+'Gauge Data'!FA150*'Gauge Data'!$FP150+'Gauge Data'!GD150*'Gauge Data'!$GS150+'Gauge Data'!HG150*'Gauge Data'!$HV150)/$P159)</f>
        <v>8.2906882970891012</v>
      </c>
      <c r="I159" s="17">
        <f>IF($P159=0,"",('Gauge Data'!N150*'Gauge Data'!$AA150+'Gauge Data'!AQ150*'Gauge Data'!$BD150+'Gauge Data'!BT150*'Gauge Data'!$CG150+'Gauge Data'!CW150*'Gauge Data'!$DJ150+'Gauge Data'!DZ150*'Gauge Data'!$EM150+'Gauge Data'!FC150*'Gauge Data'!$FP150+'Gauge Data'!GF150*'Gauge Data'!$GS150+'Gauge Data'!HI150*'Gauge Data'!$HV150)/$P159)</f>
        <v>8.8237070349460538</v>
      </c>
      <c r="J159" s="17">
        <f>IF($P159=0,"",('Gauge Data'!P150*'Gauge Data'!$AA150+'Gauge Data'!AS150*'Gauge Data'!$BD150+'Gauge Data'!BV150*'Gauge Data'!$CG150+'Gauge Data'!CY150*'Gauge Data'!$DJ150+'Gauge Data'!EB150*'Gauge Data'!$EM150+'Gauge Data'!FE150*'Gauge Data'!$FP150+'Gauge Data'!GH150*'Gauge Data'!$GS150+'Gauge Data'!HK150*'Gauge Data'!$HV150)/$P159)</f>
        <v>3.5052170897344372</v>
      </c>
      <c r="K159" s="17">
        <f>IF($P159=0,"",('Gauge Data'!R150*'Gauge Data'!$AA150+'Gauge Data'!AU150*'Gauge Data'!$BD150+'Gauge Data'!BX150*'Gauge Data'!$CG150+'Gauge Data'!DA150*'Gauge Data'!$DJ150+'Gauge Data'!ED150*'Gauge Data'!$EM150+'Gauge Data'!FG150*'Gauge Data'!$FP150+'Gauge Data'!GJ150*'Gauge Data'!$GS150+'Gauge Data'!HM150*'Gauge Data'!$HV150)/$P159)</f>
        <v>1.5473741555543412</v>
      </c>
      <c r="L159" s="17">
        <f>IF($P159=0,"",('Gauge Data'!T150*'Gauge Data'!$AA150+'Gauge Data'!AW150*'Gauge Data'!$BD150+'Gauge Data'!BZ150*'Gauge Data'!$CG150+'Gauge Data'!DC150*'Gauge Data'!$DJ150+'Gauge Data'!EF150*'Gauge Data'!$EM150+'Gauge Data'!FI150*'Gauge Data'!$FP150+'Gauge Data'!GL150*'Gauge Data'!$GS150+'Gauge Data'!HO150*'Gauge Data'!$HV150)/$P159)</f>
        <v>1.4882934049814871</v>
      </c>
      <c r="M159" s="17">
        <f>IF($P159=0,"",('Gauge Data'!V150*'Gauge Data'!$AA150+'Gauge Data'!AY150*'Gauge Data'!$BD150+'Gauge Data'!CB150*'Gauge Data'!$CG150+'Gauge Data'!DE150*'Gauge Data'!$DJ150+'Gauge Data'!EH150*'Gauge Data'!$EM150+'Gauge Data'!FK150*'Gauge Data'!$FP150+'Gauge Data'!GN150*'Gauge Data'!$GS150+'Gauge Data'!HQ150*'Gauge Data'!$HV150)/$P159)</f>
        <v>0.1712794154580041</v>
      </c>
      <c r="N159" s="17">
        <f>IF($P159=0,"",('Gauge Data'!X150*'Gauge Data'!$AA150+'Gauge Data'!BA150*'Gauge Data'!$BD150+'Gauge Data'!CD150*'Gauge Data'!$CG150+'Gauge Data'!DG150*'Gauge Data'!$DJ150+'Gauge Data'!EJ150*'Gauge Data'!$EM150+'Gauge Data'!FM150*'Gauge Data'!$FP150+'Gauge Data'!GP150*'Gauge Data'!$GS150+'Gauge Data'!HS150*'Gauge Data'!$HV150)/$P159)</f>
        <v>9.6549354779778955</v>
      </c>
      <c r="O159" s="17">
        <f t="shared" si="114"/>
        <v>96.811280500710978</v>
      </c>
      <c r="P159" s="18">
        <f>'Gauge Data'!AA150+'Gauge Data'!BD150+'Gauge Data'!CG150+'Gauge Data'!DJ150+'Gauge Data'!EM150+'Gauge Data'!FP150+'Gauge Data'!GS150+'Gauge Data'!HV150</f>
        <v>3</v>
      </c>
      <c r="Q159" s="18"/>
      <c r="R159" s="33">
        <f t="shared" si="113"/>
        <v>1946</v>
      </c>
    </row>
    <row r="160" spans="2:18" x14ac:dyDescent="0.2">
      <c r="B160" s="2">
        <f>'Gauge Data'!A47</f>
        <v>1947</v>
      </c>
      <c r="C160" s="17">
        <f>IF($P160=0,"",('Gauge Data'!B151*'Gauge Data'!$AA151+'Gauge Data'!AE151*'Gauge Data'!$BD151+'Gauge Data'!BH151*'Gauge Data'!$CG151+'Gauge Data'!CK151*'Gauge Data'!$DJ151+'Gauge Data'!DN151*'Gauge Data'!$EM151+'Gauge Data'!EQ151*'Gauge Data'!$FP151+'Gauge Data'!FT151*'Gauge Data'!$GS151+'Gauge Data'!GW151*'Gauge Data'!$HV151)/$P160)</f>
        <v>12.11737172491558</v>
      </c>
      <c r="D160" s="17">
        <f>IF($P160=0,"",('Gauge Data'!D151*'Gauge Data'!$AA151+'Gauge Data'!AG151*'Gauge Data'!$BD151+'Gauge Data'!BJ151*'Gauge Data'!$CG151+'Gauge Data'!CM151*'Gauge Data'!$DJ151+'Gauge Data'!DP151*'Gauge Data'!$EM151+'Gauge Data'!ES151*'Gauge Data'!$FP151+'Gauge Data'!FV151*'Gauge Data'!$GS151+'Gauge Data'!GY151*'Gauge Data'!$HV151)/$P160)</f>
        <v>10.631582256300575</v>
      </c>
      <c r="E160" s="17">
        <f>IF($P160=0,"",('Gauge Data'!F151*'Gauge Data'!$AA151+'Gauge Data'!AI151*'Gauge Data'!$BD151+'Gauge Data'!BL151*'Gauge Data'!$CG151+'Gauge Data'!CO151*'Gauge Data'!$DJ151+'Gauge Data'!DR151*'Gauge Data'!$EM151+'Gauge Data'!EU151*'Gauge Data'!$FP151+'Gauge Data'!FX151*'Gauge Data'!$GS151+'Gauge Data'!HA151*'Gauge Data'!$HV151)/$P160)</f>
        <v>19.144941580651761</v>
      </c>
      <c r="F160" s="17">
        <f>IF($P160=0,"",('Gauge Data'!H151*'Gauge Data'!$AA151+'Gauge Data'!AK151*'Gauge Data'!$BD151+'Gauge Data'!BN151*'Gauge Data'!$CG151+'Gauge Data'!CQ151*'Gauge Data'!$DJ151+'Gauge Data'!DT151*'Gauge Data'!$EM151+'Gauge Data'!EW151*'Gauge Data'!$FP151+'Gauge Data'!FZ151*'Gauge Data'!$GS151+'Gauge Data'!HC151*'Gauge Data'!$HV151)/$P160)</f>
        <v>13.237344088562223</v>
      </c>
      <c r="G160" s="17">
        <f>IF($P160=0,"",('Gauge Data'!J151*'Gauge Data'!$AA151+'Gauge Data'!AM151*'Gauge Data'!$BD151+'Gauge Data'!BP151*'Gauge Data'!$CG151+'Gauge Data'!CS151*'Gauge Data'!$DJ151+'Gauge Data'!DV151*'Gauge Data'!$EM151+'Gauge Data'!EY151*'Gauge Data'!$FP151+'Gauge Data'!GB151*'Gauge Data'!$GS151+'Gauge Data'!HE151*'Gauge Data'!$HV151)/$P160)</f>
        <v>13.209177200755191</v>
      </c>
      <c r="H160" s="17">
        <f>IF($P160=0,"",('Gauge Data'!L151*'Gauge Data'!$AA151+'Gauge Data'!AO151*'Gauge Data'!$BD151+'Gauge Data'!BR151*'Gauge Data'!$CG151+'Gauge Data'!CU151*'Gauge Data'!$DJ151+'Gauge Data'!DX151*'Gauge Data'!$EM151+'Gauge Data'!FA151*'Gauge Data'!$FP151+'Gauge Data'!GD151*'Gauge Data'!$GS151+'Gauge Data'!HG151*'Gauge Data'!$HV151)/$P160)</f>
        <v>24.330737626795454</v>
      </c>
      <c r="I160" s="17">
        <f>IF($P160=0,"",('Gauge Data'!N151*'Gauge Data'!$AA151+'Gauge Data'!AQ151*'Gauge Data'!$BD151+'Gauge Data'!BT151*'Gauge Data'!$CG151+'Gauge Data'!CW151*'Gauge Data'!$DJ151+'Gauge Data'!DZ151*'Gauge Data'!$EM151+'Gauge Data'!FC151*'Gauge Data'!$FP151+'Gauge Data'!GF151*'Gauge Data'!$GS151+'Gauge Data'!HI151*'Gauge Data'!$HV151)/$P160)</f>
        <v>8.5448346031118589</v>
      </c>
      <c r="J160" s="17">
        <f>IF($P160=0,"",('Gauge Data'!P151*'Gauge Data'!$AA151+'Gauge Data'!AS151*'Gauge Data'!$BD151+'Gauge Data'!BV151*'Gauge Data'!$CG151+'Gauge Data'!CY151*'Gauge Data'!$DJ151+'Gauge Data'!EB151*'Gauge Data'!$EM151+'Gauge Data'!FE151*'Gauge Data'!$FP151+'Gauge Data'!GH151*'Gauge Data'!$GS151+'Gauge Data'!HK151*'Gauge Data'!$HV151)/$P160)</f>
        <v>3.3398529333733449</v>
      </c>
      <c r="K160" s="17">
        <f>IF($P160=0,"",('Gauge Data'!R151*'Gauge Data'!$AA151+'Gauge Data'!AU151*'Gauge Data'!$BD151+'Gauge Data'!BX151*'Gauge Data'!$CG151+'Gauge Data'!DA151*'Gauge Data'!$DJ151+'Gauge Data'!ED151*'Gauge Data'!$EM151+'Gauge Data'!FG151*'Gauge Data'!$FP151+'Gauge Data'!GJ151*'Gauge Data'!$GS151+'Gauge Data'!HM151*'Gauge Data'!$HV151)/$P160)</f>
        <v>0.1545692285840525</v>
      </c>
      <c r="L160" s="17">
        <f>IF($P160=0,"",('Gauge Data'!T151*'Gauge Data'!$AA151+'Gauge Data'!AW151*'Gauge Data'!$BD151+'Gauge Data'!BZ151*'Gauge Data'!$CG151+'Gauge Data'!DC151*'Gauge Data'!$DJ151+'Gauge Data'!EF151*'Gauge Data'!$EM151+'Gauge Data'!FI151*'Gauge Data'!$FP151+'Gauge Data'!GL151*'Gauge Data'!$GS151+'Gauge Data'!HO151*'Gauge Data'!$HV151)/$P160)</f>
        <v>0.57569489017885411</v>
      </c>
      <c r="M160" s="17">
        <f>IF($P160=0,"",('Gauge Data'!V151*'Gauge Data'!$AA151+'Gauge Data'!AY151*'Gauge Data'!$BD151+'Gauge Data'!CB151*'Gauge Data'!$CG151+'Gauge Data'!DE151*'Gauge Data'!$DJ151+'Gauge Data'!EH151*'Gauge Data'!$EM151+'Gauge Data'!FK151*'Gauge Data'!$FP151+'Gauge Data'!GN151*'Gauge Data'!$GS151+'Gauge Data'!HQ151*'Gauge Data'!$HV151)/$P160)</f>
        <v>0.16588065635109328</v>
      </c>
      <c r="N160" s="17">
        <f>IF($P160=0,"",('Gauge Data'!X151*'Gauge Data'!$AA151+'Gauge Data'!BA151*'Gauge Data'!$BD151+'Gauge Data'!CD151*'Gauge Data'!$CG151+'Gauge Data'!DG151*'Gauge Data'!$DJ151+'Gauge Data'!EJ151*'Gauge Data'!$EM151+'Gauge Data'!FM151*'Gauge Data'!$FP151+'Gauge Data'!GP151*'Gauge Data'!$GS151+'Gauge Data'!HS151*'Gauge Data'!$HV151)/$P160)</f>
        <v>0.35545854932377124</v>
      </c>
      <c r="O160" s="17">
        <f t="shared" si="114"/>
        <v>105.80744533890375</v>
      </c>
      <c r="P160" s="18">
        <f>'Gauge Data'!AA151+'Gauge Data'!BD151+'Gauge Data'!CG151+'Gauge Data'!DJ151+'Gauge Data'!EM151+'Gauge Data'!FP151+'Gauge Data'!GS151+'Gauge Data'!HV151</f>
        <v>3</v>
      </c>
      <c r="Q160" s="18"/>
      <c r="R160" s="33">
        <f t="shared" si="113"/>
        <v>1947</v>
      </c>
    </row>
    <row r="161" spans="2:18" x14ac:dyDescent="0.2">
      <c r="B161" s="2">
        <f>'Gauge Data'!A48</f>
        <v>1948</v>
      </c>
      <c r="C161" s="17">
        <f>IF($P161=0,"",('Gauge Data'!B152*'Gauge Data'!$AA152+'Gauge Data'!AE152*'Gauge Data'!$BD152+'Gauge Data'!BH152*'Gauge Data'!$CG152+'Gauge Data'!CK152*'Gauge Data'!$DJ152+'Gauge Data'!DN152*'Gauge Data'!$EM152+'Gauge Data'!EQ152*'Gauge Data'!$FP152+'Gauge Data'!FT152*'Gauge Data'!$GS152+'Gauge Data'!GW152*'Gauge Data'!$HV152)/$P161)</f>
        <v>7.6305407832010523</v>
      </c>
      <c r="D161" s="17">
        <f>IF($P161=0,"",('Gauge Data'!D152*'Gauge Data'!$AA152+'Gauge Data'!AG152*'Gauge Data'!$BD152+'Gauge Data'!BJ152*'Gauge Data'!$CG152+'Gauge Data'!CM152*'Gauge Data'!$DJ152+'Gauge Data'!DP152*'Gauge Data'!$EM152+'Gauge Data'!ES152*'Gauge Data'!$FP152+'Gauge Data'!FV152*'Gauge Data'!$GS152+'Gauge Data'!GY152*'Gauge Data'!$HV152)/$P161)</f>
        <v>3.8122098803351001</v>
      </c>
      <c r="E161" s="17">
        <f>IF($P161=0,"",('Gauge Data'!F152*'Gauge Data'!$AA152+'Gauge Data'!AI152*'Gauge Data'!$BD152+'Gauge Data'!BL152*'Gauge Data'!$CG152+'Gauge Data'!CO152*'Gauge Data'!$DJ152+'Gauge Data'!DR152*'Gauge Data'!$EM152+'Gauge Data'!EU152*'Gauge Data'!$FP152+'Gauge Data'!FX152*'Gauge Data'!$GS152+'Gauge Data'!HA152*'Gauge Data'!$HV152)/$P161)</f>
        <v>5.0665658389746611</v>
      </c>
      <c r="F161" s="17">
        <f>IF($P161=0,"",('Gauge Data'!H152*'Gauge Data'!$AA152+'Gauge Data'!AK152*'Gauge Data'!$BD152+'Gauge Data'!BN152*'Gauge Data'!$CG152+'Gauge Data'!CQ152*'Gauge Data'!$DJ152+'Gauge Data'!DT152*'Gauge Data'!$EM152+'Gauge Data'!EW152*'Gauge Data'!$FP152+'Gauge Data'!FZ152*'Gauge Data'!$GS152+'Gauge Data'!HC152*'Gauge Data'!$HV152)/$P161)</f>
        <v>12.452165378035074</v>
      </c>
      <c r="G161" s="17">
        <f>IF($P161=0,"",('Gauge Data'!J152*'Gauge Data'!$AA152+'Gauge Data'!AM152*'Gauge Data'!$BD152+'Gauge Data'!BP152*'Gauge Data'!$CG152+'Gauge Data'!CS152*'Gauge Data'!$DJ152+'Gauge Data'!DV152*'Gauge Data'!$EM152+'Gauge Data'!EY152*'Gauge Data'!$FP152+'Gauge Data'!GB152*'Gauge Data'!$GS152+'Gauge Data'!HE152*'Gauge Data'!$HV152)/$P161)</f>
        <v>9.9732691624121088</v>
      </c>
      <c r="H161" s="17">
        <f>IF($P161=0,"",('Gauge Data'!L152*'Gauge Data'!$AA152+'Gauge Data'!AO152*'Gauge Data'!$BD152+'Gauge Data'!BR152*'Gauge Data'!$CG152+'Gauge Data'!CU152*'Gauge Data'!$DJ152+'Gauge Data'!DX152*'Gauge Data'!$EM152+'Gauge Data'!FA152*'Gauge Data'!$FP152+'Gauge Data'!GD152*'Gauge Data'!$GS152+'Gauge Data'!HG152*'Gauge Data'!$HV152)/$P161)</f>
        <v>14.788997070496471</v>
      </c>
      <c r="I161" s="17">
        <f>IF($P161=0,"",('Gauge Data'!N152*'Gauge Data'!$AA152+'Gauge Data'!AQ152*'Gauge Data'!$BD152+'Gauge Data'!BT152*'Gauge Data'!$CG152+'Gauge Data'!CW152*'Gauge Data'!$DJ152+'Gauge Data'!DZ152*'Gauge Data'!$EM152+'Gauge Data'!FC152*'Gauge Data'!$FP152+'Gauge Data'!GF152*'Gauge Data'!$GS152+'Gauge Data'!HI152*'Gauge Data'!$HV152)/$P161)</f>
        <v>7.3444568779966959</v>
      </c>
      <c r="J161" s="17">
        <f>IF($P161=0,"",('Gauge Data'!P152*'Gauge Data'!$AA152+'Gauge Data'!AS152*'Gauge Data'!$BD152+'Gauge Data'!BV152*'Gauge Data'!$CG152+'Gauge Data'!CY152*'Gauge Data'!$DJ152+'Gauge Data'!EB152*'Gauge Data'!$EM152+'Gauge Data'!FE152*'Gauge Data'!$FP152+'Gauge Data'!GH152*'Gauge Data'!$GS152+'Gauge Data'!HK152*'Gauge Data'!$HV152)/$P161)</f>
        <v>5.1879344465715738</v>
      </c>
      <c r="K161" s="17">
        <f>IF($P161=0,"",('Gauge Data'!R152*'Gauge Data'!$AA152+'Gauge Data'!AU152*'Gauge Data'!$BD152+'Gauge Data'!BX152*'Gauge Data'!$CG152+'Gauge Data'!DA152*'Gauge Data'!$DJ152+'Gauge Data'!ED152*'Gauge Data'!$EM152+'Gauge Data'!FG152*'Gauge Data'!$FP152+'Gauge Data'!GJ152*'Gauge Data'!$GS152+'Gauge Data'!HM152*'Gauge Data'!$HV152)/$P161)</f>
        <v>0.77813528614277427</v>
      </c>
      <c r="L161" s="17">
        <f>IF($P161=0,"",('Gauge Data'!T152*'Gauge Data'!$AA152+'Gauge Data'!AW152*'Gauge Data'!$BD152+'Gauge Data'!BZ152*'Gauge Data'!$CG152+'Gauge Data'!DC152*'Gauge Data'!$DJ152+'Gauge Data'!EF152*'Gauge Data'!$EM152+'Gauge Data'!FI152*'Gauge Data'!$FP152+'Gauge Data'!GL152*'Gauge Data'!$GS152+'Gauge Data'!HO152*'Gauge Data'!$HV152)/$P161)</f>
        <v>1.3673586010405725</v>
      </c>
      <c r="M161" s="17">
        <f>IF($P161=0,"",('Gauge Data'!V152*'Gauge Data'!$AA152+'Gauge Data'!AY152*'Gauge Data'!$BD152+'Gauge Data'!CB152*'Gauge Data'!$CG152+'Gauge Data'!DE152*'Gauge Data'!$DJ152+'Gauge Data'!EH152*'Gauge Data'!$EM152+'Gauge Data'!FK152*'Gauge Data'!$FP152+'Gauge Data'!GN152*'Gauge Data'!$GS152+'Gauge Data'!HQ152*'Gauge Data'!$HV152)/$P161)</f>
        <v>0.65206436633641252</v>
      </c>
      <c r="N161" s="17">
        <f>IF($P161=0,"",('Gauge Data'!X152*'Gauge Data'!$AA152+'Gauge Data'!BA152*'Gauge Data'!$BD152+'Gauge Data'!CD152*'Gauge Data'!$CG152+'Gauge Data'!DG152*'Gauge Data'!$DJ152+'Gauge Data'!EJ152*'Gauge Data'!$EM152+'Gauge Data'!FM152*'Gauge Data'!$FP152+'Gauge Data'!GP152*'Gauge Data'!$GS152+'Gauge Data'!HS152*'Gauge Data'!$HV152)/$P161)</f>
        <v>2.7898210104562224</v>
      </c>
      <c r="O161" s="17">
        <f t="shared" si="114"/>
        <v>71.843518701998732</v>
      </c>
      <c r="P161" s="18">
        <f>'Gauge Data'!AA152+'Gauge Data'!BD152+'Gauge Data'!CG152+'Gauge Data'!DJ152+'Gauge Data'!EM152+'Gauge Data'!FP152+'Gauge Data'!GS152+'Gauge Data'!HV152</f>
        <v>3</v>
      </c>
      <c r="Q161" s="18"/>
      <c r="R161" s="33">
        <f t="shared" si="113"/>
        <v>1948</v>
      </c>
    </row>
    <row r="162" spans="2:18" x14ac:dyDescent="0.2">
      <c r="B162" s="2">
        <f>'Gauge Data'!A49</f>
        <v>1949</v>
      </c>
      <c r="C162" s="17">
        <f>IF($P162=0,"",('Gauge Data'!B153*'Gauge Data'!$AA153+'Gauge Data'!AE153*'Gauge Data'!$BD153+'Gauge Data'!BH153*'Gauge Data'!$CG153+'Gauge Data'!CK153*'Gauge Data'!$DJ153+'Gauge Data'!DN153*'Gauge Data'!$EM153+'Gauge Data'!EQ153*'Gauge Data'!$FP153+'Gauge Data'!FT153*'Gauge Data'!$GS153+'Gauge Data'!GW153*'Gauge Data'!$HV153)/$P162)</f>
        <v>6.9017419587009465</v>
      </c>
      <c r="D162" s="17">
        <f>IF($P162=0,"",('Gauge Data'!D153*'Gauge Data'!$AA153+'Gauge Data'!AG153*'Gauge Data'!$BD153+'Gauge Data'!BJ153*'Gauge Data'!$CG153+'Gauge Data'!CM153*'Gauge Data'!$DJ153+'Gauge Data'!DP153*'Gauge Data'!$EM153+'Gauge Data'!ES153*'Gauge Data'!$FP153+'Gauge Data'!FV153*'Gauge Data'!$GS153+'Gauge Data'!GY153*'Gauge Data'!$HV153)/$P162)</f>
        <v>9.6543383401185405</v>
      </c>
      <c r="E162" s="17">
        <f>IF($P162=0,"",('Gauge Data'!F153*'Gauge Data'!$AA153+'Gauge Data'!AI153*'Gauge Data'!$BD153+'Gauge Data'!BL153*'Gauge Data'!$CG153+'Gauge Data'!CO153*'Gauge Data'!$DJ153+'Gauge Data'!DR153*'Gauge Data'!$EM153+'Gauge Data'!EU153*'Gauge Data'!$FP153+'Gauge Data'!FX153*'Gauge Data'!$GS153+'Gauge Data'!HA153*'Gauge Data'!$HV153)/$P162)</f>
        <v>12.925003200645692</v>
      </c>
      <c r="F162" s="17">
        <f>IF($P162=0,"",('Gauge Data'!H153*'Gauge Data'!$AA153+'Gauge Data'!AK153*'Gauge Data'!$BD153+'Gauge Data'!BN153*'Gauge Data'!$CG153+'Gauge Data'!CQ153*'Gauge Data'!$DJ153+'Gauge Data'!DT153*'Gauge Data'!$EM153+'Gauge Data'!EW153*'Gauge Data'!$FP153+'Gauge Data'!FZ153*'Gauge Data'!$GS153+'Gauge Data'!HC153*'Gauge Data'!$HV153)/$P162)</f>
        <v>12.525260055916831</v>
      </c>
      <c r="G162" s="17">
        <f>IF($P162=0,"",('Gauge Data'!J153*'Gauge Data'!$AA153+'Gauge Data'!AM153*'Gauge Data'!$BD153+'Gauge Data'!BP153*'Gauge Data'!$CG153+'Gauge Data'!CS153*'Gauge Data'!$DJ153+'Gauge Data'!DV153*'Gauge Data'!$EM153+'Gauge Data'!EY153*'Gauge Data'!$FP153+'Gauge Data'!GB153*'Gauge Data'!$GS153+'Gauge Data'!HE153*'Gauge Data'!$HV153)/$P162)</f>
        <v>14.558553713940995</v>
      </c>
      <c r="H162" s="17">
        <f>IF($P162=0,"",('Gauge Data'!L153*'Gauge Data'!$AA153+'Gauge Data'!AO153*'Gauge Data'!$BD153+'Gauge Data'!BR153*'Gauge Data'!$CG153+'Gauge Data'!CU153*'Gauge Data'!$DJ153+'Gauge Data'!DX153*'Gauge Data'!$EM153+'Gauge Data'!FA153*'Gauge Data'!$FP153+'Gauge Data'!GD153*'Gauge Data'!$GS153+'Gauge Data'!HG153*'Gauge Data'!$HV153)/$P162)</f>
        <v>20.093053959764486</v>
      </c>
      <c r="I162" s="17">
        <f>IF($P162=0,"",('Gauge Data'!N153*'Gauge Data'!$AA153+'Gauge Data'!AQ153*'Gauge Data'!$BD153+'Gauge Data'!BT153*'Gauge Data'!$CG153+'Gauge Data'!CW153*'Gauge Data'!$DJ153+'Gauge Data'!DZ153*'Gauge Data'!$EM153+'Gauge Data'!FC153*'Gauge Data'!$FP153+'Gauge Data'!GF153*'Gauge Data'!$GS153+'Gauge Data'!HI153*'Gauge Data'!$HV153)/$P162)</f>
        <v>17.388661682209765</v>
      </c>
      <c r="J162" s="17">
        <f>IF($P162=0,"",('Gauge Data'!P153*'Gauge Data'!$AA153+'Gauge Data'!AS153*'Gauge Data'!$BD153+'Gauge Data'!BV153*'Gauge Data'!$CG153+'Gauge Data'!CY153*'Gauge Data'!$DJ153+'Gauge Data'!EB153*'Gauge Data'!$EM153+'Gauge Data'!FE153*'Gauge Data'!$FP153+'Gauge Data'!GH153*'Gauge Data'!$GS153+'Gauge Data'!HK153*'Gauge Data'!$HV153)/$P162)</f>
        <v>8.5703109332193677</v>
      </c>
      <c r="K162" s="17">
        <f>IF($P162=0,"",('Gauge Data'!R153*'Gauge Data'!$AA153+'Gauge Data'!AU153*'Gauge Data'!$BD153+'Gauge Data'!BX153*'Gauge Data'!$CG153+'Gauge Data'!DA153*'Gauge Data'!$DJ153+'Gauge Data'!ED153*'Gauge Data'!$EM153+'Gauge Data'!FG153*'Gauge Data'!$FP153+'Gauge Data'!GJ153*'Gauge Data'!$GS153+'Gauge Data'!HM153*'Gauge Data'!$HV153)/$P162)</f>
        <v>1.071601737290492</v>
      </c>
      <c r="L162" s="17">
        <f>IF($P162=0,"",('Gauge Data'!T153*'Gauge Data'!$AA153+'Gauge Data'!AW153*'Gauge Data'!$BD153+'Gauge Data'!BZ153*'Gauge Data'!$CG153+'Gauge Data'!DC153*'Gauge Data'!$DJ153+'Gauge Data'!EF153*'Gauge Data'!$EM153+'Gauge Data'!FI153*'Gauge Data'!$FP153+'Gauge Data'!GL153*'Gauge Data'!$GS153+'Gauge Data'!HO153*'Gauge Data'!$HV153)/$P162)</f>
        <v>6.1066762387328417</v>
      </c>
      <c r="M162" s="17">
        <f>IF($P162=0,"",('Gauge Data'!V153*'Gauge Data'!$AA153+'Gauge Data'!AY153*'Gauge Data'!$BD153+'Gauge Data'!CB153*'Gauge Data'!$CG153+'Gauge Data'!DE153*'Gauge Data'!$DJ153+'Gauge Data'!EH153*'Gauge Data'!$EM153+'Gauge Data'!FK153*'Gauge Data'!$FP153+'Gauge Data'!GN153*'Gauge Data'!$GS153+'Gauge Data'!HQ153*'Gauge Data'!$HV153)/$P162)</f>
        <v>12.579724851134438</v>
      </c>
      <c r="N162" s="17">
        <f>IF($P162=0,"",('Gauge Data'!X153*'Gauge Data'!$AA153+'Gauge Data'!BA153*'Gauge Data'!$BD153+'Gauge Data'!CD153*'Gauge Data'!$CG153+'Gauge Data'!DG153*'Gauge Data'!$DJ153+'Gauge Data'!EJ153*'Gauge Data'!$EM153+'Gauge Data'!FM153*'Gauge Data'!$FP153+'Gauge Data'!GP153*'Gauge Data'!$GS153+'Gauge Data'!HS153*'Gauge Data'!$HV153)/$P162)</f>
        <v>3.059322400867329</v>
      </c>
      <c r="O162" s="17">
        <f t="shared" si="114"/>
        <v>125.43424907254172</v>
      </c>
      <c r="P162" s="18">
        <f>'Gauge Data'!AA153+'Gauge Data'!BD153+'Gauge Data'!CG153+'Gauge Data'!DJ153+'Gauge Data'!EM153+'Gauge Data'!FP153+'Gauge Data'!GS153+'Gauge Data'!HV153</f>
        <v>3</v>
      </c>
      <c r="Q162" s="18"/>
      <c r="R162" s="33">
        <f t="shared" si="113"/>
        <v>1949</v>
      </c>
    </row>
    <row r="163" spans="2:18" x14ac:dyDescent="0.2">
      <c r="B163" s="2">
        <f>'Gauge Data'!A50</f>
        <v>1950</v>
      </c>
      <c r="C163" s="17">
        <f>IF($P163=0,"",('Gauge Data'!B154*'Gauge Data'!$AA154+'Gauge Data'!AE154*'Gauge Data'!$BD154+'Gauge Data'!BH154*'Gauge Data'!$CG154+'Gauge Data'!CK154*'Gauge Data'!$DJ154+'Gauge Data'!DN154*'Gauge Data'!$EM154+'Gauge Data'!EQ154*'Gauge Data'!$FP154+'Gauge Data'!FT154*'Gauge Data'!$GS154+'Gauge Data'!GW154*'Gauge Data'!$HV154)/$P163)</f>
        <v>3.8920403087122337</v>
      </c>
      <c r="D163" s="17">
        <f>IF($P163=0,"",('Gauge Data'!D154*'Gauge Data'!$AA154+'Gauge Data'!AG154*'Gauge Data'!$BD154+'Gauge Data'!BJ154*'Gauge Data'!$CG154+'Gauge Data'!CM154*'Gauge Data'!$DJ154+'Gauge Data'!DP154*'Gauge Data'!$EM154+'Gauge Data'!ES154*'Gauge Data'!$FP154+'Gauge Data'!FV154*'Gauge Data'!$GS154+'Gauge Data'!GY154*'Gauge Data'!$HV154)/$P163)</f>
        <v>8.1415835048925747</v>
      </c>
      <c r="E163" s="17">
        <f>IF($P163=0,"",('Gauge Data'!F154*'Gauge Data'!$AA154+'Gauge Data'!AI154*'Gauge Data'!$BD154+'Gauge Data'!BL154*'Gauge Data'!$CG154+'Gauge Data'!CO154*'Gauge Data'!$DJ154+'Gauge Data'!DR154*'Gauge Data'!$EM154+'Gauge Data'!EU154*'Gauge Data'!$FP154+'Gauge Data'!FX154*'Gauge Data'!$GS154+'Gauge Data'!HA154*'Gauge Data'!$HV154)/$P163)</f>
        <v>17.5164263318701</v>
      </c>
      <c r="F163" s="17">
        <f>IF($P163=0,"",('Gauge Data'!H154*'Gauge Data'!$AA154+'Gauge Data'!AK154*'Gauge Data'!$BD154+'Gauge Data'!BN154*'Gauge Data'!$CG154+'Gauge Data'!CQ154*'Gauge Data'!$DJ154+'Gauge Data'!DT154*'Gauge Data'!$EM154+'Gauge Data'!EW154*'Gauge Data'!$FP154+'Gauge Data'!FZ154*'Gauge Data'!$GS154+'Gauge Data'!HC154*'Gauge Data'!$HV154)/$P163)</f>
        <v>15.130585494085699</v>
      </c>
      <c r="G163" s="17">
        <f>IF($P163=0,"",('Gauge Data'!J154*'Gauge Data'!$AA154+'Gauge Data'!AM154*'Gauge Data'!$BD154+'Gauge Data'!BP154*'Gauge Data'!$CG154+'Gauge Data'!CS154*'Gauge Data'!$DJ154+'Gauge Data'!DV154*'Gauge Data'!$EM154+'Gauge Data'!EY154*'Gauge Data'!$FP154+'Gauge Data'!GB154*'Gauge Data'!$GS154+'Gauge Data'!HE154*'Gauge Data'!$HV154)/$P163)</f>
        <v>13.396465713427409</v>
      </c>
      <c r="H163" s="17">
        <f>IF($P163=0,"",('Gauge Data'!L154*'Gauge Data'!$AA154+'Gauge Data'!AO154*'Gauge Data'!$BD154+'Gauge Data'!BR154*'Gauge Data'!$CG154+'Gauge Data'!CU154*'Gauge Data'!$DJ154+'Gauge Data'!DX154*'Gauge Data'!$EM154+'Gauge Data'!FA154*'Gauge Data'!$FP154+'Gauge Data'!GD154*'Gauge Data'!$GS154+'Gauge Data'!HG154*'Gauge Data'!$HV154)/$P163)</f>
        <v>13.596907823216256</v>
      </c>
      <c r="I163" s="17">
        <f>IF($P163=0,"",('Gauge Data'!N154*'Gauge Data'!$AA154+'Gauge Data'!AQ154*'Gauge Data'!$BD154+'Gauge Data'!BT154*'Gauge Data'!$CG154+'Gauge Data'!CW154*'Gauge Data'!$DJ154+'Gauge Data'!DZ154*'Gauge Data'!$EM154+'Gauge Data'!FC154*'Gauge Data'!$FP154+'Gauge Data'!GF154*'Gauge Data'!$GS154+'Gauge Data'!HI154*'Gauge Data'!$HV154)/$P163)</f>
        <v>8.4515398740025329</v>
      </c>
      <c r="J163" s="17">
        <f>IF($P163=0,"",('Gauge Data'!P154*'Gauge Data'!$AA154+'Gauge Data'!AS154*'Gauge Data'!$BD154+'Gauge Data'!BV154*'Gauge Data'!$CG154+'Gauge Data'!CY154*'Gauge Data'!$DJ154+'Gauge Data'!EB154*'Gauge Data'!$EM154+'Gauge Data'!FE154*'Gauge Data'!$FP154+'Gauge Data'!GH154*'Gauge Data'!$GS154+'Gauge Data'!HK154*'Gauge Data'!$HV154)/$P163)</f>
        <v>3.3478166194444055</v>
      </c>
      <c r="K163" s="17">
        <f>IF($P163=0,"",('Gauge Data'!R154*'Gauge Data'!$AA154+'Gauge Data'!AU154*'Gauge Data'!$BD154+'Gauge Data'!BX154*'Gauge Data'!$CG154+'Gauge Data'!DA154*'Gauge Data'!$DJ154+'Gauge Data'!ED154*'Gauge Data'!$EM154+'Gauge Data'!FG154*'Gauge Data'!$FP154+'Gauge Data'!GJ154*'Gauge Data'!$GS154+'Gauge Data'!HM154*'Gauge Data'!$HV154)/$P163)</f>
        <v>2.9633432613529429</v>
      </c>
      <c r="L163" s="17">
        <f>IF($P163=0,"",('Gauge Data'!T154*'Gauge Data'!$AA154+'Gauge Data'!AW154*'Gauge Data'!$BD154+'Gauge Data'!BZ154*'Gauge Data'!$CG154+'Gauge Data'!DC154*'Gauge Data'!$DJ154+'Gauge Data'!EF154*'Gauge Data'!$EM154+'Gauge Data'!FI154*'Gauge Data'!$FP154+'Gauge Data'!GL154*'Gauge Data'!$GS154+'Gauge Data'!HO154*'Gauge Data'!$HV154)/$P163)</f>
        <v>0.7361059622093582</v>
      </c>
      <c r="M163" s="17">
        <f>IF($P163=0,"",('Gauge Data'!V154*'Gauge Data'!$AA154+'Gauge Data'!AY154*'Gauge Data'!$BD154+'Gauge Data'!CB154*'Gauge Data'!$CG154+'Gauge Data'!DE154*'Gauge Data'!$DJ154+'Gauge Data'!EH154*'Gauge Data'!$EM154+'Gauge Data'!FK154*'Gauge Data'!$FP154+'Gauge Data'!GN154*'Gauge Data'!$GS154+'Gauge Data'!HQ154*'Gauge Data'!$HV154)/$P163)</f>
        <v>3.2789843028216388</v>
      </c>
      <c r="N163" s="17">
        <f>IF($P163=0,"",('Gauge Data'!X154*'Gauge Data'!$AA154+'Gauge Data'!BA154*'Gauge Data'!$BD154+'Gauge Data'!CD154*'Gauge Data'!$CG154+'Gauge Data'!DG154*'Gauge Data'!$DJ154+'Gauge Data'!EJ154*'Gauge Data'!$EM154+'Gauge Data'!FM154*'Gauge Data'!$FP154+'Gauge Data'!GP154*'Gauge Data'!$GS154+'Gauge Data'!HS154*'Gauge Data'!$HV154)/$P163)</f>
        <v>3.733154473419118</v>
      </c>
      <c r="O163" s="17">
        <f t="shared" si="114"/>
        <v>94.184953669454273</v>
      </c>
      <c r="P163" s="18">
        <f>'Gauge Data'!AA154+'Gauge Data'!BD154+'Gauge Data'!CG154+'Gauge Data'!DJ154+'Gauge Data'!EM154+'Gauge Data'!FP154+'Gauge Data'!GS154+'Gauge Data'!HV154</f>
        <v>3</v>
      </c>
      <c r="Q163" s="18"/>
      <c r="R163" s="33">
        <f t="shared" si="113"/>
        <v>1950</v>
      </c>
    </row>
    <row r="164" spans="2:18" x14ac:dyDescent="0.2">
      <c r="B164" s="2">
        <f>'Gauge Data'!A51</f>
        <v>1951</v>
      </c>
      <c r="C164" s="17">
        <f>IF($P164=0,"",('Gauge Data'!B155*'Gauge Data'!$AA155+'Gauge Data'!AE155*'Gauge Data'!$BD155+'Gauge Data'!BH155*'Gauge Data'!$CG155+'Gauge Data'!CK155*'Gauge Data'!$DJ155+'Gauge Data'!DN155*'Gauge Data'!$EM155+'Gauge Data'!EQ155*'Gauge Data'!$FP155+'Gauge Data'!FT155*'Gauge Data'!$GS155+'Gauge Data'!GW155*'Gauge Data'!$HV155)/$P164)</f>
        <v>21.854994135570603</v>
      </c>
      <c r="D164" s="17">
        <f>IF($P164=0,"",('Gauge Data'!D155*'Gauge Data'!$AA155+'Gauge Data'!AG155*'Gauge Data'!$BD155+'Gauge Data'!BJ155*'Gauge Data'!$CG155+'Gauge Data'!CM155*'Gauge Data'!$DJ155+'Gauge Data'!DP155*'Gauge Data'!$EM155+'Gauge Data'!ES155*'Gauge Data'!$FP155+'Gauge Data'!FV155*'Gauge Data'!$GS155+'Gauge Data'!GY155*'Gauge Data'!$HV155)/$P164)</f>
        <v>5.2124992197831377</v>
      </c>
      <c r="E164" s="17">
        <f>IF($P164=0,"",('Gauge Data'!F155*'Gauge Data'!$AA155+'Gauge Data'!AI155*'Gauge Data'!$BD155+'Gauge Data'!BL155*'Gauge Data'!$CG155+'Gauge Data'!CO155*'Gauge Data'!$DJ155+'Gauge Data'!DR155*'Gauge Data'!$EM155+'Gauge Data'!EU155*'Gauge Data'!$FP155+'Gauge Data'!FX155*'Gauge Data'!$GS155+'Gauge Data'!HA155*'Gauge Data'!$HV155)/$P164)</f>
        <v>7.9113034557391053</v>
      </c>
      <c r="F164" s="17">
        <f>IF($P164=0,"",('Gauge Data'!H155*'Gauge Data'!$AA155+'Gauge Data'!AK155*'Gauge Data'!$BD155+'Gauge Data'!BN155*'Gauge Data'!$CG155+'Gauge Data'!CQ155*'Gauge Data'!$DJ155+'Gauge Data'!DT155*'Gauge Data'!$EM155+'Gauge Data'!EW155*'Gauge Data'!$FP155+'Gauge Data'!FZ155*'Gauge Data'!$GS155+'Gauge Data'!HC155*'Gauge Data'!$HV155)/$P164)</f>
        <v>11.529849955102769</v>
      </c>
      <c r="G164" s="17">
        <f>IF($P164=0,"",('Gauge Data'!J155*'Gauge Data'!$AA155+'Gauge Data'!AM155*'Gauge Data'!$BD155+'Gauge Data'!BP155*'Gauge Data'!$CG155+'Gauge Data'!CS155*'Gauge Data'!$DJ155+'Gauge Data'!DV155*'Gauge Data'!$EM155+'Gauge Data'!EY155*'Gauge Data'!$FP155+'Gauge Data'!GB155*'Gauge Data'!$GS155+'Gauge Data'!HE155*'Gauge Data'!$HV155)/$P164)</f>
        <v>16.598906257268037</v>
      </c>
      <c r="H164" s="17">
        <f>IF($P164=0,"",('Gauge Data'!L155*'Gauge Data'!$AA155+'Gauge Data'!AO155*'Gauge Data'!$BD155+'Gauge Data'!BR155*'Gauge Data'!$CG155+'Gauge Data'!CU155*'Gauge Data'!$DJ155+'Gauge Data'!DX155*'Gauge Data'!$EM155+'Gauge Data'!FA155*'Gauge Data'!$FP155+'Gauge Data'!GD155*'Gauge Data'!$GS155+'Gauge Data'!HG155*'Gauge Data'!$HV155)/$P164)</f>
        <v>9.5086225609238273</v>
      </c>
      <c r="I164" s="17">
        <f>IF($P164=0,"",('Gauge Data'!N155*'Gauge Data'!$AA155+'Gauge Data'!AQ155*'Gauge Data'!$BD155+'Gauge Data'!BT155*'Gauge Data'!$CG155+'Gauge Data'!CW155*'Gauge Data'!$DJ155+'Gauge Data'!DZ155*'Gauge Data'!$EM155+'Gauge Data'!FC155*'Gauge Data'!$FP155+'Gauge Data'!GF155*'Gauge Data'!$GS155+'Gauge Data'!HI155*'Gauge Data'!$HV155)/$P164)</f>
        <v>5.7249973352404515</v>
      </c>
      <c r="J164" s="17">
        <f>IF($P164=0,"",('Gauge Data'!P155*'Gauge Data'!$AA155+'Gauge Data'!AS155*'Gauge Data'!$BD155+'Gauge Data'!BV155*'Gauge Data'!$CG155+'Gauge Data'!CY155*'Gauge Data'!$DJ155+'Gauge Data'!EB155*'Gauge Data'!$EM155+'Gauge Data'!FE155*'Gauge Data'!$FP155+'Gauge Data'!GH155*'Gauge Data'!$GS155+'Gauge Data'!HK155*'Gauge Data'!$HV155)/$P164)</f>
        <v>1.834880360878282</v>
      </c>
      <c r="K164" s="17">
        <f>IF($P164=0,"",('Gauge Data'!R155*'Gauge Data'!$AA155+'Gauge Data'!AU155*'Gauge Data'!$BD155+'Gauge Data'!BX155*'Gauge Data'!$CG155+'Gauge Data'!DA155*'Gauge Data'!$DJ155+'Gauge Data'!ED155*'Gauge Data'!$EM155+'Gauge Data'!FG155*'Gauge Data'!$FP155+'Gauge Data'!GJ155*'Gauge Data'!$GS155+'Gauge Data'!HM155*'Gauge Data'!$HV155)/$P164)</f>
        <v>1.9181800289362843</v>
      </c>
      <c r="L164" s="17">
        <f>IF($P164=0,"",('Gauge Data'!T155*'Gauge Data'!$AA155+'Gauge Data'!AW155*'Gauge Data'!$BD155+'Gauge Data'!BZ155*'Gauge Data'!$CG155+'Gauge Data'!DC155*'Gauge Data'!$DJ155+'Gauge Data'!EF155*'Gauge Data'!$EM155+'Gauge Data'!FI155*'Gauge Data'!$FP155+'Gauge Data'!GL155*'Gauge Data'!$GS155+'Gauge Data'!HO155*'Gauge Data'!$HV155)/$P164)</f>
        <v>6.319596161195129</v>
      </c>
      <c r="M164" s="17">
        <f>IF($P164=0,"",('Gauge Data'!V155*'Gauge Data'!$AA155+'Gauge Data'!AY155*'Gauge Data'!$BD155+'Gauge Data'!CB155*'Gauge Data'!$CG155+'Gauge Data'!DE155*'Gauge Data'!$DJ155+'Gauge Data'!EH155*'Gauge Data'!$EM155+'Gauge Data'!FK155*'Gauge Data'!$FP155+'Gauge Data'!GN155*'Gauge Data'!$GS155+'Gauge Data'!HQ155*'Gauge Data'!$HV155)/$P164)</f>
        <v>3.6381540664743253</v>
      </c>
      <c r="N164" s="17">
        <f>IF($P164=0,"",('Gauge Data'!X155*'Gauge Data'!$AA155+'Gauge Data'!BA155*'Gauge Data'!$BD155+'Gauge Data'!CD155*'Gauge Data'!$CG155+'Gauge Data'!DG155*'Gauge Data'!$DJ155+'Gauge Data'!EJ155*'Gauge Data'!$EM155+'Gauge Data'!FM155*'Gauge Data'!$FP155+'Gauge Data'!GP155*'Gauge Data'!$GS155+'Gauge Data'!HS155*'Gauge Data'!$HV155)/$P164)</f>
        <v>4.6749249900374883</v>
      </c>
      <c r="O164" s="17">
        <f t="shared" si="114"/>
        <v>96.726908527149448</v>
      </c>
      <c r="P164" s="18">
        <f>'Gauge Data'!AA155+'Gauge Data'!BD155+'Gauge Data'!CG155+'Gauge Data'!DJ155+'Gauge Data'!EM155+'Gauge Data'!FP155+'Gauge Data'!GS155+'Gauge Data'!HV155</f>
        <v>3</v>
      </c>
      <c r="Q164" s="18"/>
      <c r="R164" s="33">
        <f t="shared" si="113"/>
        <v>1951</v>
      </c>
    </row>
    <row r="165" spans="2:18" x14ac:dyDescent="0.2">
      <c r="B165" s="2">
        <f>'Gauge Data'!A52</f>
        <v>1952</v>
      </c>
      <c r="C165" s="17">
        <f>IF($P165=0,"",('Gauge Data'!B156*'Gauge Data'!$AA156+'Gauge Data'!AE156*'Gauge Data'!$BD156+'Gauge Data'!BH156*'Gauge Data'!$CG156+'Gauge Data'!CK156*'Gauge Data'!$DJ156+'Gauge Data'!DN156*'Gauge Data'!$EM156+'Gauge Data'!EQ156*'Gauge Data'!$FP156+'Gauge Data'!FT156*'Gauge Data'!$GS156+'Gauge Data'!GW156*'Gauge Data'!$HV156)/$P165)</f>
        <v>5.1689483086523644</v>
      </c>
      <c r="D165" s="17">
        <f>IF($P165=0,"",('Gauge Data'!D156*'Gauge Data'!$AA156+'Gauge Data'!AG156*'Gauge Data'!$BD156+'Gauge Data'!BJ156*'Gauge Data'!$CG156+'Gauge Data'!CM156*'Gauge Data'!$DJ156+'Gauge Data'!DP156*'Gauge Data'!$EM156+'Gauge Data'!ES156*'Gauge Data'!$FP156+'Gauge Data'!FV156*'Gauge Data'!$GS156+'Gauge Data'!GY156*'Gauge Data'!$HV156)/$P165)</f>
        <v>13.585829566485017</v>
      </c>
      <c r="E165" s="17">
        <f>IF($P165=0,"",('Gauge Data'!F156*'Gauge Data'!$AA156+'Gauge Data'!AI156*'Gauge Data'!$BD156+'Gauge Data'!BL156*'Gauge Data'!$CG156+'Gauge Data'!CO156*'Gauge Data'!$DJ156+'Gauge Data'!DR156*'Gauge Data'!$EM156+'Gauge Data'!EU156*'Gauge Data'!$FP156+'Gauge Data'!FX156*'Gauge Data'!$GS156+'Gauge Data'!HA156*'Gauge Data'!$HV156)/$P165)</f>
        <v>12.339269783042013</v>
      </c>
      <c r="F165" s="17">
        <f>IF($P165=0,"",('Gauge Data'!H156*'Gauge Data'!$AA156+'Gauge Data'!AK156*'Gauge Data'!$BD156+'Gauge Data'!BN156*'Gauge Data'!$CG156+'Gauge Data'!CQ156*'Gauge Data'!$DJ156+'Gauge Data'!DT156*'Gauge Data'!$EM156+'Gauge Data'!EW156*'Gauge Data'!$FP156+'Gauge Data'!FZ156*'Gauge Data'!$GS156+'Gauge Data'!HC156*'Gauge Data'!$HV156)/$P165)</f>
        <v>9.7312392878350042</v>
      </c>
      <c r="G165" s="17">
        <f>IF($P165=0,"",('Gauge Data'!J156*'Gauge Data'!$AA156+'Gauge Data'!AM156*'Gauge Data'!$BD156+'Gauge Data'!BP156*'Gauge Data'!$CG156+'Gauge Data'!CS156*'Gauge Data'!$DJ156+'Gauge Data'!DV156*'Gauge Data'!$EM156+'Gauge Data'!EY156*'Gauge Data'!$FP156+'Gauge Data'!GB156*'Gauge Data'!$GS156+'Gauge Data'!HE156*'Gauge Data'!$HV156)/$P165)</f>
        <v>19.189252014543666</v>
      </c>
      <c r="H165" s="17">
        <f>IF($P165=0,"",('Gauge Data'!L156*'Gauge Data'!$AA156+'Gauge Data'!AO156*'Gauge Data'!$BD156+'Gauge Data'!BR156*'Gauge Data'!$CG156+'Gauge Data'!CU156*'Gauge Data'!$DJ156+'Gauge Data'!DX156*'Gauge Data'!$EM156+'Gauge Data'!FA156*'Gauge Data'!$FP156+'Gauge Data'!GD156*'Gauge Data'!$GS156+'Gauge Data'!HG156*'Gauge Data'!$HV156)/$P165)</f>
        <v>8.2904292924075023</v>
      </c>
      <c r="I165" s="17">
        <f>IF($P165=0,"",('Gauge Data'!N156*'Gauge Data'!$AA156+'Gauge Data'!AQ156*'Gauge Data'!$BD156+'Gauge Data'!BT156*'Gauge Data'!$CG156+'Gauge Data'!CW156*'Gauge Data'!$DJ156+'Gauge Data'!DZ156*'Gauge Data'!$EM156+'Gauge Data'!FC156*'Gauge Data'!$FP156+'Gauge Data'!GF156*'Gauge Data'!$GS156+'Gauge Data'!HI156*'Gauge Data'!$HV156)/$P165)</f>
        <v>9.1028556332574073</v>
      </c>
      <c r="J165" s="17">
        <f>IF($P165=0,"",('Gauge Data'!P156*'Gauge Data'!$AA156+'Gauge Data'!AS156*'Gauge Data'!$BD156+'Gauge Data'!BV156*'Gauge Data'!$CG156+'Gauge Data'!CY156*'Gauge Data'!$DJ156+'Gauge Data'!EB156*'Gauge Data'!$EM156+'Gauge Data'!FE156*'Gauge Data'!$FP156+'Gauge Data'!GH156*'Gauge Data'!$GS156+'Gauge Data'!HK156*'Gauge Data'!$HV156)/$P165)</f>
        <v>2.8930244986635079</v>
      </c>
      <c r="K165" s="17">
        <f>IF($P165=0,"",('Gauge Data'!R156*'Gauge Data'!$AA156+'Gauge Data'!AU156*'Gauge Data'!$BD156+'Gauge Data'!BX156*'Gauge Data'!$CG156+'Gauge Data'!DA156*'Gauge Data'!$DJ156+'Gauge Data'!ED156*'Gauge Data'!$EM156+'Gauge Data'!FG156*'Gauge Data'!$FP156+'Gauge Data'!GJ156*'Gauge Data'!$GS156+'Gauge Data'!HM156*'Gauge Data'!$HV156)/$P165)</f>
        <v>0.54762828881099646</v>
      </c>
      <c r="L165" s="17">
        <f>IF($P165=0,"",('Gauge Data'!T156*'Gauge Data'!$AA156+'Gauge Data'!AW156*'Gauge Data'!$BD156+'Gauge Data'!BZ156*'Gauge Data'!$CG156+'Gauge Data'!DC156*'Gauge Data'!$DJ156+'Gauge Data'!EF156*'Gauge Data'!$EM156+'Gauge Data'!FI156*'Gauge Data'!$FP156+'Gauge Data'!GL156*'Gauge Data'!$GS156+'Gauge Data'!HO156*'Gauge Data'!$HV156)/$P165)</f>
        <v>0</v>
      </c>
      <c r="M165" s="17">
        <f>IF($P165=0,"",('Gauge Data'!V156*'Gauge Data'!$AA156+'Gauge Data'!AY156*'Gauge Data'!$BD156+'Gauge Data'!CB156*'Gauge Data'!$CG156+'Gauge Data'!DE156*'Gauge Data'!$DJ156+'Gauge Data'!EH156*'Gauge Data'!$EM156+'Gauge Data'!FK156*'Gauge Data'!$FP156+'Gauge Data'!GN156*'Gauge Data'!$GS156+'Gauge Data'!HQ156*'Gauge Data'!$HV156)/$P165)</f>
        <v>3.0384796540017547</v>
      </c>
      <c r="N165" s="17">
        <f>IF($P165=0,"",('Gauge Data'!X156*'Gauge Data'!$AA156+'Gauge Data'!BA156*'Gauge Data'!$BD156+'Gauge Data'!CD156*'Gauge Data'!$CG156+'Gauge Data'!DG156*'Gauge Data'!$DJ156+'Gauge Data'!EJ156*'Gauge Data'!$EM156+'Gauge Data'!FM156*'Gauge Data'!$FP156+'Gauge Data'!GP156*'Gauge Data'!$GS156+'Gauge Data'!HS156*'Gauge Data'!$HV156)/$P165)</f>
        <v>2.4893959384844666</v>
      </c>
      <c r="O165" s="17">
        <f t="shared" si="114"/>
        <v>86.376352266183702</v>
      </c>
      <c r="P165" s="18">
        <f>'Gauge Data'!AA156+'Gauge Data'!BD156+'Gauge Data'!CG156+'Gauge Data'!DJ156+'Gauge Data'!EM156+'Gauge Data'!FP156+'Gauge Data'!GS156+'Gauge Data'!HV156</f>
        <v>3</v>
      </c>
      <c r="Q165" s="18"/>
      <c r="R165" s="33">
        <f t="shared" si="113"/>
        <v>1952</v>
      </c>
    </row>
    <row r="166" spans="2:18" x14ac:dyDescent="0.2">
      <c r="B166" s="2">
        <f>'Gauge Data'!A53</f>
        <v>1953</v>
      </c>
      <c r="C166" s="17">
        <f>IF($P166=0,"",('Gauge Data'!B157*'Gauge Data'!$AA157+'Gauge Data'!AE157*'Gauge Data'!$BD157+'Gauge Data'!BH157*'Gauge Data'!$CG157+'Gauge Data'!CK157*'Gauge Data'!$DJ157+'Gauge Data'!DN157*'Gauge Data'!$EM157+'Gauge Data'!EQ157*'Gauge Data'!$FP157+'Gauge Data'!FT157*'Gauge Data'!$GS157+'Gauge Data'!GW157*'Gauge Data'!$HV157)/$P166)</f>
        <v>13.76726639495562</v>
      </c>
      <c r="D166" s="17">
        <f>IF($P166=0,"",('Gauge Data'!D157*'Gauge Data'!$AA157+'Gauge Data'!AG157*'Gauge Data'!$BD157+'Gauge Data'!BJ157*'Gauge Data'!$CG157+'Gauge Data'!CM157*'Gauge Data'!$DJ157+'Gauge Data'!DP157*'Gauge Data'!$EM157+'Gauge Data'!ES157*'Gauge Data'!$FP157+'Gauge Data'!FV157*'Gauge Data'!$GS157+'Gauge Data'!GY157*'Gauge Data'!$HV157)/$P166)</f>
        <v>11.155508698668209</v>
      </c>
      <c r="E166" s="17">
        <f>IF($P166=0,"",('Gauge Data'!F157*'Gauge Data'!$AA157+'Gauge Data'!AI157*'Gauge Data'!$BD157+'Gauge Data'!BL157*'Gauge Data'!$CG157+'Gauge Data'!CO157*'Gauge Data'!$DJ157+'Gauge Data'!DR157*'Gauge Data'!$EM157+'Gauge Data'!EU157*'Gauge Data'!$FP157+'Gauge Data'!FX157*'Gauge Data'!$GS157+'Gauge Data'!HA157*'Gauge Data'!$HV157)/$P166)</f>
        <v>14.71955160116338</v>
      </c>
      <c r="F166" s="17">
        <f>IF($P166=0,"",('Gauge Data'!H157*'Gauge Data'!$AA157+'Gauge Data'!AK157*'Gauge Data'!$BD157+'Gauge Data'!BN157*'Gauge Data'!$CG157+'Gauge Data'!CQ157*'Gauge Data'!$DJ157+'Gauge Data'!DT157*'Gauge Data'!$EM157+'Gauge Data'!EW157*'Gauge Data'!$FP157+'Gauge Data'!FZ157*'Gauge Data'!$GS157+'Gauge Data'!HC157*'Gauge Data'!$HV157)/$P166)</f>
        <v>11.997740313546144</v>
      </c>
      <c r="G166" s="17">
        <f>IF($P166=0,"",('Gauge Data'!J157*'Gauge Data'!$AA157+'Gauge Data'!AM157*'Gauge Data'!$BD157+'Gauge Data'!BP157*'Gauge Data'!$CG157+'Gauge Data'!CS157*'Gauge Data'!$DJ157+'Gauge Data'!DV157*'Gauge Data'!$EM157+'Gauge Data'!EY157*'Gauge Data'!$FP157+'Gauge Data'!GB157*'Gauge Data'!$GS157+'Gauge Data'!HE157*'Gauge Data'!$HV157)/$P166)</f>
        <v>14.579742892425784</v>
      </c>
      <c r="H166" s="17">
        <f>IF($P166=0,"",('Gauge Data'!L157*'Gauge Data'!$AA157+'Gauge Data'!AO157*'Gauge Data'!$BD157+'Gauge Data'!BR157*'Gauge Data'!$CG157+'Gauge Data'!CU157*'Gauge Data'!$DJ157+'Gauge Data'!DX157*'Gauge Data'!$EM157+'Gauge Data'!FA157*'Gauge Data'!$FP157+'Gauge Data'!GD157*'Gauge Data'!$GS157+'Gauge Data'!HG157*'Gauge Data'!$HV157)/$P166)</f>
        <v>15.621789002825139</v>
      </c>
      <c r="I166" s="17">
        <f>IF($P166=0,"",('Gauge Data'!N157*'Gauge Data'!$AA157+'Gauge Data'!AQ157*'Gauge Data'!$BD157+'Gauge Data'!BT157*'Gauge Data'!$CG157+'Gauge Data'!CW157*'Gauge Data'!$DJ157+'Gauge Data'!DZ157*'Gauge Data'!$EM157+'Gauge Data'!FC157*'Gauge Data'!$FP157+'Gauge Data'!GF157*'Gauge Data'!$GS157+'Gauge Data'!HI157*'Gauge Data'!$HV157)/$P166)</f>
        <v>4.9031338034565577</v>
      </c>
      <c r="J166" s="17">
        <f>IF($P166=0,"",('Gauge Data'!P157*'Gauge Data'!$AA157+'Gauge Data'!AS157*'Gauge Data'!$BD157+'Gauge Data'!BV157*'Gauge Data'!$CG157+'Gauge Data'!CY157*'Gauge Data'!$DJ157+'Gauge Data'!EB157*'Gauge Data'!$EM157+'Gauge Data'!FE157*'Gauge Data'!$FP157+'Gauge Data'!GH157*'Gauge Data'!$GS157+'Gauge Data'!HK157*'Gauge Data'!$HV157)/$P166)</f>
        <v>4.5575478129968063</v>
      </c>
      <c r="K166" s="17">
        <f>IF($P166=0,"",('Gauge Data'!R157*'Gauge Data'!$AA157+'Gauge Data'!AU157*'Gauge Data'!$BD157+'Gauge Data'!BX157*'Gauge Data'!$CG157+'Gauge Data'!DA157*'Gauge Data'!$DJ157+'Gauge Data'!ED157*'Gauge Data'!$EM157+'Gauge Data'!FG157*'Gauge Data'!$FP157+'Gauge Data'!GJ157*'Gauge Data'!$GS157+'Gauge Data'!HM157*'Gauge Data'!$HV157)/$P166)</f>
        <v>1.9877118770839106</v>
      </c>
      <c r="L166" s="17">
        <f>IF($P166=0,"",('Gauge Data'!T157*'Gauge Data'!$AA157+'Gauge Data'!AW157*'Gauge Data'!$BD157+'Gauge Data'!BZ157*'Gauge Data'!$CG157+'Gauge Data'!DC157*'Gauge Data'!$DJ157+'Gauge Data'!EF157*'Gauge Data'!$EM157+'Gauge Data'!FI157*'Gauge Data'!$FP157+'Gauge Data'!GL157*'Gauge Data'!$GS157+'Gauge Data'!HO157*'Gauge Data'!$HV157)/$P166)</f>
        <v>0.22976506951683476</v>
      </c>
      <c r="M166" s="17">
        <f>IF($P166=0,"",('Gauge Data'!V157*'Gauge Data'!$AA157+'Gauge Data'!AY157*'Gauge Data'!$BD157+'Gauge Data'!CB157*'Gauge Data'!$CG157+'Gauge Data'!DE157*'Gauge Data'!$DJ157+'Gauge Data'!EH157*'Gauge Data'!$EM157+'Gauge Data'!FK157*'Gauge Data'!$FP157+'Gauge Data'!GN157*'Gauge Data'!$GS157+'Gauge Data'!HQ157*'Gauge Data'!$HV157)/$P166)</f>
        <v>0</v>
      </c>
      <c r="N166" s="17">
        <f>IF($P166=0,"",('Gauge Data'!X157*'Gauge Data'!$AA157+'Gauge Data'!BA157*'Gauge Data'!$BD157+'Gauge Data'!CD157*'Gauge Data'!$CG157+'Gauge Data'!DG157*'Gauge Data'!$DJ157+'Gauge Data'!EJ157*'Gauge Data'!$EM157+'Gauge Data'!FM157*'Gauge Data'!$FP157+'Gauge Data'!GP157*'Gauge Data'!$GS157+'Gauge Data'!HS157*'Gauge Data'!$HV157)/$P166)</f>
        <v>2.42015775293868</v>
      </c>
      <c r="O166" s="17">
        <f t="shared" si="114"/>
        <v>95.93991521957706</v>
      </c>
      <c r="P166" s="18">
        <f>'Gauge Data'!AA157+'Gauge Data'!BD157+'Gauge Data'!CG157+'Gauge Data'!DJ157+'Gauge Data'!EM157+'Gauge Data'!FP157+'Gauge Data'!GS157+'Gauge Data'!HV157</f>
        <v>3</v>
      </c>
      <c r="Q166" s="18"/>
      <c r="R166" s="33">
        <f t="shared" si="113"/>
        <v>1953</v>
      </c>
    </row>
    <row r="167" spans="2:18" x14ac:dyDescent="0.2">
      <c r="B167" s="2">
        <f>'Gauge Data'!A54</f>
        <v>1954</v>
      </c>
      <c r="C167" s="17">
        <f>IF($P167=0,"",('Gauge Data'!B158*'Gauge Data'!$AA158+'Gauge Data'!AE158*'Gauge Data'!$BD158+'Gauge Data'!BH158*'Gauge Data'!$CG158+'Gauge Data'!CK158*'Gauge Data'!$DJ158+'Gauge Data'!DN158*'Gauge Data'!$EM158+'Gauge Data'!EQ158*'Gauge Data'!$FP158+'Gauge Data'!FT158*'Gauge Data'!$GS158+'Gauge Data'!GW158*'Gauge Data'!$HV158)/$P167)</f>
        <v>3.1044238710713543</v>
      </c>
      <c r="D167" s="17">
        <f>IF($P167=0,"",('Gauge Data'!D158*'Gauge Data'!$AA158+'Gauge Data'!AG158*'Gauge Data'!$BD158+'Gauge Data'!BJ158*'Gauge Data'!$CG158+'Gauge Data'!CM158*'Gauge Data'!$DJ158+'Gauge Data'!DP158*'Gauge Data'!$EM158+'Gauge Data'!ES158*'Gauge Data'!$FP158+'Gauge Data'!FV158*'Gauge Data'!$GS158+'Gauge Data'!GY158*'Gauge Data'!$HV158)/$P167)</f>
        <v>10.583254059175012</v>
      </c>
      <c r="E167" s="17">
        <f>IF($P167=0,"",('Gauge Data'!F158*'Gauge Data'!$AA158+'Gauge Data'!AI158*'Gauge Data'!$BD158+'Gauge Data'!BL158*'Gauge Data'!$CG158+'Gauge Data'!CO158*'Gauge Data'!$DJ158+'Gauge Data'!DR158*'Gauge Data'!$EM158+'Gauge Data'!EU158*'Gauge Data'!$FP158+'Gauge Data'!FX158*'Gauge Data'!$GS158+'Gauge Data'!HA158*'Gauge Data'!$HV158)/$P167)</f>
        <v>11.737470926527886</v>
      </c>
      <c r="F167" s="17">
        <f>IF($P167=0,"",('Gauge Data'!H158*'Gauge Data'!$AA158+'Gauge Data'!AK158*'Gauge Data'!$BD158+'Gauge Data'!BN158*'Gauge Data'!$CG158+'Gauge Data'!CQ158*'Gauge Data'!$DJ158+'Gauge Data'!DT158*'Gauge Data'!$EM158+'Gauge Data'!EW158*'Gauge Data'!$FP158+'Gauge Data'!FZ158*'Gauge Data'!$GS158+'Gauge Data'!HC158*'Gauge Data'!$HV158)/$P167)</f>
        <v>26.643319426331999</v>
      </c>
      <c r="G167" s="17">
        <f>IF($P167=0,"",('Gauge Data'!J158*'Gauge Data'!$AA158+'Gauge Data'!AM158*'Gauge Data'!$BD158+'Gauge Data'!BP158*'Gauge Data'!$CG158+'Gauge Data'!CS158*'Gauge Data'!$DJ158+'Gauge Data'!DV158*'Gauge Data'!$EM158+'Gauge Data'!EY158*'Gauge Data'!$FP158+'Gauge Data'!GB158*'Gauge Data'!$GS158+'Gauge Data'!HE158*'Gauge Data'!$HV158)/$P167)</f>
        <v>22.255404294070914</v>
      </c>
      <c r="H167" s="17">
        <f>IF($P167=0,"",('Gauge Data'!L158*'Gauge Data'!$AA158+'Gauge Data'!AO158*'Gauge Data'!$BD158+'Gauge Data'!BR158*'Gauge Data'!$CG158+'Gauge Data'!CU158*'Gauge Data'!$DJ158+'Gauge Data'!DX158*'Gauge Data'!$EM158+'Gauge Data'!FA158*'Gauge Data'!$FP158+'Gauge Data'!GD158*'Gauge Data'!$GS158+'Gauge Data'!HG158*'Gauge Data'!$HV158)/$P167)</f>
        <v>8.9766068408294135</v>
      </c>
      <c r="I167" s="17">
        <f>IF($P167=0,"",('Gauge Data'!N158*'Gauge Data'!$AA158+'Gauge Data'!AQ158*'Gauge Data'!$BD158+'Gauge Data'!BT158*'Gauge Data'!$CG158+'Gauge Data'!CW158*'Gauge Data'!$DJ158+'Gauge Data'!DZ158*'Gauge Data'!$EM158+'Gauge Data'!FC158*'Gauge Data'!$FP158+'Gauge Data'!GF158*'Gauge Data'!$GS158+'Gauge Data'!HI158*'Gauge Data'!$HV158)/$P167)</f>
        <v>7.6308024112599329</v>
      </c>
      <c r="J167" s="17">
        <f>IF($P167=0,"",('Gauge Data'!P158*'Gauge Data'!$AA158+'Gauge Data'!AS158*'Gauge Data'!$BD158+'Gauge Data'!BV158*'Gauge Data'!$CG158+'Gauge Data'!CY158*'Gauge Data'!$DJ158+'Gauge Data'!EB158*'Gauge Data'!$EM158+'Gauge Data'!FE158*'Gauge Data'!$FP158+'Gauge Data'!GH158*'Gauge Data'!$GS158+'Gauge Data'!HK158*'Gauge Data'!$HV158)/$P167)</f>
        <v>4.9127953960527408</v>
      </c>
      <c r="K167" s="17">
        <f>IF($P167=0,"",('Gauge Data'!R158*'Gauge Data'!$AA158+'Gauge Data'!AU158*'Gauge Data'!$BD158+'Gauge Data'!BX158*'Gauge Data'!$CG158+'Gauge Data'!DA158*'Gauge Data'!$DJ158+'Gauge Data'!ED158*'Gauge Data'!$EM158+'Gauge Data'!FG158*'Gauge Data'!$FP158+'Gauge Data'!GJ158*'Gauge Data'!$GS158+'Gauge Data'!HM158*'Gauge Data'!$HV158)/$P167)</f>
        <v>1.2920557346601729</v>
      </c>
      <c r="L167" s="17">
        <f>IF($P167=0,"",('Gauge Data'!T158*'Gauge Data'!$AA158+'Gauge Data'!AW158*'Gauge Data'!$BD158+'Gauge Data'!BZ158*'Gauge Data'!$CG158+'Gauge Data'!DC158*'Gauge Data'!$DJ158+'Gauge Data'!EF158*'Gauge Data'!$EM158+'Gauge Data'!FI158*'Gauge Data'!$FP158+'Gauge Data'!GL158*'Gauge Data'!$GS158+'Gauge Data'!HO158*'Gauge Data'!$HV158)/$P167)</f>
        <v>1.7910709282763584</v>
      </c>
      <c r="M167" s="17">
        <f>IF($P167=0,"",('Gauge Data'!V158*'Gauge Data'!$AA158+'Gauge Data'!AY158*'Gauge Data'!$BD158+'Gauge Data'!CB158*'Gauge Data'!$CG158+'Gauge Data'!DE158*'Gauge Data'!$DJ158+'Gauge Data'!EH158*'Gauge Data'!$EM158+'Gauge Data'!FK158*'Gauge Data'!$FP158+'Gauge Data'!GN158*'Gauge Data'!$GS158+'Gauge Data'!HQ158*'Gauge Data'!$HV158)/$P167)</f>
        <v>0.40825437211063315</v>
      </c>
      <c r="N167" s="17">
        <f>IF($P167=0,"",('Gauge Data'!X158*'Gauge Data'!$AA158+'Gauge Data'!BA158*'Gauge Data'!$BD158+'Gauge Data'!CD158*'Gauge Data'!$CG158+'Gauge Data'!DG158*'Gauge Data'!$DJ158+'Gauge Data'!EJ158*'Gauge Data'!$EM158+'Gauge Data'!FM158*'Gauge Data'!$FP158+'Gauge Data'!GP158*'Gauge Data'!$GS158+'Gauge Data'!HS158*'Gauge Data'!$HV158)/$P167)</f>
        <v>0.72253255076354883</v>
      </c>
      <c r="O167" s="17">
        <f t="shared" si="114"/>
        <v>100.05799081112995</v>
      </c>
      <c r="P167" s="18">
        <f>'Gauge Data'!AA158+'Gauge Data'!BD158+'Gauge Data'!CG158+'Gauge Data'!DJ158+'Gauge Data'!EM158+'Gauge Data'!FP158+'Gauge Data'!GS158+'Gauge Data'!HV158</f>
        <v>3</v>
      </c>
      <c r="Q167" s="18"/>
      <c r="R167" s="33">
        <f t="shared" si="113"/>
        <v>1954</v>
      </c>
    </row>
    <row r="168" spans="2:18" x14ac:dyDescent="0.2">
      <c r="B168" s="2">
        <f>'Gauge Data'!A55</f>
        <v>1955</v>
      </c>
      <c r="C168" s="17">
        <f>IF($P168=0,"",('Gauge Data'!B159*'Gauge Data'!$AA159+'Gauge Data'!AE159*'Gauge Data'!$BD159+'Gauge Data'!BH159*'Gauge Data'!$CG159+'Gauge Data'!CK159*'Gauge Data'!$DJ159+'Gauge Data'!DN159*'Gauge Data'!$EM159+'Gauge Data'!EQ159*'Gauge Data'!$FP159+'Gauge Data'!FT159*'Gauge Data'!$GS159+'Gauge Data'!GW159*'Gauge Data'!$HV159)/$P168)</f>
        <v>8.1700249448429094</v>
      </c>
      <c r="D168" s="17">
        <f>IF($P168=0,"",('Gauge Data'!D159*'Gauge Data'!$AA159+'Gauge Data'!AG159*'Gauge Data'!$BD159+'Gauge Data'!BJ159*'Gauge Data'!$CG159+'Gauge Data'!CM159*'Gauge Data'!$DJ159+'Gauge Data'!DP159*'Gauge Data'!$EM159+'Gauge Data'!ES159*'Gauge Data'!$FP159+'Gauge Data'!FV159*'Gauge Data'!$GS159+'Gauge Data'!GY159*'Gauge Data'!$HV159)/$P168)</f>
        <v>13.982240457237751</v>
      </c>
      <c r="E168" s="17">
        <f>IF($P168=0,"",('Gauge Data'!F159*'Gauge Data'!$AA159+'Gauge Data'!AI159*'Gauge Data'!$BD159+'Gauge Data'!BL159*'Gauge Data'!$CG159+'Gauge Data'!CO159*'Gauge Data'!$DJ159+'Gauge Data'!DR159*'Gauge Data'!$EM159+'Gauge Data'!EU159*'Gauge Data'!$FP159+'Gauge Data'!FX159*'Gauge Data'!$GS159+'Gauge Data'!HA159*'Gauge Data'!$HV159)/$P168)</f>
        <v>17.061304886364706</v>
      </c>
      <c r="F168" s="17">
        <f>IF($P168=0,"",('Gauge Data'!H159*'Gauge Data'!$AA159+'Gauge Data'!AK159*'Gauge Data'!$BD159+'Gauge Data'!BN159*'Gauge Data'!$CG159+'Gauge Data'!CQ159*'Gauge Data'!$DJ159+'Gauge Data'!DT159*'Gauge Data'!$EM159+'Gauge Data'!EW159*'Gauge Data'!$FP159+'Gauge Data'!FZ159*'Gauge Data'!$GS159+'Gauge Data'!HC159*'Gauge Data'!$HV159)/$P168)</f>
        <v>8.4537232831176112</v>
      </c>
      <c r="G168" s="17">
        <f>IF($P168=0,"",('Gauge Data'!J159*'Gauge Data'!$AA159+'Gauge Data'!AM159*'Gauge Data'!$BD159+'Gauge Data'!BP159*'Gauge Data'!$CG159+'Gauge Data'!CS159*'Gauge Data'!$DJ159+'Gauge Data'!DV159*'Gauge Data'!$EM159+'Gauge Data'!EY159*'Gauge Data'!$FP159+'Gauge Data'!GB159*'Gauge Data'!$GS159+'Gauge Data'!HE159*'Gauge Data'!$HV159)/$P168)</f>
        <v>20.935327246022165</v>
      </c>
      <c r="H168" s="17">
        <f>IF($P168=0,"",('Gauge Data'!L159*'Gauge Data'!$AA159+'Gauge Data'!AO159*'Gauge Data'!$BD159+'Gauge Data'!BR159*'Gauge Data'!$CG159+'Gauge Data'!CU159*'Gauge Data'!$DJ159+'Gauge Data'!DX159*'Gauge Data'!$EM159+'Gauge Data'!FA159*'Gauge Data'!$FP159+'Gauge Data'!GD159*'Gauge Data'!$GS159+'Gauge Data'!HG159*'Gauge Data'!$HV159)/$P168)</f>
        <v>12.663677011664936</v>
      </c>
      <c r="I168" s="17">
        <f>IF($P168=0,"",('Gauge Data'!N159*'Gauge Data'!$AA159+'Gauge Data'!AQ159*'Gauge Data'!$BD159+'Gauge Data'!BT159*'Gauge Data'!$CG159+'Gauge Data'!CW159*'Gauge Data'!$DJ159+'Gauge Data'!DZ159*'Gauge Data'!$EM159+'Gauge Data'!FC159*'Gauge Data'!$FP159+'Gauge Data'!GF159*'Gauge Data'!$GS159+'Gauge Data'!HI159*'Gauge Data'!$HV159)/$P168)</f>
        <v>7.4554700475169113</v>
      </c>
      <c r="J168" s="17">
        <f>IF($P168=0,"",('Gauge Data'!P159*'Gauge Data'!$AA159+'Gauge Data'!AS159*'Gauge Data'!$BD159+'Gauge Data'!BV159*'Gauge Data'!$CG159+'Gauge Data'!CY159*'Gauge Data'!$DJ159+'Gauge Data'!EB159*'Gauge Data'!$EM159+'Gauge Data'!FE159*'Gauge Data'!$FP159+'Gauge Data'!GH159*'Gauge Data'!$GS159+'Gauge Data'!HK159*'Gauge Data'!$HV159)/$P168)</f>
        <v>6.4219633721959184</v>
      </c>
      <c r="K168" s="17">
        <f>IF($P168=0,"",('Gauge Data'!R159*'Gauge Data'!$AA159+'Gauge Data'!AU159*'Gauge Data'!$BD159+'Gauge Data'!BX159*'Gauge Data'!$CG159+'Gauge Data'!DA159*'Gauge Data'!$DJ159+'Gauge Data'!ED159*'Gauge Data'!$EM159+'Gauge Data'!FG159*'Gauge Data'!$FP159+'Gauge Data'!GJ159*'Gauge Data'!$GS159+'Gauge Data'!HM159*'Gauge Data'!$HV159)/$P168)</f>
        <v>0.43085500259319537</v>
      </c>
      <c r="L168" s="17">
        <f>IF($P168=0,"",('Gauge Data'!T159*'Gauge Data'!$AA159+'Gauge Data'!AW159*'Gauge Data'!$BD159+'Gauge Data'!BZ159*'Gauge Data'!$CG159+'Gauge Data'!DC159*'Gauge Data'!$DJ159+'Gauge Data'!EF159*'Gauge Data'!$EM159+'Gauge Data'!FI159*'Gauge Data'!$FP159+'Gauge Data'!GL159*'Gauge Data'!$GS159+'Gauge Data'!HO159*'Gauge Data'!$HV159)/$P168)</f>
        <v>0.88680139229604438</v>
      </c>
      <c r="M168" s="17">
        <f>IF($P168=0,"",('Gauge Data'!V159*'Gauge Data'!$AA159+'Gauge Data'!AY159*'Gauge Data'!$BD159+'Gauge Data'!CB159*'Gauge Data'!$CG159+'Gauge Data'!DE159*'Gauge Data'!$DJ159+'Gauge Data'!EH159*'Gauge Data'!$EM159+'Gauge Data'!FK159*'Gauge Data'!$FP159+'Gauge Data'!GN159*'Gauge Data'!$GS159+'Gauge Data'!HQ159*'Gauge Data'!$HV159)/$P168)</f>
        <v>0</v>
      </c>
      <c r="N168" s="17">
        <f>IF($P168=0,"",('Gauge Data'!X159*'Gauge Data'!$AA159+'Gauge Data'!BA159*'Gauge Data'!$BD159+'Gauge Data'!CD159*'Gauge Data'!$CG159+'Gauge Data'!DG159*'Gauge Data'!$DJ159+'Gauge Data'!EJ159*'Gauge Data'!$EM159+'Gauge Data'!FM159*'Gauge Data'!$FP159+'Gauge Data'!GP159*'Gauge Data'!$GS159+'Gauge Data'!HS159*'Gauge Data'!$HV159)/$P168)</f>
        <v>2.3595954688608072</v>
      </c>
      <c r="O168" s="17">
        <f t="shared" si="114"/>
        <v>98.820983112712952</v>
      </c>
      <c r="P168" s="18">
        <f>'Gauge Data'!AA159+'Gauge Data'!BD159+'Gauge Data'!CG159+'Gauge Data'!DJ159+'Gauge Data'!EM159+'Gauge Data'!FP159+'Gauge Data'!GS159+'Gauge Data'!HV159</f>
        <v>3</v>
      </c>
      <c r="Q168" s="18"/>
      <c r="R168" s="33">
        <f t="shared" si="113"/>
        <v>1955</v>
      </c>
    </row>
    <row r="169" spans="2:18" x14ac:dyDescent="0.2">
      <c r="B169" s="2">
        <f>'Gauge Data'!A56</f>
        <v>1956</v>
      </c>
      <c r="C169" s="17">
        <f>IF($P169=0,"",('Gauge Data'!B160*'Gauge Data'!$AA160+'Gauge Data'!AE160*'Gauge Data'!$BD160+'Gauge Data'!BH160*'Gauge Data'!$CG160+'Gauge Data'!CK160*'Gauge Data'!$DJ160+'Gauge Data'!DN160*'Gauge Data'!$EM160+'Gauge Data'!EQ160*'Gauge Data'!$FP160+'Gauge Data'!FT160*'Gauge Data'!$GS160+'Gauge Data'!GW160*'Gauge Data'!$HV160)/$P169)</f>
        <v>12.896243500667987</v>
      </c>
      <c r="D169" s="17">
        <f>IF($P169=0,"",('Gauge Data'!D160*'Gauge Data'!$AA160+'Gauge Data'!AG160*'Gauge Data'!$BD160+'Gauge Data'!BJ160*'Gauge Data'!$CG160+'Gauge Data'!CM160*'Gauge Data'!$DJ160+'Gauge Data'!DP160*'Gauge Data'!$EM160+'Gauge Data'!ES160*'Gauge Data'!$FP160+'Gauge Data'!FV160*'Gauge Data'!$GS160+'Gauge Data'!GY160*'Gauge Data'!$HV160)/$P169)</f>
        <v>11.055910345479566</v>
      </c>
      <c r="E169" s="17">
        <f>IF($P169=0,"",('Gauge Data'!F160*'Gauge Data'!$AA160+'Gauge Data'!AI160*'Gauge Data'!$BD160+'Gauge Data'!BL160*'Gauge Data'!$CG160+'Gauge Data'!CO160*'Gauge Data'!$DJ160+'Gauge Data'!DR160*'Gauge Data'!$EM160+'Gauge Data'!EU160*'Gauge Data'!$FP160+'Gauge Data'!FX160*'Gauge Data'!$GS160+'Gauge Data'!HA160*'Gauge Data'!$HV160)/$P169)</f>
        <v>24.976087157581485</v>
      </c>
      <c r="F169" s="17">
        <f>IF($P169=0,"",('Gauge Data'!H160*'Gauge Data'!$AA160+'Gauge Data'!AK160*'Gauge Data'!$BD160+'Gauge Data'!BN160*'Gauge Data'!$CG160+'Gauge Data'!CQ160*'Gauge Data'!$DJ160+'Gauge Data'!DT160*'Gauge Data'!$EM160+'Gauge Data'!EW160*'Gauge Data'!$FP160+'Gauge Data'!FZ160*'Gauge Data'!$GS160+'Gauge Data'!HC160*'Gauge Data'!$HV160)/$P169)</f>
        <v>14.967748043582363</v>
      </c>
      <c r="G169" s="17">
        <f>IF($P169=0,"",('Gauge Data'!J160*'Gauge Data'!$AA160+'Gauge Data'!AM160*'Gauge Data'!$BD160+'Gauge Data'!BP160*'Gauge Data'!$CG160+'Gauge Data'!CS160*'Gauge Data'!$DJ160+'Gauge Data'!DV160*'Gauge Data'!$EM160+'Gauge Data'!EY160*'Gauge Data'!$FP160+'Gauge Data'!GB160*'Gauge Data'!$GS160+'Gauge Data'!HE160*'Gauge Data'!$HV160)/$P169)</f>
        <v>11.423428755509811</v>
      </c>
      <c r="H169" s="17">
        <f>IF($P169=0,"",('Gauge Data'!L160*'Gauge Data'!$AA160+'Gauge Data'!AO160*'Gauge Data'!$BD160+'Gauge Data'!BR160*'Gauge Data'!$CG160+'Gauge Data'!CU160*'Gauge Data'!$DJ160+'Gauge Data'!DX160*'Gauge Data'!$EM160+'Gauge Data'!FA160*'Gauge Data'!$FP160+'Gauge Data'!GD160*'Gauge Data'!$GS160+'Gauge Data'!HG160*'Gauge Data'!$HV160)/$P169)</f>
        <v>14.274680838675335</v>
      </c>
      <c r="I169" s="17">
        <f>IF($P169=0,"",('Gauge Data'!N160*'Gauge Data'!$AA160+'Gauge Data'!AQ160*'Gauge Data'!$BD160+'Gauge Data'!BT160*'Gauge Data'!$CG160+'Gauge Data'!CW160*'Gauge Data'!$DJ160+'Gauge Data'!DZ160*'Gauge Data'!$EM160+'Gauge Data'!FC160*'Gauge Data'!$FP160+'Gauge Data'!GF160*'Gauge Data'!$GS160+'Gauge Data'!HI160*'Gauge Data'!$HV160)/$P169)</f>
        <v>6.5316979065678895</v>
      </c>
      <c r="J169" s="17">
        <f>IF($P169=0,"",('Gauge Data'!P160*'Gauge Data'!$AA160+'Gauge Data'!AS160*'Gauge Data'!$BD160+'Gauge Data'!BV160*'Gauge Data'!$CG160+'Gauge Data'!CY160*'Gauge Data'!$DJ160+'Gauge Data'!EB160*'Gauge Data'!$EM160+'Gauge Data'!FE160*'Gauge Data'!$FP160+'Gauge Data'!GH160*'Gauge Data'!$GS160+'Gauge Data'!HK160*'Gauge Data'!$HV160)/$P169)</f>
        <v>0.87891368718765417</v>
      </c>
      <c r="K169" s="17">
        <f>IF($P169=0,"",('Gauge Data'!R160*'Gauge Data'!$AA160+'Gauge Data'!AU160*'Gauge Data'!$BD160+'Gauge Data'!BX160*'Gauge Data'!$CG160+'Gauge Data'!DA160*'Gauge Data'!$DJ160+'Gauge Data'!ED160*'Gauge Data'!$EM160+'Gauge Data'!FG160*'Gauge Data'!$FP160+'Gauge Data'!GJ160*'Gauge Data'!$GS160+'Gauge Data'!HM160*'Gauge Data'!$HV160)/$P169)</f>
        <v>3.4027888457027688</v>
      </c>
      <c r="L169" s="17">
        <f>IF($P169=0,"",('Gauge Data'!T160*'Gauge Data'!$AA160+'Gauge Data'!AW160*'Gauge Data'!$BD160+'Gauge Data'!BZ160*'Gauge Data'!$CG160+'Gauge Data'!DC160*'Gauge Data'!$DJ160+'Gauge Data'!EF160*'Gauge Data'!$EM160+'Gauge Data'!FI160*'Gauge Data'!$FP160+'Gauge Data'!GL160*'Gauge Data'!$GS160+'Gauge Data'!HO160*'Gauge Data'!$HV160)/$P169)</f>
        <v>3.2557291243768454</v>
      </c>
      <c r="M169" s="17">
        <f>IF($P169=0,"",('Gauge Data'!V160*'Gauge Data'!$AA160+'Gauge Data'!AY160*'Gauge Data'!$BD160+'Gauge Data'!CB160*'Gauge Data'!$CG160+'Gauge Data'!DE160*'Gauge Data'!$DJ160+'Gauge Data'!EH160*'Gauge Data'!$EM160+'Gauge Data'!FK160*'Gauge Data'!$FP160+'Gauge Data'!GN160*'Gauge Data'!$GS160+'Gauge Data'!HQ160*'Gauge Data'!$HV160)/$P169)</f>
        <v>5.0115155496518646</v>
      </c>
      <c r="N169" s="17">
        <f>IF($P169=0,"",('Gauge Data'!X160*'Gauge Data'!$AA160+'Gauge Data'!BA160*'Gauge Data'!$BD160+'Gauge Data'!CD160*'Gauge Data'!$CG160+'Gauge Data'!DG160*'Gauge Data'!$DJ160+'Gauge Data'!EJ160*'Gauge Data'!$EM160+'Gauge Data'!FM160*'Gauge Data'!$FP160+'Gauge Data'!GP160*'Gauge Data'!$GS160+'Gauge Data'!HS160*'Gauge Data'!$HV160)/$P169)</f>
        <v>18.543747360154402</v>
      </c>
      <c r="O169" s="17">
        <f t="shared" si="114"/>
        <v>127.21849111513797</v>
      </c>
      <c r="P169" s="18">
        <f>'Gauge Data'!AA160+'Gauge Data'!BD160+'Gauge Data'!CG160+'Gauge Data'!DJ160+'Gauge Data'!EM160+'Gauge Data'!FP160+'Gauge Data'!GS160+'Gauge Data'!HV160</f>
        <v>3</v>
      </c>
      <c r="Q169" s="18"/>
      <c r="R169" s="33">
        <f t="shared" si="113"/>
        <v>1956</v>
      </c>
    </row>
    <row r="170" spans="2:18" x14ac:dyDescent="0.2">
      <c r="B170" s="2">
        <f>'Gauge Data'!A57</f>
        <v>1957</v>
      </c>
      <c r="C170" s="17">
        <f>IF($P170=0,"",('Gauge Data'!B161*'Gauge Data'!$AA161+'Gauge Data'!AE161*'Gauge Data'!$BD161+'Gauge Data'!BH161*'Gauge Data'!$CG161+'Gauge Data'!CK161*'Gauge Data'!$DJ161+'Gauge Data'!DN161*'Gauge Data'!$EM161+'Gauge Data'!EQ161*'Gauge Data'!$FP161+'Gauge Data'!FT161*'Gauge Data'!$GS161+'Gauge Data'!GW161*'Gauge Data'!$HV161)/$P170)</f>
        <v>17.083641464677783</v>
      </c>
      <c r="D170" s="17">
        <f>IF($P170=0,"",('Gauge Data'!D161*'Gauge Data'!$AA161+'Gauge Data'!AG161*'Gauge Data'!$BD161+'Gauge Data'!BJ161*'Gauge Data'!$CG161+'Gauge Data'!CM161*'Gauge Data'!$DJ161+'Gauge Data'!DP161*'Gauge Data'!$EM161+'Gauge Data'!ES161*'Gauge Data'!$FP161+'Gauge Data'!FV161*'Gauge Data'!$GS161+'Gauge Data'!GY161*'Gauge Data'!$HV161)/$P170)</f>
        <v>12.823871417238854</v>
      </c>
      <c r="E170" s="17">
        <f>IF($P170=0,"",('Gauge Data'!F161*'Gauge Data'!$AA161+'Gauge Data'!AI161*'Gauge Data'!$BD161+'Gauge Data'!BL161*'Gauge Data'!$CG161+'Gauge Data'!CO161*'Gauge Data'!$DJ161+'Gauge Data'!DR161*'Gauge Data'!$EM161+'Gauge Data'!EU161*'Gauge Data'!$FP161+'Gauge Data'!FX161*'Gauge Data'!$GS161+'Gauge Data'!HA161*'Gauge Data'!$HV161)/$P170)</f>
        <v>12.011412776698313</v>
      </c>
      <c r="F170" s="17">
        <f>IF($P170=0,"",('Gauge Data'!H161*'Gauge Data'!$AA161+'Gauge Data'!AK161*'Gauge Data'!$BD161+'Gauge Data'!BN161*'Gauge Data'!$CG161+'Gauge Data'!CQ161*'Gauge Data'!$DJ161+'Gauge Data'!DT161*'Gauge Data'!$EM161+'Gauge Data'!EW161*'Gauge Data'!$FP161+'Gauge Data'!FZ161*'Gauge Data'!$GS161+'Gauge Data'!HC161*'Gauge Data'!$HV161)/$P170)</f>
        <v>20.93134275522851</v>
      </c>
      <c r="G170" s="17">
        <f>IF($P170=0,"",('Gauge Data'!J161*'Gauge Data'!$AA161+'Gauge Data'!AM161*'Gauge Data'!$BD161+'Gauge Data'!BP161*'Gauge Data'!$CG161+'Gauge Data'!CS161*'Gauge Data'!$DJ161+'Gauge Data'!DV161*'Gauge Data'!$EM161+'Gauge Data'!EY161*'Gauge Data'!$FP161+'Gauge Data'!GB161*'Gauge Data'!$GS161+'Gauge Data'!HE161*'Gauge Data'!$HV161)/$P170)</f>
        <v>10.707063542906598</v>
      </c>
      <c r="H170" s="17">
        <f>IF($P170=0,"",('Gauge Data'!L161*'Gauge Data'!$AA161+'Gauge Data'!AO161*'Gauge Data'!$BD161+'Gauge Data'!BR161*'Gauge Data'!$CG161+'Gauge Data'!CU161*'Gauge Data'!$DJ161+'Gauge Data'!DX161*'Gauge Data'!$EM161+'Gauge Data'!FA161*'Gauge Data'!$FP161+'Gauge Data'!GD161*'Gauge Data'!$GS161+'Gauge Data'!HG161*'Gauge Data'!$HV161)/$P170)</f>
        <v>9.791241116010454</v>
      </c>
      <c r="I170" s="17">
        <f>IF($P170=0,"",('Gauge Data'!N161*'Gauge Data'!$AA161+'Gauge Data'!AQ161*'Gauge Data'!$BD161+'Gauge Data'!BT161*'Gauge Data'!$CG161+'Gauge Data'!CW161*'Gauge Data'!$DJ161+'Gauge Data'!DZ161*'Gauge Data'!$EM161+'Gauge Data'!FC161*'Gauge Data'!$FP161+'Gauge Data'!GF161*'Gauge Data'!$GS161+'Gauge Data'!HI161*'Gauge Data'!$HV161)/$P170)</f>
        <v>10.270679739916019</v>
      </c>
      <c r="J170" s="17">
        <f>IF($P170=0,"",('Gauge Data'!P161*'Gauge Data'!$AA161+'Gauge Data'!AS161*'Gauge Data'!$BD161+'Gauge Data'!BV161*'Gauge Data'!$CG161+'Gauge Data'!CY161*'Gauge Data'!$DJ161+'Gauge Data'!EB161*'Gauge Data'!$EM161+'Gauge Data'!FE161*'Gauge Data'!$FP161+'Gauge Data'!GH161*'Gauge Data'!$GS161+'Gauge Data'!HK161*'Gauge Data'!$HV161)/$P170)</f>
        <v>7.7227715432191424</v>
      </c>
      <c r="K170" s="17">
        <f>IF($P170=0,"",('Gauge Data'!R161*'Gauge Data'!$AA161+'Gauge Data'!AU161*'Gauge Data'!$BD161+'Gauge Data'!BX161*'Gauge Data'!$CG161+'Gauge Data'!DA161*'Gauge Data'!$DJ161+'Gauge Data'!ED161*'Gauge Data'!$EM161+'Gauge Data'!FG161*'Gauge Data'!$FP161+'Gauge Data'!GJ161*'Gauge Data'!$GS161+'Gauge Data'!HM161*'Gauge Data'!$HV161)/$P170)</f>
        <v>1.0359873714533743</v>
      </c>
      <c r="L170" s="17">
        <f>IF($P170=0,"",('Gauge Data'!T161*'Gauge Data'!$AA161+'Gauge Data'!AW161*'Gauge Data'!$BD161+'Gauge Data'!BZ161*'Gauge Data'!$CG161+'Gauge Data'!DC161*'Gauge Data'!$DJ161+'Gauge Data'!EF161*'Gauge Data'!$EM161+'Gauge Data'!FI161*'Gauge Data'!$FP161+'Gauge Data'!GL161*'Gauge Data'!$GS161+'Gauge Data'!HO161*'Gauge Data'!$HV161)/$P170)</f>
        <v>0</v>
      </c>
      <c r="M170" s="17">
        <f>IF($P170=0,"",('Gauge Data'!V161*'Gauge Data'!$AA161+'Gauge Data'!AY161*'Gauge Data'!$BD161+'Gauge Data'!CB161*'Gauge Data'!$CG161+'Gauge Data'!DE161*'Gauge Data'!$DJ161+'Gauge Data'!EH161*'Gauge Data'!$EM161+'Gauge Data'!FK161*'Gauge Data'!$FP161+'Gauge Data'!GN161*'Gauge Data'!$GS161+'Gauge Data'!HQ161*'Gauge Data'!$HV161)/$P170)</f>
        <v>0</v>
      </c>
      <c r="N170" s="17">
        <f>IF($P170=0,"",('Gauge Data'!X161*'Gauge Data'!$AA161+'Gauge Data'!BA161*'Gauge Data'!$BD161+'Gauge Data'!CD161*'Gauge Data'!$CG161+'Gauge Data'!DG161*'Gauge Data'!$DJ161+'Gauge Data'!EJ161*'Gauge Data'!$EM161+'Gauge Data'!FM161*'Gauge Data'!$FP161+'Gauge Data'!GP161*'Gauge Data'!$GS161+'Gauge Data'!HS161*'Gauge Data'!$HV161)/$P170)</f>
        <v>5.813957368503913</v>
      </c>
      <c r="O170" s="17">
        <f t="shared" si="114"/>
        <v>108.19196909585295</v>
      </c>
      <c r="P170" s="18">
        <f>'Gauge Data'!AA161+'Gauge Data'!BD161+'Gauge Data'!CG161+'Gauge Data'!DJ161+'Gauge Data'!EM161+'Gauge Data'!FP161+'Gauge Data'!GS161+'Gauge Data'!HV161</f>
        <v>3</v>
      </c>
      <c r="Q170" s="18"/>
      <c r="R170" s="33">
        <f t="shared" si="113"/>
        <v>1957</v>
      </c>
    </row>
    <row r="171" spans="2:18" x14ac:dyDescent="0.2">
      <c r="B171" s="2">
        <f>'Gauge Data'!A58</f>
        <v>1958</v>
      </c>
      <c r="C171" s="17">
        <f>IF($P171=0,"",('Gauge Data'!B162*'Gauge Data'!$AA162+'Gauge Data'!AE162*'Gauge Data'!$BD162+'Gauge Data'!BH162*'Gauge Data'!$CG162+'Gauge Data'!CK162*'Gauge Data'!$DJ162+'Gauge Data'!DN162*'Gauge Data'!$EM162+'Gauge Data'!EQ162*'Gauge Data'!$FP162+'Gauge Data'!FT162*'Gauge Data'!$GS162+'Gauge Data'!GW162*'Gauge Data'!$HV162)/$P171)</f>
        <v>6.8861389358155831</v>
      </c>
      <c r="D171" s="17">
        <f>IF($P171=0,"",('Gauge Data'!D162*'Gauge Data'!$AA162+'Gauge Data'!AG162*'Gauge Data'!$BD162+'Gauge Data'!BJ162*'Gauge Data'!$CG162+'Gauge Data'!CM162*'Gauge Data'!$DJ162+'Gauge Data'!DP162*'Gauge Data'!$EM162+'Gauge Data'!ES162*'Gauge Data'!$FP162+'Gauge Data'!FV162*'Gauge Data'!$GS162+'Gauge Data'!GY162*'Gauge Data'!$HV162)/$P171)</f>
        <v>13.735410549134917</v>
      </c>
      <c r="E171" s="17">
        <f>IF($P171=0,"",('Gauge Data'!F162*'Gauge Data'!$AA162+'Gauge Data'!AI162*'Gauge Data'!$BD162+'Gauge Data'!BL162*'Gauge Data'!$CG162+'Gauge Data'!CO162*'Gauge Data'!$DJ162+'Gauge Data'!DR162*'Gauge Data'!$EM162+'Gauge Data'!EU162*'Gauge Data'!$FP162+'Gauge Data'!FX162*'Gauge Data'!$GS162+'Gauge Data'!HA162*'Gauge Data'!$HV162)/$P171)</f>
        <v>13.803885862144497</v>
      </c>
      <c r="F171" s="17">
        <f>IF($P171=0,"",('Gauge Data'!H162*'Gauge Data'!$AA162+'Gauge Data'!AK162*'Gauge Data'!$BD162+'Gauge Data'!BN162*'Gauge Data'!$CG162+'Gauge Data'!CQ162*'Gauge Data'!$DJ162+'Gauge Data'!DT162*'Gauge Data'!$EM162+'Gauge Data'!EW162*'Gauge Data'!$FP162+'Gauge Data'!FZ162*'Gauge Data'!$GS162+'Gauge Data'!HC162*'Gauge Data'!$HV162)/$P171)</f>
        <v>10.681559034878767</v>
      </c>
      <c r="G171" s="17">
        <f>IF($P171=0,"",('Gauge Data'!J162*'Gauge Data'!$AA162+'Gauge Data'!AM162*'Gauge Data'!$BD162+'Gauge Data'!BP162*'Gauge Data'!$CG162+'Gauge Data'!CS162*'Gauge Data'!$DJ162+'Gauge Data'!DV162*'Gauge Data'!$EM162+'Gauge Data'!EY162*'Gauge Data'!$FP162+'Gauge Data'!GB162*'Gauge Data'!$GS162+'Gauge Data'!HE162*'Gauge Data'!$HV162)/$P171)</f>
        <v>9.9484164126430521</v>
      </c>
      <c r="H171" s="17">
        <f>IF($P171=0,"",('Gauge Data'!L162*'Gauge Data'!$AA162+'Gauge Data'!AO162*'Gauge Data'!$BD162+'Gauge Data'!BR162*'Gauge Data'!$CG162+'Gauge Data'!CU162*'Gauge Data'!$DJ162+'Gauge Data'!DX162*'Gauge Data'!$EM162+'Gauge Data'!FA162*'Gauge Data'!$FP162+'Gauge Data'!GD162*'Gauge Data'!$GS162+'Gauge Data'!HG162*'Gauge Data'!$HV162)/$P171)</f>
        <v>9.1996664025643167</v>
      </c>
      <c r="I171" s="17">
        <f>IF($P171=0,"",('Gauge Data'!N162*'Gauge Data'!$AA162+'Gauge Data'!AQ162*'Gauge Data'!$BD162+'Gauge Data'!BT162*'Gauge Data'!$CG162+'Gauge Data'!CW162*'Gauge Data'!$DJ162+'Gauge Data'!DZ162*'Gauge Data'!$EM162+'Gauge Data'!FC162*'Gauge Data'!$FP162+'Gauge Data'!GF162*'Gauge Data'!$GS162+'Gauge Data'!HI162*'Gauge Data'!$HV162)/$P171)</f>
        <v>14.011407293811788</v>
      </c>
      <c r="J171" s="17">
        <f>IF($P171=0,"",('Gauge Data'!P162*'Gauge Data'!$AA162+'Gauge Data'!AS162*'Gauge Data'!$BD162+'Gauge Data'!BV162*'Gauge Data'!$CG162+'Gauge Data'!CY162*'Gauge Data'!$DJ162+'Gauge Data'!EB162*'Gauge Data'!$EM162+'Gauge Data'!FE162*'Gauge Data'!$FP162+'Gauge Data'!GH162*'Gauge Data'!$GS162+'Gauge Data'!HK162*'Gauge Data'!$HV162)/$P171)</f>
        <v>12.514214343551027</v>
      </c>
      <c r="K171" s="17">
        <f>IF($P171=0,"",('Gauge Data'!R162*'Gauge Data'!$AA162+'Gauge Data'!AU162*'Gauge Data'!$BD162+'Gauge Data'!BX162*'Gauge Data'!$CG162+'Gauge Data'!DA162*'Gauge Data'!$DJ162+'Gauge Data'!ED162*'Gauge Data'!$EM162+'Gauge Data'!FG162*'Gauge Data'!$FP162+'Gauge Data'!GJ162*'Gauge Data'!$GS162+'Gauge Data'!HM162*'Gauge Data'!$HV162)/$P171)</f>
        <v>0.71951080746478091</v>
      </c>
      <c r="L171" s="17">
        <f>IF($P171=0,"",('Gauge Data'!T162*'Gauge Data'!$AA162+'Gauge Data'!AW162*'Gauge Data'!$BD162+'Gauge Data'!BZ162*'Gauge Data'!$CG162+'Gauge Data'!DC162*'Gauge Data'!$DJ162+'Gauge Data'!EF162*'Gauge Data'!$EM162+'Gauge Data'!FI162*'Gauge Data'!$FP162+'Gauge Data'!GL162*'Gauge Data'!$GS162+'Gauge Data'!HO162*'Gauge Data'!$HV162)/$P171)</f>
        <v>7.5162438030334044</v>
      </c>
      <c r="M171" s="17">
        <f>IF($P171=0,"",('Gauge Data'!V162*'Gauge Data'!$AA162+'Gauge Data'!AY162*'Gauge Data'!$BD162+'Gauge Data'!CB162*'Gauge Data'!$CG162+'Gauge Data'!DE162*'Gauge Data'!$DJ162+'Gauge Data'!EH162*'Gauge Data'!$EM162+'Gauge Data'!FK162*'Gauge Data'!$FP162+'Gauge Data'!GN162*'Gauge Data'!$GS162+'Gauge Data'!HQ162*'Gauge Data'!$HV162)/$P171)</f>
        <v>0.42261442978633768</v>
      </c>
      <c r="N171" s="17">
        <f>IF($P171=0,"",('Gauge Data'!X162*'Gauge Data'!$AA162+'Gauge Data'!BA162*'Gauge Data'!$BD162+'Gauge Data'!CD162*'Gauge Data'!$CG162+'Gauge Data'!DG162*'Gauge Data'!$DJ162+'Gauge Data'!EJ162*'Gauge Data'!$EM162+'Gauge Data'!FM162*'Gauge Data'!$FP162+'Gauge Data'!GP162*'Gauge Data'!$GS162+'Gauge Data'!HS162*'Gauge Data'!$HV162)/$P171)</f>
        <v>0.85573372720300289</v>
      </c>
      <c r="O171" s="17">
        <f t="shared" si="114"/>
        <v>100.29480160203148</v>
      </c>
      <c r="P171" s="18">
        <f>'Gauge Data'!AA162+'Gauge Data'!BD162+'Gauge Data'!CG162+'Gauge Data'!DJ162+'Gauge Data'!EM162+'Gauge Data'!FP162+'Gauge Data'!GS162+'Gauge Data'!HV162</f>
        <v>3</v>
      </c>
      <c r="Q171" s="18"/>
      <c r="R171" s="33">
        <f t="shared" si="113"/>
        <v>1958</v>
      </c>
    </row>
    <row r="172" spans="2:18" x14ac:dyDescent="0.2">
      <c r="B172" s="2">
        <f>'Gauge Data'!A59</f>
        <v>1959</v>
      </c>
      <c r="C172" s="17">
        <f>IF($P172=0,"",('Gauge Data'!B163*'Gauge Data'!$AA163+'Gauge Data'!AE163*'Gauge Data'!$BD163+'Gauge Data'!BH163*'Gauge Data'!$CG163+'Gauge Data'!CK163*'Gauge Data'!$DJ163+'Gauge Data'!DN163*'Gauge Data'!$EM163+'Gauge Data'!EQ163*'Gauge Data'!$FP163+'Gauge Data'!FT163*'Gauge Data'!$GS163+'Gauge Data'!GW163*'Gauge Data'!$HV163)/$P172)</f>
        <v>12.368208577906534</v>
      </c>
      <c r="D172" s="17">
        <f>IF($P172=0,"",('Gauge Data'!D163*'Gauge Data'!$AA163+'Gauge Data'!AG163*'Gauge Data'!$BD163+'Gauge Data'!BJ163*'Gauge Data'!$CG163+'Gauge Data'!CM163*'Gauge Data'!$DJ163+'Gauge Data'!DP163*'Gauge Data'!$EM163+'Gauge Data'!ES163*'Gauge Data'!$FP163+'Gauge Data'!FV163*'Gauge Data'!$GS163+'Gauge Data'!GY163*'Gauge Data'!$HV163)/$P172)</f>
        <v>12.344043471233372</v>
      </c>
      <c r="E172" s="17">
        <f>IF($P172=0,"",('Gauge Data'!F163*'Gauge Data'!$AA163+'Gauge Data'!AI163*'Gauge Data'!$BD163+'Gauge Data'!BL163*'Gauge Data'!$CG163+'Gauge Data'!CO163*'Gauge Data'!$DJ163+'Gauge Data'!DR163*'Gauge Data'!$EM163+'Gauge Data'!EU163*'Gauge Data'!$FP163+'Gauge Data'!FX163*'Gauge Data'!$GS163+'Gauge Data'!HA163*'Gauge Data'!$HV163)/$P172)</f>
        <v>20.08367434060785</v>
      </c>
      <c r="F172" s="17">
        <f>IF($P172=0,"",('Gauge Data'!H163*'Gauge Data'!$AA163+'Gauge Data'!AK163*'Gauge Data'!$BD163+'Gauge Data'!BN163*'Gauge Data'!$CG163+'Gauge Data'!CQ163*'Gauge Data'!$DJ163+'Gauge Data'!DT163*'Gauge Data'!$EM163+'Gauge Data'!EW163*'Gauge Data'!$FP163+'Gauge Data'!FZ163*'Gauge Data'!$GS163+'Gauge Data'!HC163*'Gauge Data'!$HV163)/$P172)</f>
        <v>8.9527557892236658</v>
      </c>
      <c r="G172" s="17">
        <f>IF($P172=0,"",('Gauge Data'!J163*'Gauge Data'!$AA163+'Gauge Data'!AM163*'Gauge Data'!$BD163+'Gauge Data'!BP163*'Gauge Data'!$CG163+'Gauge Data'!CS163*'Gauge Data'!$DJ163+'Gauge Data'!DV163*'Gauge Data'!$EM163+'Gauge Data'!EY163*'Gauge Data'!$FP163+'Gauge Data'!GB163*'Gauge Data'!$GS163+'Gauge Data'!HE163*'Gauge Data'!$HV163)/$P172)</f>
        <v>15.398181639283543</v>
      </c>
      <c r="H172" s="17">
        <f>IF($P172=0,"",('Gauge Data'!L163*'Gauge Data'!$AA163+'Gauge Data'!AO163*'Gauge Data'!$BD163+'Gauge Data'!BR163*'Gauge Data'!$CG163+'Gauge Data'!CU163*'Gauge Data'!$DJ163+'Gauge Data'!DX163*'Gauge Data'!$EM163+'Gauge Data'!FA163*'Gauge Data'!$FP163+'Gauge Data'!GD163*'Gauge Data'!$GS163+'Gauge Data'!HG163*'Gauge Data'!$HV163)/$P172)</f>
        <v>15.7065833385301</v>
      </c>
      <c r="I172" s="17">
        <f>IF($P172=0,"",('Gauge Data'!N163*'Gauge Data'!$AA163+'Gauge Data'!AQ163*'Gauge Data'!$BD163+'Gauge Data'!BT163*'Gauge Data'!$CG163+'Gauge Data'!CW163*'Gauge Data'!$DJ163+'Gauge Data'!DZ163*'Gauge Data'!$EM163+'Gauge Data'!FC163*'Gauge Data'!$FP163+'Gauge Data'!GF163*'Gauge Data'!$GS163+'Gauge Data'!HI163*'Gauge Data'!$HV163)/$P172)</f>
        <v>7.8932844475810784</v>
      </c>
      <c r="J172" s="17">
        <f>IF($P172=0,"",('Gauge Data'!P163*'Gauge Data'!$AA163+'Gauge Data'!AS163*'Gauge Data'!$BD163+'Gauge Data'!BV163*'Gauge Data'!$CG163+'Gauge Data'!CY163*'Gauge Data'!$DJ163+'Gauge Data'!EB163*'Gauge Data'!$EM163+'Gauge Data'!FE163*'Gauge Data'!$FP163+'Gauge Data'!GH163*'Gauge Data'!$GS163+'Gauge Data'!HK163*'Gauge Data'!$HV163)/$P172)</f>
        <v>3.540172227254851</v>
      </c>
      <c r="K172" s="17">
        <f>IF($P172=0,"",('Gauge Data'!R163*'Gauge Data'!$AA163+'Gauge Data'!AU163*'Gauge Data'!$BD163+'Gauge Data'!BX163*'Gauge Data'!$CG163+'Gauge Data'!DA163*'Gauge Data'!$DJ163+'Gauge Data'!ED163*'Gauge Data'!$EM163+'Gauge Data'!FG163*'Gauge Data'!$FP163+'Gauge Data'!GJ163*'Gauge Data'!$GS163+'Gauge Data'!HM163*'Gauge Data'!$HV163)/$P172)</f>
        <v>2.0146353401079455</v>
      </c>
      <c r="L172" s="17">
        <f>IF($P172=0,"",('Gauge Data'!T163*'Gauge Data'!$AA163+'Gauge Data'!AW163*'Gauge Data'!$BD163+'Gauge Data'!BZ163*'Gauge Data'!$CG163+'Gauge Data'!DC163*'Gauge Data'!$DJ163+'Gauge Data'!EF163*'Gauge Data'!$EM163+'Gauge Data'!FI163*'Gauge Data'!$FP163+'Gauge Data'!GL163*'Gauge Data'!$GS163+'Gauge Data'!HO163*'Gauge Data'!$HV163)/$P172)</f>
        <v>2.2080464380975875</v>
      </c>
      <c r="M172" s="17">
        <f>IF($P172=0,"",('Gauge Data'!V163*'Gauge Data'!$AA163+'Gauge Data'!AY163*'Gauge Data'!$BD163+'Gauge Data'!CB163*'Gauge Data'!$CG163+'Gauge Data'!DE163*'Gauge Data'!$DJ163+'Gauge Data'!EH163*'Gauge Data'!$EM163+'Gauge Data'!FK163*'Gauge Data'!$FP163+'Gauge Data'!GN163*'Gauge Data'!$GS163+'Gauge Data'!HQ163*'Gauge Data'!$HV163)/$P172)</f>
        <v>4.4522291692474356</v>
      </c>
      <c r="N172" s="17">
        <f>IF($P172=0,"",('Gauge Data'!X163*'Gauge Data'!$AA163+'Gauge Data'!BA163*'Gauge Data'!$BD163+'Gauge Data'!CD163*'Gauge Data'!$CG163+'Gauge Data'!DG163*'Gauge Data'!$DJ163+'Gauge Data'!EJ163*'Gauge Data'!$EM163+'Gauge Data'!FM163*'Gauge Data'!$FP163+'Gauge Data'!GP163*'Gauge Data'!$GS163+'Gauge Data'!HS163*'Gauge Data'!$HV163)/$P172)</f>
        <v>3.6475692975044716</v>
      </c>
      <c r="O172" s="17">
        <f t="shared" si="114"/>
        <v>108.60938407657842</v>
      </c>
      <c r="P172" s="18">
        <f>'Gauge Data'!AA163+'Gauge Data'!BD163+'Gauge Data'!CG163+'Gauge Data'!DJ163+'Gauge Data'!EM163+'Gauge Data'!FP163+'Gauge Data'!GS163+'Gauge Data'!HV163</f>
        <v>3</v>
      </c>
      <c r="Q172" s="18"/>
      <c r="R172" s="33">
        <f t="shared" si="113"/>
        <v>1959</v>
      </c>
    </row>
    <row r="173" spans="2:18" x14ac:dyDescent="0.2">
      <c r="B173" s="2">
        <f>'Gauge Data'!A60</f>
        <v>1960</v>
      </c>
      <c r="C173" s="17">
        <f>IF($P173=0,"",('Gauge Data'!B164*'Gauge Data'!$AA164+'Gauge Data'!AE164*'Gauge Data'!$BD164+'Gauge Data'!BH164*'Gauge Data'!$CG164+'Gauge Data'!CK164*'Gauge Data'!$DJ164+'Gauge Data'!DN164*'Gauge Data'!$EM164+'Gauge Data'!EQ164*'Gauge Data'!$FP164+'Gauge Data'!FT164*'Gauge Data'!$GS164+'Gauge Data'!GW164*'Gauge Data'!$HV164)/$P173)</f>
        <v>11.979769144535204</v>
      </c>
      <c r="D173" s="17">
        <f>IF($P173=0,"",('Gauge Data'!D164*'Gauge Data'!$AA164+'Gauge Data'!AG164*'Gauge Data'!$BD164+'Gauge Data'!BJ164*'Gauge Data'!$CG164+'Gauge Data'!CM164*'Gauge Data'!$DJ164+'Gauge Data'!DP164*'Gauge Data'!$EM164+'Gauge Data'!ES164*'Gauge Data'!$FP164+'Gauge Data'!FV164*'Gauge Data'!$GS164+'Gauge Data'!GY164*'Gauge Data'!$HV164)/$P173)</f>
        <v>15.120168506827172</v>
      </c>
      <c r="E173" s="17">
        <f>IF($P173=0,"",('Gauge Data'!F164*'Gauge Data'!$AA164+'Gauge Data'!AI164*'Gauge Data'!$BD164+'Gauge Data'!BL164*'Gauge Data'!$CG164+'Gauge Data'!CO164*'Gauge Data'!$DJ164+'Gauge Data'!DR164*'Gauge Data'!$EM164+'Gauge Data'!EU164*'Gauge Data'!$FP164+'Gauge Data'!FX164*'Gauge Data'!$GS164+'Gauge Data'!HA164*'Gauge Data'!$HV164)/$P173)</f>
        <v>13.343936130008659</v>
      </c>
      <c r="F173" s="17">
        <f>IF($P173=0,"",('Gauge Data'!H164*'Gauge Data'!$AA164+'Gauge Data'!AK164*'Gauge Data'!$BD164+'Gauge Data'!BN164*'Gauge Data'!$CG164+'Gauge Data'!CQ164*'Gauge Data'!$DJ164+'Gauge Data'!DT164*'Gauge Data'!$EM164+'Gauge Data'!EW164*'Gauge Data'!$FP164+'Gauge Data'!FZ164*'Gauge Data'!$GS164+'Gauge Data'!HC164*'Gauge Data'!$HV164)/$P173)</f>
        <v>14.527472858128396</v>
      </c>
      <c r="G173" s="17">
        <f>IF($P173=0,"",('Gauge Data'!J164*'Gauge Data'!$AA164+'Gauge Data'!AM164*'Gauge Data'!$BD164+'Gauge Data'!BP164*'Gauge Data'!$CG164+'Gauge Data'!CS164*'Gauge Data'!$DJ164+'Gauge Data'!DV164*'Gauge Data'!$EM164+'Gauge Data'!EY164*'Gauge Data'!$FP164+'Gauge Data'!GB164*'Gauge Data'!$GS164+'Gauge Data'!HE164*'Gauge Data'!$HV164)/$P173)</f>
        <v>8.4030720646307042</v>
      </c>
      <c r="H173" s="17">
        <f>IF($P173=0,"",('Gauge Data'!L164*'Gauge Data'!$AA164+'Gauge Data'!AO164*'Gauge Data'!$BD164+'Gauge Data'!BR164*'Gauge Data'!$CG164+'Gauge Data'!CU164*'Gauge Data'!$DJ164+'Gauge Data'!DX164*'Gauge Data'!$EM164+'Gauge Data'!FA164*'Gauge Data'!$FP164+'Gauge Data'!GD164*'Gauge Data'!$GS164+'Gauge Data'!HG164*'Gauge Data'!$HV164)/$P173)</f>
        <v>15.414492973858222</v>
      </c>
      <c r="I173" s="17">
        <f>IF($P173=0,"",('Gauge Data'!N164*'Gauge Data'!$AA164+'Gauge Data'!AQ164*'Gauge Data'!$BD164+'Gauge Data'!BT164*'Gauge Data'!$CG164+'Gauge Data'!CW164*'Gauge Data'!$DJ164+'Gauge Data'!DZ164*'Gauge Data'!$EM164+'Gauge Data'!FC164*'Gauge Data'!$FP164+'Gauge Data'!GF164*'Gauge Data'!$GS164+'Gauge Data'!HI164*'Gauge Data'!$HV164)/$P173)</f>
        <v>14.03109889100009</v>
      </c>
      <c r="J173" s="17">
        <f>IF($P173=0,"",('Gauge Data'!P164*'Gauge Data'!$AA164+'Gauge Data'!AS164*'Gauge Data'!$BD164+'Gauge Data'!BV164*'Gauge Data'!$CG164+'Gauge Data'!CY164*'Gauge Data'!$DJ164+'Gauge Data'!EB164*'Gauge Data'!$EM164+'Gauge Data'!FE164*'Gauge Data'!$FP164+'Gauge Data'!GH164*'Gauge Data'!$GS164+'Gauge Data'!HK164*'Gauge Data'!$HV164)/$P173)</f>
        <v>7.3301935452507898</v>
      </c>
      <c r="K173" s="17">
        <f>IF($P173=0,"",('Gauge Data'!R164*'Gauge Data'!$AA164+'Gauge Data'!AU164*'Gauge Data'!$BD164+'Gauge Data'!BX164*'Gauge Data'!$CG164+'Gauge Data'!DA164*'Gauge Data'!$DJ164+'Gauge Data'!ED164*'Gauge Data'!$EM164+'Gauge Data'!FG164*'Gauge Data'!$FP164+'Gauge Data'!GJ164*'Gauge Data'!$GS164+'Gauge Data'!HM164*'Gauge Data'!$HV164)/$P173)</f>
        <v>5.6658951362630106</v>
      </c>
      <c r="L173" s="17">
        <f>IF($P173=0,"",('Gauge Data'!T164*'Gauge Data'!$AA164+'Gauge Data'!AW164*'Gauge Data'!$BD164+'Gauge Data'!BZ164*'Gauge Data'!$CG164+'Gauge Data'!DC164*'Gauge Data'!$DJ164+'Gauge Data'!EF164*'Gauge Data'!$EM164+'Gauge Data'!FI164*'Gauge Data'!$FP164+'Gauge Data'!GL164*'Gauge Data'!$GS164+'Gauge Data'!HO164*'Gauge Data'!$HV164)/$P173)</f>
        <v>2.2995814980888842</v>
      </c>
      <c r="M173" s="17">
        <f>IF($P173=0,"",('Gauge Data'!V164*'Gauge Data'!$AA164+'Gauge Data'!AY164*'Gauge Data'!$BD164+'Gauge Data'!CB164*'Gauge Data'!$CG164+'Gauge Data'!DE164*'Gauge Data'!$DJ164+'Gauge Data'!EH164*'Gauge Data'!$EM164+'Gauge Data'!FK164*'Gauge Data'!$FP164+'Gauge Data'!GN164*'Gauge Data'!$GS164+'Gauge Data'!HQ164*'Gauge Data'!$HV164)/$P173)</f>
        <v>2.3476809410622228</v>
      </c>
      <c r="N173" s="17">
        <f>IF($P173=0,"",('Gauge Data'!X164*'Gauge Data'!$AA164+'Gauge Data'!BA164*'Gauge Data'!$BD164+'Gauge Data'!CD164*'Gauge Data'!$CG164+'Gauge Data'!DG164*'Gauge Data'!$DJ164+'Gauge Data'!EJ164*'Gauge Data'!$EM164+'Gauge Data'!FM164*'Gauge Data'!$FP164+'Gauge Data'!GP164*'Gauge Data'!$GS164+'Gauge Data'!HS164*'Gauge Data'!$HV164)/$P173)</f>
        <v>2.9861204402062085</v>
      </c>
      <c r="O173" s="17">
        <f t="shared" si="114"/>
        <v>113.44948212985956</v>
      </c>
      <c r="P173" s="18">
        <f>'Gauge Data'!AA164+'Gauge Data'!BD164+'Gauge Data'!CG164+'Gauge Data'!DJ164+'Gauge Data'!EM164+'Gauge Data'!FP164+'Gauge Data'!GS164+'Gauge Data'!HV164</f>
        <v>3</v>
      </c>
      <c r="Q173" s="18"/>
      <c r="R173" s="33">
        <f t="shared" si="113"/>
        <v>1960</v>
      </c>
    </row>
    <row r="174" spans="2:18" x14ac:dyDescent="0.2">
      <c r="B174" s="2">
        <f>'Gauge Data'!A61</f>
        <v>1961</v>
      </c>
      <c r="C174" s="17">
        <f>IF($P174=0,"",('Gauge Data'!B165*'Gauge Data'!$AA165+'Gauge Data'!AE165*'Gauge Data'!$BD165+'Gauge Data'!BH165*'Gauge Data'!$CG165+'Gauge Data'!CK165*'Gauge Data'!$DJ165+'Gauge Data'!DN165*'Gauge Data'!$EM165+'Gauge Data'!EQ165*'Gauge Data'!$FP165+'Gauge Data'!FT165*'Gauge Data'!$GS165+'Gauge Data'!GW165*'Gauge Data'!$HV165)/$P174)</f>
        <v>1.5583771767061201</v>
      </c>
      <c r="D174" s="17">
        <f>IF($P174=0,"",('Gauge Data'!D165*'Gauge Data'!$AA165+'Gauge Data'!AG165*'Gauge Data'!$BD165+'Gauge Data'!BJ165*'Gauge Data'!$CG165+'Gauge Data'!CM165*'Gauge Data'!$DJ165+'Gauge Data'!DP165*'Gauge Data'!$EM165+'Gauge Data'!ES165*'Gauge Data'!$FP165+'Gauge Data'!FV165*'Gauge Data'!$GS165+'Gauge Data'!GY165*'Gauge Data'!$HV165)/$P174)</f>
        <v>16.899816577662243</v>
      </c>
      <c r="E174" s="17">
        <f>IF($P174=0,"",('Gauge Data'!F165*'Gauge Data'!$AA165+'Gauge Data'!AI165*'Gauge Data'!$BD165+'Gauge Data'!BL165*'Gauge Data'!$CG165+'Gauge Data'!CO165*'Gauge Data'!$DJ165+'Gauge Data'!DR165*'Gauge Data'!$EM165+'Gauge Data'!EU165*'Gauge Data'!$FP165+'Gauge Data'!FX165*'Gauge Data'!$GS165+'Gauge Data'!HA165*'Gauge Data'!$HV165)/$P174)</f>
        <v>12.75715785544906</v>
      </c>
      <c r="F174" s="17">
        <f>IF($P174=0,"",('Gauge Data'!H165*'Gauge Data'!$AA165+'Gauge Data'!AK165*'Gauge Data'!$BD165+'Gauge Data'!BN165*'Gauge Data'!$CG165+'Gauge Data'!CQ165*'Gauge Data'!$DJ165+'Gauge Data'!DT165*'Gauge Data'!$EM165+'Gauge Data'!EW165*'Gauge Data'!$FP165+'Gauge Data'!FZ165*'Gauge Data'!$GS165+'Gauge Data'!HC165*'Gauge Data'!$HV165)/$P174)</f>
        <v>9.8253928094745948</v>
      </c>
      <c r="G174" s="17">
        <f>IF($P174=0,"",('Gauge Data'!J165*'Gauge Data'!$AA165+'Gauge Data'!AM165*'Gauge Data'!$BD165+'Gauge Data'!BP165*'Gauge Data'!$CG165+'Gauge Data'!CS165*'Gauge Data'!$DJ165+'Gauge Data'!DV165*'Gauge Data'!$EM165+'Gauge Data'!EY165*'Gauge Data'!$FP165+'Gauge Data'!GB165*'Gauge Data'!$GS165+'Gauge Data'!HE165*'Gauge Data'!$HV165)/$P174)</f>
        <v>24.053873064559742</v>
      </c>
      <c r="H174" s="17">
        <f>IF($P174=0,"",('Gauge Data'!L165*'Gauge Data'!$AA165+'Gauge Data'!AO165*'Gauge Data'!$BD165+'Gauge Data'!BR165*'Gauge Data'!$CG165+'Gauge Data'!CU165*'Gauge Data'!$DJ165+'Gauge Data'!DX165*'Gauge Data'!$EM165+'Gauge Data'!FA165*'Gauge Data'!$FP165+'Gauge Data'!GD165*'Gauge Data'!$GS165+'Gauge Data'!HG165*'Gauge Data'!$HV165)/$P174)</f>
        <v>11.767106431760764</v>
      </c>
      <c r="I174" s="17">
        <f>IF($P174=0,"",('Gauge Data'!N165*'Gauge Data'!$AA165+'Gauge Data'!AQ165*'Gauge Data'!$BD165+'Gauge Data'!BT165*'Gauge Data'!$CG165+'Gauge Data'!CW165*'Gauge Data'!$DJ165+'Gauge Data'!DZ165*'Gauge Data'!$EM165+'Gauge Data'!FC165*'Gauge Data'!$FP165+'Gauge Data'!GF165*'Gauge Data'!$GS165+'Gauge Data'!HI165*'Gauge Data'!$HV165)/$P174)</f>
        <v>8.020446270173478</v>
      </c>
      <c r="J174" s="17">
        <f>IF($P174=0,"",('Gauge Data'!P165*'Gauge Data'!$AA165+'Gauge Data'!AS165*'Gauge Data'!$BD165+'Gauge Data'!BV165*'Gauge Data'!$CG165+'Gauge Data'!CY165*'Gauge Data'!$DJ165+'Gauge Data'!EB165*'Gauge Data'!$EM165+'Gauge Data'!FE165*'Gauge Data'!$FP165+'Gauge Data'!GH165*'Gauge Data'!$GS165+'Gauge Data'!HK165*'Gauge Data'!$HV165)/$P174)</f>
        <v>1.3757067139585402</v>
      </c>
      <c r="K174" s="17">
        <f>IF($P174=0,"",('Gauge Data'!R165*'Gauge Data'!$AA165+'Gauge Data'!AU165*'Gauge Data'!$BD165+'Gauge Data'!BX165*'Gauge Data'!$CG165+'Gauge Data'!DA165*'Gauge Data'!$DJ165+'Gauge Data'!ED165*'Gauge Data'!$EM165+'Gauge Data'!FG165*'Gauge Data'!$FP165+'Gauge Data'!GJ165*'Gauge Data'!$GS165+'Gauge Data'!HM165*'Gauge Data'!$HV165)/$P174)</f>
        <v>0</v>
      </c>
      <c r="L174" s="17">
        <f>IF($P174=0,"",('Gauge Data'!T165*'Gauge Data'!$AA165+'Gauge Data'!AW165*'Gauge Data'!$BD165+'Gauge Data'!BZ165*'Gauge Data'!$CG165+'Gauge Data'!DC165*'Gauge Data'!$DJ165+'Gauge Data'!EF165*'Gauge Data'!$EM165+'Gauge Data'!FI165*'Gauge Data'!$FP165+'Gauge Data'!GL165*'Gauge Data'!$GS165+'Gauge Data'!HO165*'Gauge Data'!$HV165)/$P174)</f>
        <v>0</v>
      </c>
      <c r="M174" s="17">
        <f>IF($P174=0,"",('Gauge Data'!V165*'Gauge Data'!$AA165+'Gauge Data'!AY165*'Gauge Data'!$BD165+'Gauge Data'!CB165*'Gauge Data'!$CG165+'Gauge Data'!DE165*'Gauge Data'!$DJ165+'Gauge Data'!EH165*'Gauge Data'!$EM165+'Gauge Data'!FK165*'Gauge Data'!$FP165+'Gauge Data'!GN165*'Gauge Data'!$GS165+'Gauge Data'!HQ165*'Gauge Data'!$HV165)/$P174)</f>
        <v>1.2788010696164172</v>
      </c>
      <c r="N174" s="17">
        <f>IF($P174=0,"",('Gauge Data'!X165*'Gauge Data'!$AA165+'Gauge Data'!BA165*'Gauge Data'!$BD165+'Gauge Data'!CD165*'Gauge Data'!$CG165+'Gauge Data'!DG165*'Gauge Data'!$DJ165+'Gauge Data'!EJ165*'Gauge Data'!$EM165+'Gauge Data'!FM165*'Gauge Data'!$FP165+'Gauge Data'!GP165*'Gauge Data'!$GS165+'Gauge Data'!HS165*'Gauge Data'!$HV165)/$P174)</f>
        <v>2.0443059959642231</v>
      </c>
      <c r="O174" s="17">
        <f t="shared" si="114"/>
        <v>89.580983965325188</v>
      </c>
      <c r="P174" s="18">
        <f>'Gauge Data'!AA165+'Gauge Data'!BD165+'Gauge Data'!CG165+'Gauge Data'!DJ165+'Gauge Data'!EM165+'Gauge Data'!FP165+'Gauge Data'!GS165+'Gauge Data'!HV165</f>
        <v>3</v>
      </c>
      <c r="Q174" s="18"/>
      <c r="R174" s="33">
        <f t="shared" si="113"/>
        <v>1961</v>
      </c>
    </row>
    <row r="175" spans="2:18" x14ac:dyDescent="0.2">
      <c r="B175" s="2">
        <f>'Gauge Data'!A62</f>
        <v>1962</v>
      </c>
      <c r="C175" s="17">
        <f>IF($P175=0,"",('Gauge Data'!B166*'Gauge Data'!$AA166+'Gauge Data'!AE166*'Gauge Data'!$BD166+'Gauge Data'!BH166*'Gauge Data'!$CG166+'Gauge Data'!CK166*'Gauge Data'!$DJ166+'Gauge Data'!DN166*'Gauge Data'!$EM166+'Gauge Data'!EQ166*'Gauge Data'!$FP166+'Gauge Data'!FT166*'Gauge Data'!$GS166+'Gauge Data'!GW166*'Gauge Data'!$HV166)/$P175)</f>
        <v>5.0865371423784778</v>
      </c>
      <c r="D175" s="17">
        <f>IF($P175=0,"",('Gauge Data'!D166*'Gauge Data'!$AA166+'Gauge Data'!AG166*'Gauge Data'!$BD166+'Gauge Data'!BJ166*'Gauge Data'!$CG166+'Gauge Data'!CM166*'Gauge Data'!$DJ166+'Gauge Data'!DP166*'Gauge Data'!$EM166+'Gauge Data'!ES166*'Gauge Data'!$FP166+'Gauge Data'!FV166*'Gauge Data'!$GS166+'Gauge Data'!GY166*'Gauge Data'!$HV166)/$P175)</f>
        <v>16.316144581649834</v>
      </c>
      <c r="E175" s="17">
        <f>IF($P175=0,"",('Gauge Data'!F166*'Gauge Data'!$AA166+'Gauge Data'!AI166*'Gauge Data'!$BD166+'Gauge Data'!BL166*'Gauge Data'!$CG166+'Gauge Data'!CO166*'Gauge Data'!$DJ166+'Gauge Data'!DR166*'Gauge Data'!$EM166+'Gauge Data'!EU166*'Gauge Data'!$FP166+'Gauge Data'!FX166*'Gauge Data'!$GS166+'Gauge Data'!HA166*'Gauge Data'!$HV166)/$P175)</f>
        <v>7.2192357493291341</v>
      </c>
      <c r="F175" s="17">
        <f>IF($P175=0,"",('Gauge Data'!H166*'Gauge Data'!$AA166+'Gauge Data'!AK166*'Gauge Data'!$BD166+'Gauge Data'!BN166*'Gauge Data'!$CG166+'Gauge Data'!CQ166*'Gauge Data'!$DJ166+'Gauge Data'!DT166*'Gauge Data'!$EM166+'Gauge Data'!EW166*'Gauge Data'!$FP166+'Gauge Data'!FZ166*'Gauge Data'!$GS166+'Gauge Data'!HC166*'Gauge Data'!$HV166)/$P175)</f>
        <v>20.002580553068025</v>
      </c>
      <c r="G175" s="17">
        <f>IF($P175=0,"",('Gauge Data'!J166*'Gauge Data'!$AA166+'Gauge Data'!AM166*'Gauge Data'!$BD166+'Gauge Data'!BP166*'Gauge Data'!$CG166+'Gauge Data'!CS166*'Gauge Data'!$DJ166+'Gauge Data'!DV166*'Gauge Data'!$EM166+'Gauge Data'!EY166*'Gauge Data'!$FP166+'Gauge Data'!GB166*'Gauge Data'!$GS166+'Gauge Data'!HE166*'Gauge Data'!$HV166)/$P175)</f>
        <v>11.432985147428392</v>
      </c>
      <c r="H175" s="17">
        <f>IF($P175=0,"",('Gauge Data'!L166*'Gauge Data'!$AA166+'Gauge Data'!AO166*'Gauge Data'!$BD166+'Gauge Data'!BR166*'Gauge Data'!$CG166+'Gauge Data'!CU166*'Gauge Data'!$DJ166+'Gauge Data'!DX166*'Gauge Data'!$EM166+'Gauge Data'!FA166*'Gauge Data'!$FP166+'Gauge Data'!GD166*'Gauge Data'!$GS166+'Gauge Data'!HG166*'Gauge Data'!$HV166)/$P175)</f>
        <v>16.200482609479739</v>
      </c>
      <c r="I175" s="17">
        <f>IF($P175=0,"",('Gauge Data'!N166*'Gauge Data'!$AA166+'Gauge Data'!AQ166*'Gauge Data'!$BD166+'Gauge Data'!BT166*'Gauge Data'!$CG166+'Gauge Data'!CW166*'Gauge Data'!$DJ166+'Gauge Data'!DZ166*'Gauge Data'!$EM166+'Gauge Data'!FC166*'Gauge Data'!$FP166+'Gauge Data'!GF166*'Gauge Data'!$GS166+'Gauge Data'!HI166*'Gauge Data'!$HV166)/$P175)</f>
        <v>15.800589269530477</v>
      </c>
      <c r="J175" s="17">
        <f>IF($P175=0,"",('Gauge Data'!P166*'Gauge Data'!$AA166+'Gauge Data'!AS166*'Gauge Data'!$BD166+'Gauge Data'!BV166*'Gauge Data'!$CG166+'Gauge Data'!CY166*'Gauge Data'!$DJ166+'Gauge Data'!EB166*'Gauge Data'!$EM166+'Gauge Data'!FE166*'Gauge Data'!$FP166+'Gauge Data'!GH166*'Gauge Data'!$GS166+'Gauge Data'!HK166*'Gauge Data'!$HV166)/$P175)</f>
        <v>4.5718362546674962</v>
      </c>
      <c r="K175" s="17">
        <f>IF($P175=0,"",('Gauge Data'!R166*'Gauge Data'!$AA166+'Gauge Data'!AU166*'Gauge Data'!$BD166+'Gauge Data'!BX166*'Gauge Data'!$CG166+'Gauge Data'!DA166*'Gauge Data'!$DJ166+'Gauge Data'!ED166*'Gauge Data'!$EM166+'Gauge Data'!FG166*'Gauge Data'!$FP166+'Gauge Data'!GJ166*'Gauge Data'!$GS166+'Gauge Data'!HM166*'Gauge Data'!$HV166)/$P175)</f>
        <v>2.4366233857079709</v>
      </c>
      <c r="L175" s="17">
        <f>IF($P175=0,"",('Gauge Data'!T166*'Gauge Data'!$AA166+'Gauge Data'!AW166*'Gauge Data'!$BD166+'Gauge Data'!BZ166*'Gauge Data'!$CG166+'Gauge Data'!DC166*'Gauge Data'!$DJ166+'Gauge Data'!EF166*'Gauge Data'!$EM166+'Gauge Data'!FI166*'Gauge Data'!$FP166+'Gauge Data'!GL166*'Gauge Data'!$GS166+'Gauge Data'!HO166*'Gauge Data'!$HV166)/$P175)</f>
        <v>4.0583762249398418</v>
      </c>
      <c r="M175" s="17">
        <f>IF($P175=0,"",('Gauge Data'!V166*'Gauge Data'!$AA166+'Gauge Data'!AY166*'Gauge Data'!$BD166+'Gauge Data'!CB166*'Gauge Data'!$CG166+'Gauge Data'!DE166*'Gauge Data'!$DJ166+'Gauge Data'!EH166*'Gauge Data'!$EM166+'Gauge Data'!FK166*'Gauge Data'!$FP166+'Gauge Data'!GN166*'Gauge Data'!$GS166+'Gauge Data'!HQ166*'Gauge Data'!$HV166)/$P175)</f>
        <v>1.8028125211395334</v>
      </c>
      <c r="N175" s="17">
        <f>IF($P175=0,"",('Gauge Data'!X166*'Gauge Data'!$AA166+'Gauge Data'!BA166*'Gauge Data'!$BD166+'Gauge Data'!CD166*'Gauge Data'!$CG166+'Gauge Data'!DG166*'Gauge Data'!$DJ166+'Gauge Data'!EJ166*'Gauge Data'!$EM166+'Gauge Data'!FM166*'Gauge Data'!$FP166+'Gauge Data'!GP166*'Gauge Data'!$GS166+'Gauge Data'!HS166*'Gauge Data'!$HV166)/$P175)</f>
        <v>1.3434915204394489</v>
      </c>
      <c r="O175" s="17">
        <f t="shared" si="114"/>
        <v>106.27169495975836</v>
      </c>
      <c r="P175" s="18">
        <f>'Gauge Data'!AA166+'Gauge Data'!BD166+'Gauge Data'!CG166+'Gauge Data'!DJ166+'Gauge Data'!EM166+'Gauge Data'!FP166+'Gauge Data'!GS166+'Gauge Data'!HV166</f>
        <v>3</v>
      </c>
      <c r="Q175" s="18"/>
      <c r="R175" s="33">
        <f t="shared" si="113"/>
        <v>1962</v>
      </c>
    </row>
    <row r="176" spans="2:18" x14ac:dyDescent="0.2">
      <c r="B176" s="2">
        <f>'Gauge Data'!A63</f>
        <v>1963</v>
      </c>
      <c r="C176" s="17">
        <f>IF($P176=0,"",('Gauge Data'!B167*'Gauge Data'!$AA167+'Gauge Data'!AE167*'Gauge Data'!$BD167+'Gauge Data'!BH167*'Gauge Data'!$CG167+'Gauge Data'!CK167*'Gauge Data'!$DJ167+'Gauge Data'!DN167*'Gauge Data'!$EM167+'Gauge Data'!EQ167*'Gauge Data'!$FP167+'Gauge Data'!FT167*'Gauge Data'!$GS167+'Gauge Data'!GW167*'Gauge Data'!$HV167)/$P176)</f>
        <v>8.8393366776168598</v>
      </c>
      <c r="D176" s="17">
        <f>IF($P176=0,"",('Gauge Data'!D167*'Gauge Data'!$AA167+'Gauge Data'!AG167*'Gauge Data'!$BD167+'Gauge Data'!BJ167*'Gauge Data'!$CG167+'Gauge Data'!CM167*'Gauge Data'!$DJ167+'Gauge Data'!DP167*'Gauge Data'!$EM167+'Gauge Data'!ES167*'Gauge Data'!$FP167+'Gauge Data'!FV167*'Gauge Data'!$GS167+'Gauge Data'!GY167*'Gauge Data'!$HV167)/$P176)</f>
        <v>17.314651652038734</v>
      </c>
      <c r="E176" s="17">
        <f>IF($P176=0,"",('Gauge Data'!F167*'Gauge Data'!$AA167+'Gauge Data'!AI167*'Gauge Data'!$BD167+'Gauge Data'!BL167*'Gauge Data'!$CG167+'Gauge Data'!CO167*'Gauge Data'!$DJ167+'Gauge Data'!DR167*'Gauge Data'!$EM167+'Gauge Data'!EU167*'Gauge Data'!$FP167+'Gauge Data'!FX167*'Gauge Data'!$GS167+'Gauge Data'!HA167*'Gauge Data'!$HV167)/$P176)</f>
        <v>13.292490814030026</v>
      </c>
      <c r="F176" s="17">
        <f>IF($P176=0,"",('Gauge Data'!H167*'Gauge Data'!$AA167+'Gauge Data'!AK167*'Gauge Data'!$BD167+'Gauge Data'!BN167*'Gauge Data'!$CG167+'Gauge Data'!CQ167*'Gauge Data'!$DJ167+'Gauge Data'!DT167*'Gauge Data'!$EM167+'Gauge Data'!EW167*'Gauge Data'!$FP167+'Gauge Data'!FZ167*'Gauge Data'!$GS167+'Gauge Data'!HC167*'Gauge Data'!$HV167)/$P176)</f>
        <v>11.977954632113965</v>
      </c>
      <c r="G176" s="17">
        <f>IF($P176=0,"",('Gauge Data'!J167*'Gauge Data'!$AA167+'Gauge Data'!AM167*'Gauge Data'!$BD167+'Gauge Data'!BP167*'Gauge Data'!$CG167+'Gauge Data'!CS167*'Gauge Data'!$DJ167+'Gauge Data'!DV167*'Gauge Data'!$EM167+'Gauge Data'!EY167*'Gauge Data'!$FP167+'Gauge Data'!GB167*'Gauge Data'!$GS167+'Gauge Data'!HE167*'Gauge Data'!$HV167)/$P176)</f>
        <v>10.722681756911099</v>
      </c>
      <c r="H176" s="17">
        <f>IF($P176=0,"",('Gauge Data'!L167*'Gauge Data'!$AA167+'Gauge Data'!AO167*'Gauge Data'!$BD167+'Gauge Data'!BR167*'Gauge Data'!$CG167+'Gauge Data'!CU167*'Gauge Data'!$DJ167+'Gauge Data'!DX167*'Gauge Data'!$EM167+'Gauge Data'!FA167*'Gauge Data'!$FP167+'Gauge Data'!GD167*'Gauge Data'!$GS167+'Gauge Data'!HG167*'Gauge Data'!$HV167)/$P176)</f>
        <v>22.538145123789363</v>
      </c>
      <c r="I176" s="17">
        <f>IF($P176=0,"",('Gauge Data'!N167*'Gauge Data'!$AA167+'Gauge Data'!AQ167*'Gauge Data'!$BD167+'Gauge Data'!BT167*'Gauge Data'!$CG167+'Gauge Data'!CW167*'Gauge Data'!$DJ167+'Gauge Data'!DZ167*'Gauge Data'!$EM167+'Gauge Data'!FC167*'Gauge Data'!$FP167+'Gauge Data'!GF167*'Gauge Data'!$GS167+'Gauge Data'!HI167*'Gauge Data'!$HV167)/$P176)</f>
        <v>6.7674164987212393</v>
      </c>
      <c r="J176" s="17">
        <f>IF($P176=0,"",('Gauge Data'!P167*'Gauge Data'!$AA167+'Gauge Data'!AS167*'Gauge Data'!$BD167+'Gauge Data'!BV167*'Gauge Data'!$CG167+'Gauge Data'!CY167*'Gauge Data'!$DJ167+'Gauge Data'!EB167*'Gauge Data'!$EM167+'Gauge Data'!FE167*'Gauge Data'!$FP167+'Gauge Data'!GH167*'Gauge Data'!$GS167+'Gauge Data'!HK167*'Gauge Data'!$HV167)/$P176)</f>
        <v>1.7979139835114324</v>
      </c>
      <c r="K176" s="17">
        <f>IF($P176=0,"",('Gauge Data'!R167*'Gauge Data'!$AA167+'Gauge Data'!AU167*'Gauge Data'!$BD167+'Gauge Data'!BX167*'Gauge Data'!$CG167+'Gauge Data'!DA167*'Gauge Data'!$DJ167+'Gauge Data'!ED167*'Gauge Data'!$EM167+'Gauge Data'!FG167*'Gauge Data'!$FP167+'Gauge Data'!GJ167*'Gauge Data'!$GS167+'Gauge Data'!HM167*'Gauge Data'!$HV167)/$P176)</f>
        <v>3.9827709016487467</v>
      </c>
      <c r="L176" s="17">
        <f>IF($P176=0,"",('Gauge Data'!T167*'Gauge Data'!$AA167+'Gauge Data'!AW167*'Gauge Data'!$BD167+'Gauge Data'!BZ167*'Gauge Data'!$CG167+'Gauge Data'!DC167*'Gauge Data'!$DJ167+'Gauge Data'!EF167*'Gauge Data'!$EM167+'Gauge Data'!FI167*'Gauge Data'!$FP167+'Gauge Data'!GL167*'Gauge Data'!$GS167+'Gauge Data'!HO167*'Gauge Data'!$HV167)/$P176)</f>
        <v>0</v>
      </c>
      <c r="M176" s="17">
        <f>IF($P176=0,"",('Gauge Data'!V167*'Gauge Data'!$AA167+'Gauge Data'!AY167*'Gauge Data'!$BD167+'Gauge Data'!CB167*'Gauge Data'!$CG167+'Gauge Data'!DE167*'Gauge Data'!$DJ167+'Gauge Data'!EH167*'Gauge Data'!$EM167+'Gauge Data'!FK167*'Gauge Data'!$FP167+'Gauge Data'!GN167*'Gauge Data'!$GS167+'Gauge Data'!HQ167*'Gauge Data'!$HV167)/$P176)</f>
        <v>1.9252252278415323</v>
      </c>
      <c r="N176" s="17">
        <f>IF($P176=0,"",('Gauge Data'!X167*'Gauge Data'!$AA167+'Gauge Data'!BA167*'Gauge Data'!$BD167+'Gauge Data'!CD167*'Gauge Data'!$CG167+'Gauge Data'!DG167*'Gauge Data'!$DJ167+'Gauge Data'!EJ167*'Gauge Data'!$EM167+'Gauge Data'!FM167*'Gauge Data'!$FP167+'Gauge Data'!GP167*'Gauge Data'!$GS167+'Gauge Data'!HS167*'Gauge Data'!$HV167)/$P176)</f>
        <v>3.5637089225407728</v>
      </c>
      <c r="O176" s="17">
        <f t="shared" si="114"/>
        <v>102.72229619076379</v>
      </c>
      <c r="P176" s="18">
        <f>'Gauge Data'!AA167+'Gauge Data'!BD167+'Gauge Data'!CG167+'Gauge Data'!DJ167+'Gauge Data'!EM167+'Gauge Data'!FP167+'Gauge Data'!GS167+'Gauge Data'!HV167</f>
        <v>3</v>
      </c>
      <c r="Q176" s="18"/>
      <c r="R176" s="33">
        <f t="shared" si="113"/>
        <v>1963</v>
      </c>
    </row>
    <row r="177" spans="2:18" x14ac:dyDescent="0.2">
      <c r="B177" s="2">
        <f>'Gauge Data'!A64</f>
        <v>1964</v>
      </c>
      <c r="C177" s="17">
        <f>IF($P177=0,"",('Gauge Data'!B168*'Gauge Data'!$AA168+'Gauge Data'!AE168*'Gauge Data'!$BD168+'Gauge Data'!BH168*'Gauge Data'!$CG168+'Gauge Data'!CK168*'Gauge Data'!$DJ168+'Gauge Data'!DN168*'Gauge Data'!$EM168+'Gauge Data'!EQ168*'Gauge Data'!$FP168+'Gauge Data'!FT168*'Gauge Data'!$GS168+'Gauge Data'!GW168*'Gauge Data'!$HV168)/$P177)</f>
        <v>18.939956665821125</v>
      </c>
      <c r="D177" s="17">
        <f>IF($P177=0,"",('Gauge Data'!D168*'Gauge Data'!$AA168+'Gauge Data'!AG168*'Gauge Data'!$BD168+'Gauge Data'!BJ168*'Gauge Data'!$CG168+'Gauge Data'!CM168*'Gauge Data'!$DJ168+'Gauge Data'!DP168*'Gauge Data'!$EM168+'Gauge Data'!ES168*'Gauge Data'!$FP168+'Gauge Data'!FV168*'Gauge Data'!$GS168+'Gauge Data'!GY168*'Gauge Data'!$HV168)/$P177)</f>
        <v>8.3500816011721017</v>
      </c>
      <c r="E177" s="17">
        <f>IF($P177=0,"",('Gauge Data'!F168*'Gauge Data'!$AA168+'Gauge Data'!AI168*'Gauge Data'!$BD168+'Gauge Data'!BL168*'Gauge Data'!$CG168+'Gauge Data'!CO168*'Gauge Data'!$DJ168+'Gauge Data'!DR168*'Gauge Data'!$EM168+'Gauge Data'!EU168*'Gauge Data'!$FP168+'Gauge Data'!FX168*'Gauge Data'!$GS168+'Gauge Data'!HA168*'Gauge Data'!$HV168)/$P177)</f>
        <v>15.61813077557637</v>
      </c>
      <c r="F177" s="17">
        <f>IF($P177=0,"",('Gauge Data'!H168*'Gauge Data'!$AA168+'Gauge Data'!AK168*'Gauge Data'!$BD168+'Gauge Data'!BN168*'Gauge Data'!$CG168+'Gauge Data'!CQ168*'Gauge Data'!$DJ168+'Gauge Data'!DT168*'Gauge Data'!$EM168+'Gauge Data'!EW168*'Gauge Data'!$FP168+'Gauge Data'!FZ168*'Gauge Data'!$GS168+'Gauge Data'!HC168*'Gauge Data'!$HV168)/$P177)</f>
        <v>11.778326837950992</v>
      </c>
      <c r="G177" s="17">
        <f>IF($P177=0,"",('Gauge Data'!J168*'Gauge Data'!$AA168+'Gauge Data'!AM168*'Gauge Data'!$BD168+'Gauge Data'!BP168*'Gauge Data'!$CG168+'Gauge Data'!CS168*'Gauge Data'!$DJ168+'Gauge Data'!DV168*'Gauge Data'!$EM168+'Gauge Data'!EY168*'Gauge Data'!$FP168+'Gauge Data'!GB168*'Gauge Data'!$GS168+'Gauge Data'!HE168*'Gauge Data'!$HV168)/$P177)</f>
        <v>6.0460593938080791</v>
      </c>
      <c r="H177" s="17">
        <f>IF($P177=0,"",('Gauge Data'!L168*'Gauge Data'!$AA168+'Gauge Data'!AO168*'Gauge Data'!$BD168+'Gauge Data'!BR168*'Gauge Data'!$CG168+'Gauge Data'!CU168*'Gauge Data'!$DJ168+'Gauge Data'!DX168*'Gauge Data'!$EM168+'Gauge Data'!FA168*'Gauge Data'!$FP168+'Gauge Data'!GD168*'Gauge Data'!$GS168+'Gauge Data'!HG168*'Gauge Data'!$HV168)/$P177)</f>
        <v>5.7928755167191541</v>
      </c>
      <c r="I177" s="17">
        <f>IF($P177=0,"",('Gauge Data'!N168*'Gauge Data'!$AA168+'Gauge Data'!AQ168*'Gauge Data'!$BD168+'Gauge Data'!BT168*'Gauge Data'!$CG168+'Gauge Data'!CW168*'Gauge Data'!$DJ168+'Gauge Data'!DZ168*'Gauge Data'!$EM168+'Gauge Data'!FC168*'Gauge Data'!$FP168+'Gauge Data'!GF168*'Gauge Data'!$GS168+'Gauge Data'!HI168*'Gauge Data'!$HV168)/$P177)</f>
        <v>12.71197934201488</v>
      </c>
      <c r="J177" s="17">
        <f>IF($P177=0,"",('Gauge Data'!P168*'Gauge Data'!$AA168+'Gauge Data'!AS168*'Gauge Data'!$BD168+'Gauge Data'!BV168*'Gauge Data'!$CG168+'Gauge Data'!CY168*'Gauge Data'!$DJ168+'Gauge Data'!EB168*'Gauge Data'!$EM168+'Gauge Data'!FE168*'Gauge Data'!$FP168+'Gauge Data'!GH168*'Gauge Data'!$GS168+'Gauge Data'!HK168*'Gauge Data'!$HV168)/$P177)</f>
        <v>0.30123653368995212</v>
      </c>
      <c r="K177" s="17">
        <f>IF($P177=0,"",('Gauge Data'!R168*'Gauge Data'!$AA168+'Gauge Data'!AU168*'Gauge Data'!$BD168+'Gauge Data'!BX168*'Gauge Data'!$CG168+'Gauge Data'!DA168*'Gauge Data'!$DJ168+'Gauge Data'!ED168*'Gauge Data'!$EM168+'Gauge Data'!FG168*'Gauge Data'!$FP168+'Gauge Data'!GJ168*'Gauge Data'!$GS168+'Gauge Data'!HM168*'Gauge Data'!$HV168)/$P177)</f>
        <v>4.2449458304809857</v>
      </c>
      <c r="L177" s="17">
        <f>IF($P177=0,"",('Gauge Data'!T168*'Gauge Data'!$AA168+'Gauge Data'!AW168*'Gauge Data'!$BD168+'Gauge Data'!BZ168*'Gauge Data'!$CG168+'Gauge Data'!DC168*'Gauge Data'!$DJ168+'Gauge Data'!EF168*'Gauge Data'!$EM168+'Gauge Data'!FI168*'Gauge Data'!$FP168+'Gauge Data'!GL168*'Gauge Data'!$GS168+'Gauge Data'!HO168*'Gauge Data'!$HV168)/$P177)</f>
        <v>2.7602170297545032</v>
      </c>
      <c r="M177" s="17">
        <f>IF($P177=0,"",('Gauge Data'!V168*'Gauge Data'!$AA168+'Gauge Data'!AY168*'Gauge Data'!$BD168+'Gauge Data'!CB168*'Gauge Data'!$CG168+'Gauge Data'!DE168*'Gauge Data'!$DJ168+'Gauge Data'!EH168*'Gauge Data'!$EM168+'Gauge Data'!FK168*'Gauge Data'!$FP168+'Gauge Data'!GN168*'Gauge Data'!$GS168+'Gauge Data'!HQ168*'Gauge Data'!$HV168)/$P177)</f>
        <v>2.9899583287418827</v>
      </c>
      <c r="N177" s="17">
        <f>IF($P177=0,"",('Gauge Data'!X168*'Gauge Data'!$AA168+'Gauge Data'!BA168*'Gauge Data'!$BD168+'Gauge Data'!CD168*'Gauge Data'!$CG168+'Gauge Data'!DG168*'Gauge Data'!$DJ168+'Gauge Data'!EJ168*'Gauge Data'!$EM168+'Gauge Data'!FM168*'Gauge Data'!$FP168+'Gauge Data'!GP168*'Gauge Data'!$GS168+'Gauge Data'!HS168*'Gauge Data'!$HV168)/$P177)</f>
        <v>2.148594465541787</v>
      </c>
      <c r="O177" s="17">
        <f t="shared" si="114"/>
        <v>91.682362321271825</v>
      </c>
      <c r="P177" s="18">
        <f>'Gauge Data'!AA168+'Gauge Data'!BD168+'Gauge Data'!CG168+'Gauge Data'!DJ168+'Gauge Data'!EM168+'Gauge Data'!FP168+'Gauge Data'!GS168+'Gauge Data'!HV168</f>
        <v>3</v>
      </c>
      <c r="Q177" s="18"/>
      <c r="R177" s="33">
        <f t="shared" si="113"/>
        <v>1964</v>
      </c>
    </row>
    <row r="178" spans="2:18" x14ac:dyDescent="0.2">
      <c r="B178" s="2">
        <f>'Gauge Data'!A65</f>
        <v>1965</v>
      </c>
      <c r="C178" s="17">
        <f>IF($P178=0,"",('Gauge Data'!B169*'Gauge Data'!$AA169+'Gauge Data'!AE169*'Gauge Data'!$BD169+'Gauge Data'!BH169*'Gauge Data'!$CG169+'Gauge Data'!CK169*'Gauge Data'!$DJ169+'Gauge Data'!DN169*'Gauge Data'!$EM169+'Gauge Data'!EQ169*'Gauge Data'!$FP169+'Gauge Data'!FT169*'Gauge Data'!$GS169+'Gauge Data'!GW169*'Gauge Data'!$HV169)/$P178)</f>
        <v>6.7406936229092755</v>
      </c>
      <c r="D178" s="17">
        <f>IF($P178=0,"",('Gauge Data'!D169*'Gauge Data'!$AA169+'Gauge Data'!AG169*'Gauge Data'!$BD169+'Gauge Data'!BJ169*'Gauge Data'!$CG169+'Gauge Data'!CM169*'Gauge Data'!$DJ169+'Gauge Data'!DP169*'Gauge Data'!$EM169+'Gauge Data'!ES169*'Gauge Data'!$FP169+'Gauge Data'!FV169*'Gauge Data'!$GS169+'Gauge Data'!GY169*'Gauge Data'!$HV169)/$P178)</f>
        <v>11.453085458144002</v>
      </c>
      <c r="E178" s="17">
        <f>IF($P178=0,"",('Gauge Data'!F169*'Gauge Data'!$AA169+'Gauge Data'!AI169*'Gauge Data'!$BD169+'Gauge Data'!BL169*'Gauge Data'!$CG169+'Gauge Data'!CO169*'Gauge Data'!$DJ169+'Gauge Data'!DR169*'Gauge Data'!$EM169+'Gauge Data'!EU169*'Gauge Data'!$FP169+'Gauge Data'!FX169*'Gauge Data'!$GS169+'Gauge Data'!HA169*'Gauge Data'!$HV169)/$P178)</f>
        <v>5.7786121337241072</v>
      </c>
      <c r="F178" s="17">
        <f>IF($P178=0,"",('Gauge Data'!H169*'Gauge Data'!$AA169+'Gauge Data'!AK169*'Gauge Data'!$BD169+'Gauge Data'!BN169*'Gauge Data'!$CG169+'Gauge Data'!CQ169*'Gauge Data'!$DJ169+'Gauge Data'!DT169*'Gauge Data'!$EM169+'Gauge Data'!EW169*'Gauge Data'!$FP169+'Gauge Data'!FZ169*'Gauge Data'!$GS169+'Gauge Data'!HC169*'Gauge Data'!$HV169)/$P178)</f>
        <v>26.854857896322613</v>
      </c>
      <c r="G178" s="17">
        <f>IF($P178=0,"",('Gauge Data'!J169*'Gauge Data'!$AA169+'Gauge Data'!AM169*'Gauge Data'!$BD169+'Gauge Data'!BP169*'Gauge Data'!$CG169+'Gauge Data'!CS169*'Gauge Data'!$DJ169+'Gauge Data'!DV169*'Gauge Data'!$EM169+'Gauge Data'!EY169*'Gauge Data'!$FP169+'Gauge Data'!GB169*'Gauge Data'!$GS169+'Gauge Data'!HE169*'Gauge Data'!$HV169)/$P178)</f>
        <v>11.920924183534416</v>
      </c>
      <c r="H178" s="17">
        <f>IF($P178=0,"",('Gauge Data'!L169*'Gauge Data'!$AA169+'Gauge Data'!AO169*'Gauge Data'!$BD169+'Gauge Data'!BR169*'Gauge Data'!$CG169+'Gauge Data'!CU169*'Gauge Data'!$DJ169+'Gauge Data'!DX169*'Gauge Data'!$EM169+'Gauge Data'!FA169*'Gauge Data'!$FP169+'Gauge Data'!GD169*'Gauge Data'!$GS169+'Gauge Data'!HG169*'Gauge Data'!$HV169)/$P178)</f>
        <v>8.2945452977600898</v>
      </c>
      <c r="I178" s="17">
        <f>IF($P178=0,"",('Gauge Data'!N169*'Gauge Data'!$AA169+'Gauge Data'!AQ169*'Gauge Data'!$BD169+'Gauge Data'!BT169*'Gauge Data'!$CG169+'Gauge Data'!CW169*'Gauge Data'!$DJ169+'Gauge Data'!DZ169*'Gauge Data'!$EM169+'Gauge Data'!FC169*'Gauge Data'!$FP169+'Gauge Data'!GF169*'Gauge Data'!$GS169+'Gauge Data'!HI169*'Gauge Data'!$HV169)/$P178)</f>
        <v>4.5131830865699252</v>
      </c>
      <c r="J178" s="17">
        <f>IF($P178=0,"",('Gauge Data'!P169*'Gauge Data'!$AA169+'Gauge Data'!AS169*'Gauge Data'!$BD169+'Gauge Data'!BV169*'Gauge Data'!$CG169+'Gauge Data'!CY169*'Gauge Data'!$DJ169+'Gauge Data'!EB169*'Gauge Data'!$EM169+'Gauge Data'!FE169*'Gauge Data'!$FP169+'Gauge Data'!GH169*'Gauge Data'!$GS169+'Gauge Data'!HK169*'Gauge Data'!$HV169)/$P178)</f>
        <v>2.9338088286988797</v>
      </c>
      <c r="K178" s="17">
        <f>IF($P178=0,"",('Gauge Data'!R169*'Gauge Data'!$AA169+'Gauge Data'!AU169*'Gauge Data'!$BD169+'Gauge Data'!BX169*'Gauge Data'!$CG169+'Gauge Data'!DA169*'Gauge Data'!$DJ169+'Gauge Data'!ED169*'Gauge Data'!$EM169+'Gauge Data'!FG169*'Gauge Data'!$FP169+'Gauge Data'!GJ169*'Gauge Data'!$GS169+'Gauge Data'!HM169*'Gauge Data'!$HV169)/$P178)</f>
        <v>1.7617833718518241</v>
      </c>
      <c r="L178" s="17">
        <f>IF($P178=0,"",('Gauge Data'!T169*'Gauge Data'!$AA169+'Gauge Data'!AW169*'Gauge Data'!$BD169+'Gauge Data'!BZ169*'Gauge Data'!$CG169+'Gauge Data'!DC169*'Gauge Data'!$DJ169+'Gauge Data'!EF169*'Gauge Data'!$EM169+'Gauge Data'!FI169*'Gauge Data'!$FP169+'Gauge Data'!GL169*'Gauge Data'!$GS169+'Gauge Data'!HO169*'Gauge Data'!$HV169)/$P178)</f>
        <v>0</v>
      </c>
      <c r="M178" s="17">
        <f>IF($P178=0,"",('Gauge Data'!V169*'Gauge Data'!$AA169+'Gauge Data'!AY169*'Gauge Data'!$BD169+'Gauge Data'!CB169*'Gauge Data'!$CG169+'Gauge Data'!DE169*'Gauge Data'!$DJ169+'Gauge Data'!EH169*'Gauge Data'!$EM169+'Gauge Data'!FK169*'Gauge Data'!$FP169+'Gauge Data'!GN169*'Gauge Data'!$GS169+'Gauge Data'!HQ169*'Gauge Data'!$HV169)/$P178)</f>
        <v>1.3185932395037692</v>
      </c>
      <c r="N178" s="17">
        <f>IF($P178=0,"",('Gauge Data'!X169*'Gauge Data'!$AA169+'Gauge Data'!BA169*'Gauge Data'!$BD169+'Gauge Data'!CD169*'Gauge Data'!$CG169+'Gauge Data'!DG169*'Gauge Data'!$DJ169+'Gauge Data'!EJ169*'Gauge Data'!$EM169+'Gauge Data'!FM169*'Gauge Data'!$FP169+'Gauge Data'!GP169*'Gauge Data'!$GS169+'Gauge Data'!HS169*'Gauge Data'!$HV169)/$P178)</f>
        <v>0.92171207971341895</v>
      </c>
      <c r="O178" s="17">
        <f t="shared" si="114"/>
        <v>82.491799198732323</v>
      </c>
      <c r="P178" s="18">
        <f>'Gauge Data'!AA169+'Gauge Data'!BD169+'Gauge Data'!CG169+'Gauge Data'!DJ169+'Gauge Data'!EM169+'Gauge Data'!FP169+'Gauge Data'!GS169+'Gauge Data'!HV169</f>
        <v>3</v>
      </c>
      <c r="Q178" s="18"/>
      <c r="R178" s="33">
        <f t="shared" si="113"/>
        <v>1965</v>
      </c>
    </row>
    <row r="179" spans="2:18" x14ac:dyDescent="0.2">
      <c r="B179" s="2">
        <f>'Gauge Data'!A66</f>
        <v>1966</v>
      </c>
      <c r="C179" s="17">
        <f>IF($P179=0,"",('Gauge Data'!B170*'Gauge Data'!$AA170+'Gauge Data'!AE170*'Gauge Data'!$BD170+'Gauge Data'!BH170*'Gauge Data'!$CG170+'Gauge Data'!CK170*'Gauge Data'!$DJ170+'Gauge Data'!DN170*'Gauge Data'!$EM170+'Gauge Data'!EQ170*'Gauge Data'!$FP170+'Gauge Data'!FT170*'Gauge Data'!$GS170+'Gauge Data'!GW170*'Gauge Data'!$HV170)/$P179)</f>
        <v>6.637656865765325</v>
      </c>
      <c r="D179" s="17">
        <f>IF($P179=0,"",('Gauge Data'!D170*'Gauge Data'!$AA170+'Gauge Data'!AG170*'Gauge Data'!$BD170+'Gauge Data'!BJ170*'Gauge Data'!$CG170+'Gauge Data'!CM170*'Gauge Data'!$DJ170+'Gauge Data'!DP170*'Gauge Data'!$EM170+'Gauge Data'!ES170*'Gauge Data'!$FP170+'Gauge Data'!FV170*'Gauge Data'!$GS170+'Gauge Data'!GY170*'Gauge Data'!$HV170)/$P179)</f>
        <v>10.158293386589328</v>
      </c>
      <c r="E179" s="17">
        <f>IF($P179=0,"",('Gauge Data'!F170*'Gauge Data'!$AA170+'Gauge Data'!AI170*'Gauge Data'!$BD170+'Gauge Data'!BL170*'Gauge Data'!$CG170+'Gauge Data'!CO170*'Gauge Data'!$DJ170+'Gauge Data'!DR170*'Gauge Data'!$EM170+'Gauge Data'!EU170*'Gauge Data'!$FP170+'Gauge Data'!FX170*'Gauge Data'!$GS170+'Gauge Data'!HA170*'Gauge Data'!$HV170)/$P179)</f>
        <v>11.561706596366506</v>
      </c>
      <c r="F179" s="17">
        <f>IF($P179=0,"",('Gauge Data'!H170*'Gauge Data'!$AA170+'Gauge Data'!AK170*'Gauge Data'!$BD170+'Gauge Data'!BN170*'Gauge Data'!$CG170+'Gauge Data'!CQ170*'Gauge Data'!$DJ170+'Gauge Data'!DT170*'Gauge Data'!$EM170+'Gauge Data'!EW170*'Gauge Data'!$FP170+'Gauge Data'!FZ170*'Gauge Data'!$GS170+'Gauge Data'!HC170*'Gauge Data'!$HV170)/$P179)</f>
        <v>29.614590410380931</v>
      </c>
      <c r="G179" s="17">
        <f>IF($P179=0,"",('Gauge Data'!J170*'Gauge Data'!$AA170+'Gauge Data'!AM170*'Gauge Data'!$BD170+'Gauge Data'!BP170*'Gauge Data'!$CG170+'Gauge Data'!CS170*'Gauge Data'!$DJ170+'Gauge Data'!DV170*'Gauge Data'!$EM170+'Gauge Data'!EY170*'Gauge Data'!$FP170+'Gauge Data'!GB170*'Gauge Data'!$GS170+'Gauge Data'!HE170*'Gauge Data'!$HV170)/$P179)</f>
        <v>13.224031503403792</v>
      </c>
      <c r="H179" s="17">
        <f>IF($P179=0,"",('Gauge Data'!L170*'Gauge Data'!$AA170+'Gauge Data'!AO170*'Gauge Data'!$BD170+'Gauge Data'!BR170*'Gauge Data'!$CG170+'Gauge Data'!CU170*'Gauge Data'!$DJ170+'Gauge Data'!DX170*'Gauge Data'!$EM170+'Gauge Data'!FA170*'Gauge Data'!$FP170+'Gauge Data'!GD170*'Gauge Data'!$GS170+'Gauge Data'!HG170*'Gauge Data'!$HV170)/$P179)</f>
        <v>12.407464095361417</v>
      </c>
      <c r="I179" s="17">
        <f>IF($P179=0,"",('Gauge Data'!N170*'Gauge Data'!$AA170+'Gauge Data'!AQ170*'Gauge Data'!$BD170+'Gauge Data'!BT170*'Gauge Data'!$CG170+'Gauge Data'!CW170*'Gauge Data'!$DJ170+'Gauge Data'!DZ170*'Gauge Data'!$EM170+'Gauge Data'!FC170*'Gauge Data'!$FP170+'Gauge Data'!GF170*'Gauge Data'!$GS170+'Gauge Data'!HI170*'Gauge Data'!$HV170)/$P179)</f>
        <v>15.272729644585731</v>
      </c>
      <c r="J179" s="17">
        <f>IF($P179=0,"",('Gauge Data'!P170*'Gauge Data'!$AA170+'Gauge Data'!AS170*'Gauge Data'!$BD170+'Gauge Data'!BV170*'Gauge Data'!$CG170+'Gauge Data'!CY170*'Gauge Data'!$DJ170+'Gauge Data'!EB170*'Gauge Data'!$EM170+'Gauge Data'!FE170*'Gauge Data'!$FP170+'Gauge Data'!GH170*'Gauge Data'!$GS170+'Gauge Data'!HK170*'Gauge Data'!$HV170)/$P179)</f>
        <v>6.6494305229477222</v>
      </c>
      <c r="K179" s="17">
        <f>IF($P179=0,"",('Gauge Data'!R170*'Gauge Data'!$AA170+'Gauge Data'!AU170*'Gauge Data'!$BD170+'Gauge Data'!BX170*'Gauge Data'!$CG170+'Gauge Data'!DA170*'Gauge Data'!$DJ170+'Gauge Data'!ED170*'Gauge Data'!$EM170+'Gauge Data'!FG170*'Gauge Data'!$FP170+'Gauge Data'!GJ170*'Gauge Data'!$GS170+'Gauge Data'!HM170*'Gauge Data'!$HV170)/$P179)</f>
        <v>1.4056475270348798</v>
      </c>
      <c r="L179" s="17">
        <f>IF($P179=0,"",('Gauge Data'!T170*'Gauge Data'!$AA170+'Gauge Data'!AW170*'Gauge Data'!$BD170+'Gauge Data'!BZ170*'Gauge Data'!$CG170+'Gauge Data'!DC170*'Gauge Data'!$DJ170+'Gauge Data'!EF170*'Gauge Data'!$EM170+'Gauge Data'!FI170*'Gauge Data'!$FP170+'Gauge Data'!GL170*'Gauge Data'!$GS170+'Gauge Data'!HO170*'Gauge Data'!$HV170)/$P179)</f>
        <v>1.1861631996140225</v>
      </c>
      <c r="M179" s="17">
        <f>IF($P179=0,"",('Gauge Data'!V170*'Gauge Data'!$AA170+'Gauge Data'!AY170*'Gauge Data'!$BD170+'Gauge Data'!CB170*'Gauge Data'!$CG170+'Gauge Data'!DE170*'Gauge Data'!$DJ170+'Gauge Data'!EH170*'Gauge Data'!$EM170+'Gauge Data'!FK170*'Gauge Data'!$FP170+'Gauge Data'!GN170*'Gauge Data'!$GS170+'Gauge Data'!HQ170*'Gauge Data'!$HV170)/$P179)</f>
        <v>2.2294814478530607</v>
      </c>
      <c r="N179" s="17">
        <f>IF($P179=0,"",('Gauge Data'!X170*'Gauge Data'!$AA170+'Gauge Data'!BA170*'Gauge Data'!$BD170+'Gauge Data'!CD170*'Gauge Data'!$CG170+'Gauge Data'!DG170*'Gauge Data'!$DJ170+'Gauge Data'!EJ170*'Gauge Data'!$EM170+'Gauge Data'!FM170*'Gauge Data'!$FP170+'Gauge Data'!GP170*'Gauge Data'!$GS170+'Gauge Data'!HS170*'Gauge Data'!$HV170)/$P179)</f>
        <v>1.3528444663972634</v>
      </c>
      <c r="O179" s="17">
        <f t="shared" si="114"/>
        <v>111.70003966629997</v>
      </c>
      <c r="P179" s="18">
        <f>'Gauge Data'!AA170+'Gauge Data'!BD170+'Gauge Data'!CG170+'Gauge Data'!DJ170+'Gauge Data'!EM170+'Gauge Data'!FP170+'Gauge Data'!GS170+'Gauge Data'!HV170</f>
        <v>3</v>
      </c>
      <c r="Q179" s="18"/>
      <c r="R179" s="33">
        <f t="shared" si="113"/>
        <v>1966</v>
      </c>
    </row>
    <row r="180" spans="2:18" x14ac:dyDescent="0.2">
      <c r="B180" s="2">
        <f>'Gauge Data'!A67</f>
        <v>1967</v>
      </c>
      <c r="C180" s="17">
        <f>IF($P180=0,"",('Gauge Data'!B171*'Gauge Data'!$AA171+'Gauge Data'!AE171*'Gauge Data'!$BD171+'Gauge Data'!BH171*'Gauge Data'!$CG171+'Gauge Data'!CK171*'Gauge Data'!$DJ171+'Gauge Data'!DN171*'Gauge Data'!$EM171+'Gauge Data'!EQ171*'Gauge Data'!$FP171+'Gauge Data'!FT171*'Gauge Data'!$GS171+'Gauge Data'!GW171*'Gauge Data'!$HV171)/$P180)</f>
        <v>9.9847008141622542</v>
      </c>
      <c r="D180" s="17">
        <f>IF($P180=0,"",('Gauge Data'!D171*'Gauge Data'!$AA171+'Gauge Data'!AG171*'Gauge Data'!$BD171+'Gauge Data'!BJ171*'Gauge Data'!$CG171+'Gauge Data'!CM171*'Gauge Data'!$DJ171+'Gauge Data'!DP171*'Gauge Data'!$EM171+'Gauge Data'!ES171*'Gauge Data'!$FP171+'Gauge Data'!FV171*'Gauge Data'!$GS171+'Gauge Data'!GY171*'Gauge Data'!$HV171)/$P180)</f>
        <v>10.156634509270575</v>
      </c>
      <c r="E180" s="17">
        <f>IF($P180=0,"",('Gauge Data'!F171*'Gauge Data'!$AA171+'Gauge Data'!AI171*'Gauge Data'!$BD171+'Gauge Data'!BL171*'Gauge Data'!$CG171+'Gauge Data'!CO171*'Gauge Data'!$DJ171+'Gauge Data'!DR171*'Gauge Data'!$EM171+'Gauge Data'!EU171*'Gauge Data'!$FP171+'Gauge Data'!FX171*'Gauge Data'!$GS171+'Gauge Data'!HA171*'Gauge Data'!$HV171)/$P180)</f>
        <v>9.8246482912228696</v>
      </c>
      <c r="F180" s="17">
        <f>IF($P180=0,"",('Gauge Data'!H171*'Gauge Data'!$AA171+'Gauge Data'!AK171*'Gauge Data'!$BD171+'Gauge Data'!BN171*'Gauge Data'!$CG171+'Gauge Data'!CQ171*'Gauge Data'!$DJ171+'Gauge Data'!DT171*'Gauge Data'!$EM171+'Gauge Data'!EW171*'Gauge Data'!$FP171+'Gauge Data'!FZ171*'Gauge Data'!$GS171+'Gauge Data'!HC171*'Gauge Data'!$HV171)/$P180)</f>
        <v>8.2355767598368903</v>
      </c>
      <c r="G180" s="17">
        <f>IF($P180=0,"",('Gauge Data'!J171*'Gauge Data'!$AA171+'Gauge Data'!AM171*'Gauge Data'!$BD171+'Gauge Data'!BP171*'Gauge Data'!$CG171+'Gauge Data'!CS171*'Gauge Data'!$DJ171+'Gauge Data'!DV171*'Gauge Data'!$EM171+'Gauge Data'!EY171*'Gauge Data'!$FP171+'Gauge Data'!GB171*'Gauge Data'!$GS171+'Gauge Data'!HE171*'Gauge Data'!$HV171)/$P180)</f>
        <v>6.2123857217712564</v>
      </c>
      <c r="H180" s="17">
        <f>IF($P180=0,"",('Gauge Data'!L171*'Gauge Data'!$AA171+'Gauge Data'!AO171*'Gauge Data'!$BD171+'Gauge Data'!BR171*'Gauge Data'!$CG171+'Gauge Data'!CU171*'Gauge Data'!$DJ171+'Gauge Data'!DX171*'Gauge Data'!$EM171+'Gauge Data'!FA171*'Gauge Data'!$FP171+'Gauge Data'!GD171*'Gauge Data'!$GS171+'Gauge Data'!HG171*'Gauge Data'!$HV171)/$P180)</f>
        <v>14.189842038722929</v>
      </c>
      <c r="I180" s="17">
        <f>IF($P180=0,"",('Gauge Data'!N171*'Gauge Data'!$AA171+'Gauge Data'!AQ171*'Gauge Data'!$BD171+'Gauge Data'!BT171*'Gauge Data'!$CG171+'Gauge Data'!CW171*'Gauge Data'!$DJ171+'Gauge Data'!DZ171*'Gauge Data'!$EM171+'Gauge Data'!FC171*'Gauge Data'!$FP171+'Gauge Data'!GF171*'Gauge Data'!$GS171+'Gauge Data'!HI171*'Gauge Data'!$HV171)/$P180)</f>
        <v>7.7866398959364664</v>
      </c>
      <c r="J180" s="17">
        <f>IF($P180=0,"",('Gauge Data'!P171*'Gauge Data'!$AA171+'Gauge Data'!AS171*'Gauge Data'!$BD171+'Gauge Data'!BV171*'Gauge Data'!$CG171+'Gauge Data'!CY171*'Gauge Data'!$DJ171+'Gauge Data'!EB171*'Gauge Data'!$EM171+'Gauge Data'!FE171*'Gauge Data'!$FP171+'Gauge Data'!GH171*'Gauge Data'!$GS171+'Gauge Data'!HK171*'Gauge Data'!$HV171)/$P180)</f>
        <v>9.6927285552669797</v>
      </c>
      <c r="K180" s="17">
        <f>IF($P180=0,"",('Gauge Data'!R171*'Gauge Data'!$AA171+'Gauge Data'!AU171*'Gauge Data'!$BD171+'Gauge Data'!BX171*'Gauge Data'!$CG171+'Gauge Data'!DA171*'Gauge Data'!$DJ171+'Gauge Data'!ED171*'Gauge Data'!$EM171+'Gauge Data'!FG171*'Gauge Data'!$FP171+'Gauge Data'!GJ171*'Gauge Data'!$GS171+'Gauge Data'!HM171*'Gauge Data'!$HV171)/$P180)</f>
        <v>0.78508511265795622</v>
      </c>
      <c r="L180" s="17">
        <f>IF($P180=0,"",('Gauge Data'!T171*'Gauge Data'!$AA171+'Gauge Data'!AW171*'Gauge Data'!$BD171+'Gauge Data'!BZ171*'Gauge Data'!$CG171+'Gauge Data'!DC171*'Gauge Data'!$DJ171+'Gauge Data'!EF171*'Gauge Data'!$EM171+'Gauge Data'!FI171*'Gauge Data'!$FP171+'Gauge Data'!GL171*'Gauge Data'!$GS171+'Gauge Data'!HO171*'Gauge Data'!$HV171)/$P180)</f>
        <v>2.2785239283328367</v>
      </c>
      <c r="M180" s="17">
        <f>IF($P180=0,"",('Gauge Data'!V171*'Gauge Data'!$AA171+'Gauge Data'!AY171*'Gauge Data'!$BD171+'Gauge Data'!CB171*'Gauge Data'!$CG171+'Gauge Data'!DE171*'Gauge Data'!$DJ171+'Gauge Data'!EH171*'Gauge Data'!$EM171+'Gauge Data'!FK171*'Gauge Data'!$FP171+'Gauge Data'!GN171*'Gauge Data'!$GS171+'Gauge Data'!HQ171*'Gauge Data'!$HV171)/$P180)</f>
        <v>1.5274188623498006</v>
      </c>
      <c r="N180" s="17">
        <f>IF($P180=0,"",('Gauge Data'!X171*'Gauge Data'!$AA171+'Gauge Data'!BA171*'Gauge Data'!$BD171+'Gauge Data'!CD171*'Gauge Data'!$CG171+'Gauge Data'!DG171*'Gauge Data'!$DJ171+'Gauge Data'!EJ171*'Gauge Data'!$EM171+'Gauge Data'!FM171*'Gauge Data'!$FP171+'Gauge Data'!GP171*'Gauge Data'!$GS171+'Gauge Data'!HS171*'Gauge Data'!$HV171)/$P180)</f>
        <v>1.9335100185442524</v>
      </c>
      <c r="O180" s="17">
        <f t="shared" si="114"/>
        <v>82.607694508075056</v>
      </c>
      <c r="P180" s="18">
        <f>'Gauge Data'!AA171+'Gauge Data'!BD171+'Gauge Data'!CG171+'Gauge Data'!DJ171+'Gauge Data'!EM171+'Gauge Data'!FP171+'Gauge Data'!GS171+'Gauge Data'!HV171</f>
        <v>3</v>
      </c>
      <c r="Q180" s="18"/>
      <c r="R180" s="33">
        <f t="shared" si="113"/>
        <v>1967</v>
      </c>
    </row>
    <row r="181" spans="2:18" x14ac:dyDescent="0.2">
      <c r="B181" s="2">
        <f>'Gauge Data'!A68</f>
        <v>1968</v>
      </c>
      <c r="C181" s="17">
        <f>IF($P181=0,"",('Gauge Data'!B172*'Gauge Data'!$AA172+'Gauge Data'!AE172*'Gauge Data'!$BD172+'Gauge Data'!BH172*'Gauge Data'!$CG172+'Gauge Data'!CK172*'Gauge Data'!$DJ172+'Gauge Data'!DN172*'Gauge Data'!$EM172+'Gauge Data'!EQ172*'Gauge Data'!$FP172+'Gauge Data'!FT172*'Gauge Data'!$GS172+'Gauge Data'!GW172*'Gauge Data'!$HV172)/$P181)</f>
        <v>7.872018770305889</v>
      </c>
      <c r="D181" s="17">
        <f>IF($P181=0,"",('Gauge Data'!D172*'Gauge Data'!$AA172+'Gauge Data'!AG172*'Gauge Data'!$BD172+'Gauge Data'!BJ172*'Gauge Data'!$CG172+'Gauge Data'!CM172*'Gauge Data'!$DJ172+'Gauge Data'!DP172*'Gauge Data'!$EM172+'Gauge Data'!ES172*'Gauge Data'!$FP172+'Gauge Data'!FV172*'Gauge Data'!$GS172+'Gauge Data'!GY172*'Gauge Data'!$HV172)/$P181)</f>
        <v>7.8936647180403918</v>
      </c>
      <c r="E181" s="17">
        <f>IF($P181=0,"",('Gauge Data'!F172*'Gauge Data'!$AA172+'Gauge Data'!AI172*'Gauge Data'!$BD172+'Gauge Data'!BL172*'Gauge Data'!$CG172+'Gauge Data'!CO172*'Gauge Data'!$DJ172+'Gauge Data'!DR172*'Gauge Data'!$EM172+'Gauge Data'!EU172*'Gauge Data'!$FP172+'Gauge Data'!FX172*'Gauge Data'!$GS172+'Gauge Data'!HA172*'Gauge Data'!$HV172)/$P181)</f>
        <v>12.96898429250446</v>
      </c>
      <c r="F181" s="17">
        <f>IF($P181=0,"",('Gauge Data'!H172*'Gauge Data'!$AA172+'Gauge Data'!AK172*'Gauge Data'!$BD172+'Gauge Data'!BN172*'Gauge Data'!$CG172+'Gauge Data'!CQ172*'Gauge Data'!$DJ172+'Gauge Data'!DT172*'Gauge Data'!$EM172+'Gauge Data'!EW172*'Gauge Data'!$FP172+'Gauge Data'!FZ172*'Gauge Data'!$GS172+'Gauge Data'!HC172*'Gauge Data'!$HV172)/$P181)</f>
        <v>8.2638563639768989</v>
      </c>
      <c r="G181" s="17">
        <f>IF($P181=0,"",('Gauge Data'!J172*'Gauge Data'!$AA172+'Gauge Data'!AM172*'Gauge Data'!$BD172+'Gauge Data'!BP172*'Gauge Data'!$CG172+'Gauge Data'!CS172*'Gauge Data'!$DJ172+'Gauge Data'!DV172*'Gauge Data'!$EM172+'Gauge Data'!EY172*'Gauge Data'!$FP172+'Gauge Data'!GB172*'Gauge Data'!$GS172+'Gauge Data'!HE172*'Gauge Data'!$HV172)/$P181)</f>
        <v>11.852955539063061</v>
      </c>
      <c r="H181" s="17">
        <f>IF($P181=0,"",('Gauge Data'!L172*'Gauge Data'!$AA172+'Gauge Data'!AO172*'Gauge Data'!$BD172+'Gauge Data'!BR172*'Gauge Data'!$CG172+'Gauge Data'!CU172*'Gauge Data'!$DJ172+'Gauge Data'!DX172*'Gauge Data'!$EM172+'Gauge Data'!FA172*'Gauge Data'!$FP172+'Gauge Data'!GD172*'Gauge Data'!$GS172+'Gauge Data'!HG172*'Gauge Data'!$HV172)/$P181)</f>
        <v>19.325696263784305</v>
      </c>
      <c r="I181" s="17">
        <f>IF($P181=0,"",('Gauge Data'!N172*'Gauge Data'!$AA172+'Gauge Data'!AQ172*'Gauge Data'!$BD172+'Gauge Data'!BT172*'Gauge Data'!$CG172+'Gauge Data'!CW172*'Gauge Data'!$DJ172+'Gauge Data'!DZ172*'Gauge Data'!$EM172+'Gauge Data'!FC172*'Gauge Data'!$FP172+'Gauge Data'!GF172*'Gauge Data'!$GS172+'Gauge Data'!HI172*'Gauge Data'!$HV172)/$P181)</f>
        <v>12.98888919222987</v>
      </c>
      <c r="J181" s="17">
        <f>IF($P181=0,"",('Gauge Data'!P172*'Gauge Data'!$AA172+'Gauge Data'!AS172*'Gauge Data'!$BD172+'Gauge Data'!BV172*'Gauge Data'!$CG172+'Gauge Data'!CY172*'Gauge Data'!$DJ172+'Gauge Data'!EB172*'Gauge Data'!$EM172+'Gauge Data'!FE172*'Gauge Data'!$FP172+'Gauge Data'!GH172*'Gauge Data'!$GS172+'Gauge Data'!HK172*'Gauge Data'!$HV172)/$P181)</f>
        <v>12.239526198931221</v>
      </c>
      <c r="K181" s="17">
        <f>IF($P181=0,"",('Gauge Data'!R172*'Gauge Data'!$AA172+'Gauge Data'!AU172*'Gauge Data'!$BD172+'Gauge Data'!BX172*'Gauge Data'!$CG172+'Gauge Data'!DA172*'Gauge Data'!$DJ172+'Gauge Data'!ED172*'Gauge Data'!$EM172+'Gauge Data'!FG172*'Gauge Data'!$FP172+'Gauge Data'!GJ172*'Gauge Data'!$GS172+'Gauge Data'!HM172*'Gauge Data'!$HV172)/$P181)</f>
        <v>1.362968291573039</v>
      </c>
      <c r="L181" s="17">
        <f>IF($P181=0,"",('Gauge Data'!T172*'Gauge Data'!$AA172+'Gauge Data'!AW172*'Gauge Data'!$BD172+'Gauge Data'!BZ172*'Gauge Data'!$CG172+'Gauge Data'!DC172*'Gauge Data'!$DJ172+'Gauge Data'!EF172*'Gauge Data'!$EM172+'Gauge Data'!FI172*'Gauge Data'!$FP172+'Gauge Data'!GL172*'Gauge Data'!$GS172+'Gauge Data'!HO172*'Gauge Data'!$HV172)/$P181)</f>
        <v>0.15039168186556456</v>
      </c>
      <c r="M181" s="17">
        <f>IF($P181=0,"",('Gauge Data'!V172*'Gauge Data'!$AA172+'Gauge Data'!AY172*'Gauge Data'!$BD172+'Gauge Data'!CB172*'Gauge Data'!$CG172+'Gauge Data'!DE172*'Gauge Data'!$DJ172+'Gauge Data'!EH172*'Gauge Data'!$EM172+'Gauge Data'!FK172*'Gauge Data'!$FP172+'Gauge Data'!GN172*'Gauge Data'!$GS172+'Gauge Data'!HQ172*'Gauge Data'!$HV172)/$P181)</f>
        <v>2.8932848275960339</v>
      </c>
      <c r="N181" s="17">
        <f>IF($P181=0,"",('Gauge Data'!X172*'Gauge Data'!$AA172+'Gauge Data'!BA172*'Gauge Data'!$BD172+'Gauge Data'!CD172*'Gauge Data'!$CG172+'Gauge Data'!DG172*'Gauge Data'!$DJ172+'Gauge Data'!EJ172*'Gauge Data'!$EM172+'Gauge Data'!FM172*'Gauge Data'!$FP172+'Gauge Data'!GP172*'Gauge Data'!$GS172+'Gauge Data'!HS172*'Gauge Data'!$HV172)/$P181)</f>
        <v>1.9201951144251899</v>
      </c>
      <c r="O181" s="17">
        <f t="shared" si="114"/>
        <v>99.732431254295918</v>
      </c>
      <c r="P181" s="18">
        <f>'Gauge Data'!AA172+'Gauge Data'!BD172+'Gauge Data'!CG172+'Gauge Data'!DJ172+'Gauge Data'!EM172+'Gauge Data'!FP172+'Gauge Data'!GS172+'Gauge Data'!HV172</f>
        <v>3</v>
      </c>
      <c r="Q181" s="18"/>
      <c r="R181" s="33">
        <f t="shared" si="113"/>
        <v>1968</v>
      </c>
    </row>
    <row r="182" spans="2:18" x14ac:dyDescent="0.2">
      <c r="B182" s="2">
        <f>'Gauge Data'!A69</f>
        <v>1969</v>
      </c>
      <c r="C182" s="17">
        <f>IF($P182=0,"",('Gauge Data'!B173*'Gauge Data'!$AA173+'Gauge Data'!AE173*'Gauge Data'!$BD173+'Gauge Data'!BH173*'Gauge Data'!$CG173+'Gauge Data'!CK173*'Gauge Data'!$DJ173+'Gauge Data'!DN173*'Gauge Data'!$EM173+'Gauge Data'!EQ173*'Gauge Data'!$FP173+'Gauge Data'!FT173*'Gauge Data'!$GS173+'Gauge Data'!GW173*'Gauge Data'!$HV173)/$P182)</f>
        <v>15.852381290091936</v>
      </c>
      <c r="D182" s="17">
        <f>IF($P182=0,"",('Gauge Data'!D173*'Gauge Data'!$AA173+'Gauge Data'!AG173*'Gauge Data'!$BD173+'Gauge Data'!BJ173*'Gauge Data'!$CG173+'Gauge Data'!CM173*'Gauge Data'!$DJ173+'Gauge Data'!DP173*'Gauge Data'!$EM173+'Gauge Data'!ES173*'Gauge Data'!$FP173+'Gauge Data'!FV173*'Gauge Data'!$GS173+'Gauge Data'!GY173*'Gauge Data'!$HV173)/$P182)</f>
        <v>6.7864289693178774</v>
      </c>
      <c r="E182" s="17">
        <f>IF($P182=0,"",('Gauge Data'!F173*'Gauge Data'!$AA173+'Gauge Data'!AI173*'Gauge Data'!$BD173+'Gauge Data'!BL173*'Gauge Data'!$CG173+'Gauge Data'!CO173*'Gauge Data'!$DJ173+'Gauge Data'!DR173*'Gauge Data'!$EM173+'Gauge Data'!EU173*'Gauge Data'!$FP173+'Gauge Data'!FX173*'Gauge Data'!$GS173+'Gauge Data'!HA173*'Gauge Data'!$HV173)/$P182)</f>
        <v>11.710117004971231</v>
      </c>
      <c r="F182" s="17">
        <f>IF($P182=0,"",('Gauge Data'!H173*'Gauge Data'!$AA173+'Gauge Data'!AK173*'Gauge Data'!$BD173+'Gauge Data'!BN173*'Gauge Data'!$CG173+'Gauge Data'!CQ173*'Gauge Data'!$DJ173+'Gauge Data'!DT173*'Gauge Data'!$EM173+'Gauge Data'!EW173*'Gauge Data'!$FP173+'Gauge Data'!FZ173*'Gauge Data'!$GS173+'Gauge Data'!HC173*'Gauge Data'!$HV173)/$P182)</f>
        <v>11.69371473517362</v>
      </c>
      <c r="G182" s="17">
        <f>IF($P182=0,"",('Gauge Data'!J173*'Gauge Data'!$AA173+'Gauge Data'!AM173*'Gauge Data'!$BD173+'Gauge Data'!BP173*'Gauge Data'!$CG173+'Gauge Data'!CS173*'Gauge Data'!$DJ173+'Gauge Data'!DV173*'Gauge Data'!$EM173+'Gauge Data'!EY173*'Gauge Data'!$FP173+'Gauge Data'!GB173*'Gauge Data'!$GS173+'Gauge Data'!HE173*'Gauge Data'!$HV173)/$P182)</f>
        <v>8.5077183254485522</v>
      </c>
      <c r="H182" s="17">
        <f>IF($P182=0,"",('Gauge Data'!L173*'Gauge Data'!$AA173+'Gauge Data'!AO173*'Gauge Data'!$BD173+'Gauge Data'!BR173*'Gauge Data'!$CG173+'Gauge Data'!CU173*'Gauge Data'!$DJ173+'Gauge Data'!DX173*'Gauge Data'!$EM173+'Gauge Data'!FA173*'Gauge Data'!$FP173+'Gauge Data'!GD173*'Gauge Data'!$GS173+'Gauge Data'!HG173*'Gauge Data'!$HV173)/$P182)</f>
        <v>6.3877258302125952</v>
      </c>
      <c r="I182" s="17">
        <f>IF($P182=0,"",('Gauge Data'!N173*'Gauge Data'!$AA173+'Gauge Data'!AQ173*'Gauge Data'!$BD173+'Gauge Data'!BT173*'Gauge Data'!$CG173+'Gauge Data'!CW173*'Gauge Data'!$DJ173+'Gauge Data'!DZ173*'Gauge Data'!$EM173+'Gauge Data'!FC173*'Gauge Data'!$FP173+'Gauge Data'!GF173*'Gauge Data'!$GS173+'Gauge Data'!HI173*'Gauge Data'!$HV173)/$P182)</f>
        <v>2.3002810296137439</v>
      </c>
      <c r="J182" s="17">
        <f>IF($P182=0,"",('Gauge Data'!P173*'Gauge Data'!$AA173+'Gauge Data'!AS173*'Gauge Data'!$BD173+'Gauge Data'!BV173*'Gauge Data'!$CG173+'Gauge Data'!CY173*'Gauge Data'!$DJ173+'Gauge Data'!EB173*'Gauge Data'!$EM173+'Gauge Data'!FE173*'Gauge Data'!$FP173+'Gauge Data'!GH173*'Gauge Data'!$GS173+'Gauge Data'!HK173*'Gauge Data'!$HV173)/$P182)</f>
        <v>1.3833604620808082</v>
      </c>
      <c r="K182" s="17">
        <f>IF($P182=0,"",('Gauge Data'!R173*'Gauge Data'!$AA173+'Gauge Data'!AU173*'Gauge Data'!$BD173+'Gauge Data'!BX173*'Gauge Data'!$CG173+'Gauge Data'!DA173*'Gauge Data'!$DJ173+'Gauge Data'!ED173*'Gauge Data'!$EM173+'Gauge Data'!FG173*'Gauge Data'!$FP173+'Gauge Data'!GJ173*'Gauge Data'!$GS173+'Gauge Data'!HM173*'Gauge Data'!$HV173)/$P182)</f>
        <v>3.0858531652150236</v>
      </c>
      <c r="L182" s="17">
        <f>IF($P182=0,"",('Gauge Data'!T173*'Gauge Data'!$AA173+'Gauge Data'!AW173*'Gauge Data'!$BD173+'Gauge Data'!BZ173*'Gauge Data'!$CG173+'Gauge Data'!DC173*'Gauge Data'!$DJ173+'Gauge Data'!EF173*'Gauge Data'!$EM173+'Gauge Data'!FI173*'Gauge Data'!$FP173+'Gauge Data'!GL173*'Gauge Data'!$GS173+'Gauge Data'!HO173*'Gauge Data'!$HV173)/$P182)</f>
        <v>2.8540520623237859</v>
      </c>
      <c r="M182" s="17">
        <f>IF($P182=0,"",('Gauge Data'!V173*'Gauge Data'!$AA173+'Gauge Data'!AY173*'Gauge Data'!$BD173+'Gauge Data'!CB173*'Gauge Data'!$CG173+'Gauge Data'!DE173*'Gauge Data'!$DJ173+'Gauge Data'!EH173*'Gauge Data'!$EM173+'Gauge Data'!FK173*'Gauge Data'!$FP173+'Gauge Data'!GN173*'Gauge Data'!$GS173+'Gauge Data'!HQ173*'Gauge Data'!$HV173)/$P182)</f>
        <v>4.37428638964992</v>
      </c>
      <c r="N182" s="17">
        <f>IF($P182=0,"",('Gauge Data'!X173*'Gauge Data'!$AA173+'Gauge Data'!BA173*'Gauge Data'!$BD173+'Gauge Data'!CD173*'Gauge Data'!$CG173+'Gauge Data'!DG173*'Gauge Data'!$DJ173+'Gauge Data'!EJ173*'Gauge Data'!$EM173+'Gauge Data'!FM173*'Gauge Data'!$FP173+'Gauge Data'!GP173*'Gauge Data'!$GS173+'Gauge Data'!HS173*'Gauge Data'!$HV173)/$P182)</f>
        <v>7.3072824653201778</v>
      </c>
      <c r="O182" s="17">
        <f t="shared" si="114"/>
        <v>82.243201729419269</v>
      </c>
      <c r="P182" s="18">
        <f>'Gauge Data'!AA173+'Gauge Data'!BD173+'Gauge Data'!CG173+'Gauge Data'!DJ173+'Gauge Data'!EM173+'Gauge Data'!FP173+'Gauge Data'!GS173+'Gauge Data'!HV173</f>
        <v>3</v>
      </c>
      <c r="Q182" s="18"/>
      <c r="R182" s="33">
        <f t="shared" si="113"/>
        <v>1969</v>
      </c>
    </row>
    <row r="183" spans="2:18" x14ac:dyDescent="0.2">
      <c r="B183" s="2">
        <f>'Gauge Data'!A70</f>
        <v>1970</v>
      </c>
      <c r="C183" s="17">
        <f>IF($P183=0,"",('Gauge Data'!B174*'Gauge Data'!$AA174+'Gauge Data'!AE174*'Gauge Data'!$BD174+'Gauge Data'!BH174*'Gauge Data'!$CG174+'Gauge Data'!CK174*'Gauge Data'!$DJ174+'Gauge Data'!DN174*'Gauge Data'!$EM174+'Gauge Data'!EQ174*'Gauge Data'!$FP174+'Gauge Data'!FT174*'Gauge Data'!$GS174+'Gauge Data'!GW174*'Gauge Data'!$HV174)/$P183)</f>
        <v>8.5101985195743861</v>
      </c>
      <c r="D183" s="17">
        <f>IF($P183=0,"",('Gauge Data'!D174*'Gauge Data'!$AA174+'Gauge Data'!AG174*'Gauge Data'!$BD174+'Gauge Data'!BJ174*'Gauge Data'!$CG174+'Gauge Data'!CM174*'Gauge Data'!$DJ174+'Gauge Data'!DP174*'Gauge Data'!$EM174+'Gauge Data'!ES174*'Gauge Data'!$FP174+'Gauge Data'!FV174*'Gauge Data'!$GS174+'Gauge Data'!GY174*'Gauge Data'!$HV174)/$P183)</f>
        <v>9.0019973255819821</v>
      </c>
      <c r="E183" s="17">
        <f>IF($P183=0,"",('Gauge Data'!F174*'Gauge Data'!$AA174+'Gauge Data'!AI174*'Gauge Data'!$BD174+'Gauge Data'!BL174*'Gauge Data'!$CG174+'Gauge Data'!CO174*'Gauge Data'!$DJ174+'Gauge Data'!DR174*'Gauge Data'!$EM174+'Gauge Data'!EU174*'Gauge Data'!$FP174+'Gauge Data'!FX174*'Gauge Data'!$GS174+'Gauge Data'!HA174*'Gauge Data'!$HV174)/$P183)</f>
        <v>19.592469540557985</v>
      </c>
      <c r="F183" s="17">
        <f>IF($P183=0,"",('Gauge Data'!H174*'Gauge Data'!$AA174+'Gauge Data'!AK174*'Gauge Data'!$BD174+'Gauge Data'!BN174*'Gauge Data'!$CG174+'Gauge Data'!CQ174*'Gauge Data'!$DJ174+'Gauge Data'!DT174*'Gauge Data'!$EM174+'Gauge Data'!EW174*'Gauge Data'!$FP174+'Gauge Data'!FZ174*'Gauge Data'!$GS174+'Gauge Data'!HC174*'Gauge Data'!$HV174)/$P183)</f>
        <v>17.666408801176718</v>
      </c>
      <c r="G183" s="17">
        <f>IF($P183=0,"",('Gauge Data'!J174*'Gauge Data'!$AA174+'Gauge Data'!AM174*'Gauge Data'!$BD174+'Gauge Data'!BP174*'Gauge Data'!$CG174+'Gauge Data'!CS174*'Gauge Data'!$DJ174+'Gauge Data'!DV174*'Gauge Data'!$EM174+'Gauge Data'!EY174*'Gauge Data'!$FP174+'Gauge Data'!GB174*'Gauge Data'!$GS174+'Gauge Data'!HE174*'Gauge Data'!$HV174)/$P183)</f>
        <v>13.335991342661837</v>
      </c>
      <c r="H183" s="17">
        <f>IF($P183=0,"",('Gauge Data'!L174*'Gauge Data'!$AA174+'Gauge Data'!AO174*'Gauge Data'!$BD174+'Gauge Data'!BR174*'Gauge Data'!$CG174+'Gauge Data'!CU174*'Gauge Data'!$DJ174+'Gauge Data'!DX174*'Gauge Data'!$EM174+'Gauge Data'!FA174*'Gauge Data'!$FP174+'Gauge Data'!GD174*'Gauge Data'!$GS174+'Gauge Data'!HG174*'Gauge Data'!$HV174)/$P183)</f>
        <v>11.838343924803354</v>
      </c>
      <c r="I183" s="17">
        <f>IF($P183=0,"",('Gauge Data'!N174*'Gauge Data'!$AA174+'Gauge Data'!AQ174*'Gauge Data'!$BD174+'Gauge Data'!BT174*'Gauge Data'!$CG174+'Gauge Data'!CW174*'Gauge Data'!$DJ174+'Gauge Data'!DZ174*'Gauge Data'!$EM174+'Gauge Data'!FC174*'Gauge Data'!$FP174+'Gauge Data'!GF174*'Gauge Data'!$GS174+'Gauge Data'!HI174*'Gauge Data'!$HV174)/$P183)</f>
        <v>8.7038763652671651</v>
      </c>
      <c r="J183" s="17">
        <f>IF($P183=0,"",('Gauge Data'!P174*'Gauge Data'!$AA174+'Gauge Data'!AS174*'Gauge Data'!$BD174+'Gauge Data'!BV174*'Gauge Data'!$CG174+'Gauge Data'!CY174*'Gauge Data'!$DJ174+'Gauge Data'!EB174*'Gauge Data'!$EM174+'Gauge Data'!FE174*'Gauge Data'!$FP174+'Gauge Data'!GH174*'Gauge Data'!$GS174+'Gauge Data'!HK174*'Gauge Data'!$HV174)/$P183)</f>
        <v>6.9153243966627898</v>
      </c>
      <c r="K183" s="17">
        <f>IF($P183=0,"",('Gauge Data'!R174*'Gauge Data'!$AA174+'Gauge Data'!AU174*'Gauge Data'!$BD174+'Gauge Data'!BX174*'Gauge Data'!$CG174+'Gauge Data'!DA174*'Gauge Data'!$DJ174+'Gauge Data'!ED174*'Gauge Data'!$EM174+'Gauge Data'!FG174*'Gauge Data'!$FP174+'Gauge Data'!GJ174*'Gauge Data'!$GS174+'Gauge Data'!HM174*'Gauge Data'!$HV174)/$P183)</f>
        <v>0.84021838077107092</v>
      </c>
      <c r="L183" s="17">
        <f>IF($P183=0,"",('Gauge Data'!T174*'Gauge Data'!$AA174+'Gauge Data'!AW174*'Gauge Data'!$BD174+'Gauge Data'!BZ174*'Gauge Data'!$CG174+'Gauge Data'!DC174*'Gauge Data'!$DJ174+'Gauge Data'!EF174*'Gauge Data'!$EM174+'Gauge Data'!FI174*'Gauge Data'!$FP174+'Gauge Data'!GL174*'Gauge Data'!$GS174+'Gauge Data'!HO174*'Gauge Data'!$HV174)/$P183)</f>
        <v>2.2776545638086052</v>
      </c>
      <c r="M183" s="17">
        <f>IF($P183=0,"",('Gauge Data'!V174*'Gauge Data'!$AA174+'Gauge Data'!AY174*'Gauge Data'!$BD174+'Gauge Data'!CB174*'Gauge Data'!$CG174+'Gauge Data'!DE174*'Gauge Data'!$DJ174+'Gauge Data'!EH174*'Gauge Data'!$EM174+'Gauge Data'!FK174*'Gauge Data'!$FP174+'Gauge Data'!GN174*'Gauge Data'!$GS174+'Gauge Data'!HQ174*'Gauge Data'!$HV174)/$P183)</f>
        <v>0.68705468742072584</v>
      </c>
      <c r="N183" s="17">
        <f>IF($P183=0,"",('Gauge Data'!X174*'Gauge Data'!$AA174+'Gauge Data'!BA174*'Gauge Data'!$BD174+'Gauge Data'!CD174*'Gauge Data'!$CG174+'Gauge Data'!DG174*'Gauge Data'!$DJ174+'Gauge Data'!EJ174*'Gauge Data'!$EM174+'Gauge Data'!FM174*'Gauge Data'!$FP174+'Gauge Data'!GP174*'Gauge Data'!$GS174+'Gauge Data'!HS174*'Gauge Data'!$HV174)/$P183)</f>
        <v>1.6206469163045696</v>
      </c>
      <c r="O183" s="17">
        <f t="shared" si="114"/>
        <v>100.99018476459119</v>
      </c>
      <c r="P183" s="18">
        <f>'Gauge Data'!AA174+'Gauge Data'!BD174+'Gauge Data'!CG174+'Gauge Data'!DJ174+'Gauge Data'!EM174+'Gauge Data'!FP174+'Gauge Data'!GS174+'Gauge Data'!HV174</f>
        <v>3</v>
      </c>
      <c r="Q183" s="18"/>
      <c r="R183" s="33">
        <f t="shared" si="113"/>
        <v>1970</v>
      </c>
    </row>
    <row r="184" spans="2:18" x14ac:dyDescent="0.2">
      <c r="B184" s="2">
        <f>'Gauge Data'!A71</f>
        <v>1971</v>
      </c>
      <c r="C184" s="17">
        <f>IF($P184=0,"",('Gauge Data'!B175*'Gauge Data'!$AA175+'Gauge Data'!AE175*'Gauge Data'!$BD175+'Gauge Data'!BH175*'Gauge Data'!$CG175+'Gauge Data'!CK175*'Gauge Data'!$DJ175+'Gauge Data'!DN175*'Gauge Data'!$EM175+'Gauge Data'!EQ175*'Gauge Data'!$FP175+'Gauge Data'!FT175*'Gauge Data'!$GS175+'Gauge Data'!GW175*'Gauge Data'!$HV175)/$P184)</f>
        <v>7.9340964408732786</v>
      </c>
      <c r="D184" s="17">
        <f>IF($P184=0,"",('Gauge Data'!D175*'Gauge Data'!$AA175+'Gauge Data'!AG175*'Gauge Data'!$BD175+'Gauge Data'!BJ175*'Gauge Data'!$CG175+'Gauge Data'!CM175*'Gauge Data'!$DJ175+'Gauge Data'!DP175*'Gauge Data'!$EM175+'Gauge Data'!ES175*'Gauge Data'!$FP175+'Gauge Data'!FV175*'Gauge Data'!$GS175+'Gauge Data'!GY175*'Gauge Data'!$HV175)/$P184)</f>
        <v>9.1638782780599524</v>
      </c>
      <c r="E184" s="17">
        <f>IF($P184=0,"",('Gauge Data'!F175*'Gauge Data'!$AA175+'Gauge Data'!AI175*'Gauge Data'!$BD175+'Gauge Data'!BL175*'Gauge Data'!$CG175+'Gauge Data'!CO175*'Gauge Data'!$DJ175+'Gauge Data'!DR175*'Gauge Data'!$EM175+'Gauge Data'!EU175*'Gauge Data'!$FP175+'Gauge Data'!FX175*'Gauge Data'!$GS175+'Gauge Data'!HA175*'Gauge Data'!$HV175)/$P184)</f>
        <v>12.194513382581695</v>
      </c>
      <c r="F184" s="17">
        <f>IF($P184=0,"",('Gauge Data'!H175*'Gauge Data'!$AA175+'Gauge Data'!AK175*'Gauge Data'!$BD175+'Gauge Data'!BN175*'Gauge Data'!$CG175+'Gauge Data'!CQ175*'Gauge Data'!$DJ175+'Gauge Data'!DT175*'Gauge Data'!$EM175+'Gauge Data'!EW175*'Gauge Data'!$FP175+'Gauge Data'!FZ175*'Gauge Data'!$GS175+'Gauge Data'!HC175*'Gauge Data'!$HV175)/$P184)</f>
        <v>20.476832132492643</v>
      </c>
      <c r="G184" s="17">
        <f>IF($P184=0,"",('Gauge Data'!J175*'Gauge Data'!$AA175+'Gauge Data'!AM175*'Gauge Data'!$BD175+'Gauge Data'!BP175*'Gauge Data'!$CG175+'Gauge Data'!CS175*'Gauge Data'!$DJ175+'Gauge Data'!DV175*'Gauge Data'!$EM175+'Gauge Data'!EY175*'Gauge Data'!$FP175+'Gauge Data'!GB175*'Gauge Data'!$GS175+'Gauge Data'!HE175*'Gauge Data'!$HV175)/$P184)</f>
        <v>19.580698509917106</v>
      </c>
      <c r="H184" s="17">
        <f>IF($P184=0,"",('Gauge Data'!L175*'Gauge Data'!$AA175+'Gauge Data'!AO175*'Gauge Data'!$BD175+'Gauge Data'!BR175*'Gauge Data'!$CG175+'Gauge Data'!CU175*'Gauge Data'!$DJ175+'Gauge Data'!DX175*'Gauge Data'!$EM175+'Gauge Data'!FA175*'Gauge Data'!$FP175+'Gauge Data'!GD175*'Gauge Data'!$GS175+'Gauge Data'!HG175*'Gauge Data'!$HV175)/$P184)</f>
        <v>16.962865979807344</v>
      </c>
      <c r="I184" s="17">
        <f>IF($P184=0,"",('Gauge Data'!N175*'Gauge Data'!$AA175+'Gauge Data'!AQ175*'Gauge Data'!$BD175+'Gauge Data'!BT175*'Gauge Data'!$CG175+'Gauge Data'!CW175*'Gauge Data'!$DJ175+'Gauge Data'!DZ175*'Gauge Data'!$EM175+'Gauge Data'!FC175*'Gauge Data'!$FP175+'Gauge Data'!GF175*'Gauge Data'!$GS175+'Gauge Data'!HI175*'Gauge Data'!$HV175)/$P184)</f>
        <v>5.3916896135241332</v>
      </c>
      <c r="J184" s="17">
        <f>IF($P184=0,"",('Gauge Data'!P175*'Gauge Data'!$AA175+'Gauge Data'!AS175*'Gauge Data'!$BD175+'Gauge Data'!BV175*'Gauge Data'!$CG175+'Gauge Data'!CY175*'Gauge Data'!$DJ175+'Gauge Data'!EB175*'Gauge Data'!$EM175+'Gauge Data'!FE175*'Gauge Data'!$FP175+'Gauge Data'!GH175*'Gauge Data'!$GS175+'Gauge Data'!HK175*'Gauge Data'!$HV175)/$P184)</f>
        <v>2.6837330439469933</v>
      </c>
      <c r="K184" s="17">
        <f>IF($P184=0,"",('Gauge Data'!R175*'Gauge Data'!$AA175+'Gauge Data'!AU175*'Gauge Data'!$BD175+'Gauge Data'!BX175*'Gauge Data'!$CG175+'Gauge Data'!DA175*'Gauge Data'!$DJ175+'Gauge Data'!ED175*'Gauge Data'!$EM175+'Gauge Data'!FG175*'Gauge Data'!$FP175+'Gauge Data'!GJ175*'Gauge Data'!$GS175+'Gauge Data'!HM175*'Gauge Data'!$HV175)/$P184)</f>
        <v>1.6663683204712523</v>
      </c>
      <c r="L184" s="17">
        <f>IF($P184=0,"",('Gauge Data'!T175*'Gauge Data'!$AA175+'Gauge Data'!AW175*'Gauge Data'!$BD175+'Gauge Data'!BZ175*'Gauge Data'!$CG175+'Gauge Data'!DC175*'Gauge Data'!$DJ175+'Gauge Data'!EF175*'Gauge Data'!$EM175+'Gauge Data'!FI175*'Gauge Data'!$FP175+'Gauge Data'!GL175*'Gauge Data'!$GS175+'Gauge Data'!HO175*'Gauge Data'!$HV175)/$P184)</f>
        <v>0.68339002725694475</v>
      </c>
      <c r="M184" s="17">
        <f>IF($P184=0,"",('Gauge Data'!V175*'Gauge Data'!$AA175+'Gauge Data'!AY175*'Gauge Data'!$BD175+'Gauge Data'!CB175*'Gauge Data'!$CG175+'Gauge Data'!DE175*'Gauge Data'!$DJ175+'Gauge Data'!EH175*'Gauge Data'!$EM175+'Gauge Data'!FK175*'Gauge Data'!$FP175+'Gauge Data'!GN175*'Gauge Data'!$GS175+'Gauge Data'!HQ175*'Gauge Data'!$HV175)/$P184)</f>
        <v>1.5907950395390451</v>
      </c>
      <c r="N184" s="17">
        <f>IF($P184=0,"",('Gauge Data'!X175*'Gauge Data'!$AA175+'Gauge Data'!BA175*'Gauge Data'!$BD175+'Gauge Data'!CD175*'Gauge Data'!$CG175+'Gauge Data'!DG175*'Gauge Data'!$DJ175+'Gauge Data'!EJ175*'Gauge Data'!$EM175+'Gauge Data'!FM175*'Gauge Data'!$FP175+'Gauge Data'!GP175*'Gauge Data'!$GS175+'Gauge Data'!HS175*'Gauge Data'!$HV175)/$P184)</f>
        <v>3.145795791458081</v>
      </c>
      <c r="O184" s="17">
        <f t="shared" si="114"/>
        <v>101.47465655992846</v>
      </c>
      <c r="P184" s="18">
        <f>'Gauge Data'!AA175+'Gauge Data'!BD175+'Gauge Data'!CG175+'Gauge Data'!DJ175+'Gauge Data'!EM175+'Gauge Data'!FP175+'Gauge Data'!GS175+'Gauge Data'!HV175</f>
        <v>3</v>
      </c>
      <c r="Q184" s="18"/>
      <c r="R184" s="33">
        <f t="shared" si="113"/>
        <v>1971</v>
      </c>
    </row>
    <row r="185" spans="2:18" x14ac:dyDescent="0.2">
      <c r="B185" s="2">
        <f>'Gauge Data'!A72</f>
        <v>1972</v>
      </c>
      <c r="C185" s="17">
        <f>IF($P185=0,"",('Gauge Data'!B176*'Gauge Data'!$AA176+'Gauge Data'!AE176*'Gauge Data'!$BD176+'Gauge Data'!BH176*'Gauge Data'!$CG176+'Gauge Data'!CK176*'Gauge Data'!$DJ176+'Gauge Data'!DN176*'Gauge Data'!$EM176+'Gauge Data'!EQ176*'Gauge Data'!$FP176+'Gauge Data'!FT176*'Gauge Data'!$GS176+'Gauge Data'!GW176*'Gauge Data'!$HV176)/$P185)</f>
        <v>10.05435183351821</v>
      </c>
      <c r="D185" s="17">
        <f>IF($P185=0,"",('Gauge Data'!D176*'Gauge Data'!$AA176+'Gauge Data'!AG176*'Gauge Data'!$BD176+'Gauge Data'!BJ176*'Gauge Data'!$CG176+'Gauge Data'!CM176*'Gauge Data'!$DJ176+'Gauge Data'!DP176*'Gauge Data'!$EM176+'Gauge Data'!ES176*'Gauge Data'!$FP176+'Gauge Data'!FV176*'Gauge Data'!$GS176+'Gauge Data'!GY176*'Gauge Data'!$HV176)/$P185)</f>
        <v>10.823179907300704</v>
      </c>
      <c r="E185" s="17">
        <f>IF($P185=0,"",('Gauge Data'!F176*'Gauge Data'!$AA176+'Gauge Data'!AI176*'Gauge Data'!$BD176+'Gauge Data'!BL176*'Gauge Data'!$CG176+'Gauge Data'!CO176*'Gauge Data'!$DJ176+'Gauge Data'!DR176*'Gauge Data'!$EM176+'Gauge Data'!EU176*'Gauge Data'!$FP176+'Gauge Data'!FX176*'Gauge Data'!$GS176+'Gauge Data'!HA176*'Gauge Data'!$HV176)/$P185)</f>
        <v>6.7537704341274987</v>
      </c>
      <c r="F185" s="17">
        <f>IF($P185=0,"",('Gauge Data'!H176*'Gauge Data'!$AA176+'Gauge Data'!AK176*'Gauge Data'!$BD176+'Gauge Data'!BN176*'Gauge Data'!$CG176+'Gauge Data'!CQ176*'Gauge Data'!$DJ176+'Gauge Data'!DT176*'Gauge Data'!$EM176+'Gauge Data'!EW176*'Gauge Data'!$FP176+'Gauge Data'!FZ176*'Gauge Data'!$GS176+'Gauge Data'!HC176*'Gauge Data'!$HV176)/$P185)</f>
        <v>9.3173715957104282</v>
      </c>
      <c r="G185" s="17">
        <f>IF($P185=0,"",('Gauge Data'!J176*'Gauge Data'!$AA176+'Gauge Data'!AM176*'Gauge Data'!$BD176+'Gauge Data'!BP176*'Gauge Data'!$CG176+'Gauge Data'!CS176*'Gauge Data'!$DJ176+'Gauge Data'!DV176*'Gauge Data'!$EM176+'Gauge Data'!EY176*'Gauge Data'!$FP176+'Gauge Data'!GB176*'Gauge Data'!$GS176+'Gauge Data'!HE176*'Gauge Data'!$HV176)/$P185)</f>
        <v>20.297289366920577</v>
      </c>
      <c r="H185" s="17">
        <f>IF($P185=0,"",('Gauge Data'!L176*'Gauge Data'!$AA176+'Gauge Data'!AO176*'Gauge Data'!$BD176+'Gauge Data'!BR176*'Gauge Data'!$CG176+'Gauge Data'!CU176*'Gauge Data'!$DJ176+'Gauge Data'!DX176*'Gauge Data'!$EM176+'Gauge Data'!FA176*'Gauge Data'!$FP176+'Gauge Data'!GD176*'Gauge Data'!$GS176+'Gauge Data'!HG176*'Gauge Data'!$HV176)/$P185)</f>
        <v>8.8730657121475343</v>
      </c>
      <c r="I185" s="17">
        <f>IF($P185=0,"",('Gauge Data'!N176*'Gauge Data'!$AA176+'Gauge Data'!AQ176*'Gauge Data'!$BD176+'Gauge Data'!BT176*'Gauge Data'!$CG176+'Gauge Data'!CW176*'Gauge Data'!$DJ176+'Gauge Data'!DZ176*'Gauge Data'!$EM176+'Gauge Data'!FC176*'Gauge Data'!$FP176+'Gauge Data'!GF176*'Gauge Data'!$GS176+'Gauge Data'!HI176*'Gauge Data'!$HV176)/$P185)</f>
        <v>7.1167645896921963</v>
      </c>
      <c r="J185" s="17">
        <f>IF($P185=0,"",('Gauge Data'!P176*'Gauge Data'!$AA176+'Gauge Data'!AS176*'Gauge Data'!$BD176+'Gauge Data'!BV176*'Gauge Data'!$CG176+'Gauge Data'!CY176*'Gauge Data'!$DJ176+'Gauge Data'!EB176*'Gauge Data'!$EM176+'Gauge Data'!FE176*'Gauge Data'!$FP176+'Gauge Data'!GH176*'Gauge Data'!$GS176+'Gauge Data'!HK176*'Gauge Data'!$HV176)/$P185)</f>
        <v>1.9581197848111553</v>
      </c>
      <c r="K185" s="17">
        <f>IF($P185=0,"",('Gauge Data'!R176*'Gauge Data'!$AA176+'Gauge Data'!AU176*'Gauge Data'!$BD176+'Gauge Data'!BX176*'Gauge Data'!$CG176+'Gauge Data'!DA176*'Gauge Data'!$DJ176+'Gauge Data'!ED176*'Gauge Data'!$EM176+'Gauge Data'!FG176*'Gauge Data'!$FP176+'Gauge Data'!GJ176*'Gauge Data'!$GS176+'Gauge Data'!HM176*'Gauge Data'!$HV176)/$P185)</f>
        <v>0.51275327133220738</v>
      </c>
      <c r="L185" s="17">
        <f>IF($P185=0,"",('Gauge Data'!T176*'Gauge Data'!$AA176+'Gauge Data'!AW176*'Gauge Data'!$BD176+'Gauge Data'!BZ176*'Gauge Data'!$CG176+'Gauge Data'!DC176*'Gauge Data'!$DJ176+'Gauge Data'!EF176*'Gauge Data'!$EM176+'Gauge Data'!FI176*'Gauge Data'!$FP176+'Gauge Data'!GL176*'Gauge Data'!$GS176+'Gauge Data'!HO176*'Gauge Data'!$HV176)/$P185)</f>
        <v>1.2921927486537237</v>
      </c>
      <c r="M185" s="17">
        <f>IF($P185=0,"",('Gauge Data'!V176*'Gauge Data'!$AA176+'Gauge Data'!AY176*'Gauge Data'!$BD176+'Gauge Data'!CB176*'Gauge Data'!$CG176+'Gauge Data'!DE176*'Gauge Data'!$DJ176+'Gauge Data'!EH176*'Gauge Data'!$EM176+'Gauge Data'!FK176*'Gauge Data'!$FP176+'Gauge Data'!GN176*'Gauge Data'!$GS176+'Gauge Data'!HQ176*'Gauge Data'!$HV176)/$P185)</f>
        <v>7.2562621398925877</v>
      </c>
      <c r="N185" s="17">
        <f>IF($P185=0,"",('Gauge Data'!X176*'Gauge Data'!$AA176+'Gauge Data'!BA176*'Gauge Data'!$BD176+'Gauge Data'!CD176*'Gauge Data'!$CG176+'Gauge Data'!DG176*'Gauge Data'!$DJ176+'Gauge Data'!EJ176*'Gauge Data'!$EM176+'Gauge Data'!FM176*'Gauge Data'!$FP176+'Gauge Data'!GP176*'Gauge Data'!$GS176+'Gauge Data'!HS176*'Gauge Data'!$HV176)/$P185)</f>
        <v>3.985441859350809</v>
      </c>
      <c r="O185" s="17">
        <f t="shared" si="114"/>
        <v>88.240563243457629</v>
      </c>
      <c r="P185" s="18">
        <f>'Gauge Data'!AA176+'Gauge Data'!BD176+'Gauge Data'!CG176+'Gauge Data'!DJ176+'Gauge Data'!EM176+'Gauge Data'!FP176+'Gauge Data'!GS176+'Gauge Data'!HV176</f>
        <v>3</v>
      </c>
      <c r="Q185" s="18"/>
      <c r="R185" s="33">
        <f t="shared" si="113"/>
        <v>1972</v>
      </c>
    </row>
    <row r="186" spans="2:18" x14ac:dyDescent="0.2">
      <c r="B186" s="2">
        <f>'Gauge Data'!A73</f>
        <v>1973</v>
      </c>
      <c r="C186" s="17">
        <f>IF($P186=0,"",('Gauge Data'!B177*'Gauge Data'!$AA177+'Gauge Data'!AE177*'Gauge Data'!$BD177+'Gauge Data'!BH177*'Gauge Data'!$CG177+'Gauge Data'!CK177*'Gauge Data'!$DJ177+'Gauge Data'!DN177*'Gauge Data'!$EM177+'Gauge Data'!EQ177*'Gauge Data'!$FP177+'Gauge Data'!FT177*'Gauge Data'!$GS177+'Gauge Data'!GW177*'Gauge Data'!$HV177)/$P186)</f>
        <v>4.1345081118798879</v>
      </c>
      <c r="D186" s="17">
        <f>IF($P186=0,"",('Gauge Data'!D177*'Gauge Data'!$AA177+'Gauge Data'!AG177*'Gauge Data'!$BD177+'Gauge Data'!BJ177*'Gauge Data'!$CG177+'Gauge Data'!CM177*'Gauge Data'!$DJ177+'Gauge Data'!DP177*'Gauge Data'!$EM177+'Gauge Data'!ES177*'Gauge Data'!$FP177+'Gauge Data'!FV177*'Gauge Data'!$GS177+'Gauge Data'!GY177*'Gauge Data'!$HV177)/$P186)</f>
        <v>10.640431878843543</v>
      </c>
      <c r="E186" s="17">
        <f>IF($P186=0,"",('Gauge Data'!F177*'Gauge Data'!$AA177+'Gauge Data'!AI177*'Gauge Data'!$BD177+'Gauge Data'!BL177*'Gauge Data'!$CG177+'Gauge Data'!CO177*'Gauge Data'!$DJ177+'Gauge Data'!DR177*'Gauge Data'!$EM177+'Gauge Data'!EU177*'Gauge Data'!$FP177+'Gauge Data'!FX177*'Gauge Data'!$GS177+'Gauge Data'!HA177*'Gauge Data'!$HV177)/$P186)</f>
        <v>10.760875520762182</v>
      </c>
      <c r="F186" s="17">
        <f>IF($P186=0,"",('Gauge Data'!H177*'Gauge Data'!$AA177+'Gauge Data'!AK177*'Gauge Data'!$BD177+'Gauge Data'!BN177*'Gauge Data'!$CG177+'Gauge Data'!CQ177*'Gauge Data'!$DJ177+'Gauge Data'!DT177*'Gauge Data'!$EM177+'Gauge Data'!EW177*'Gauge Data'!$FP177+'Gauge Data'!FZ177*'Gauge Data'!$GS177+'Gauge Data'!HC177*'Gauge Data'!$HV177)/$P186)</f>
        <v>25.881369566223906</v>
      </c>
      <c r="G186" s="17">
        <f>IF($P186=0,"",('Gauge Data'!J177*'Gauge Data'!$AA177+'Gauge Data'!AM177*'Gauge Data'!$BD177+'Gauge Data'!BP177*'Gauge Data'!$CG177+'Gauge Data'!CS177*'Gauge Data'!$DJ177+'Gauge Data'!DV177*'Gauge Data'!$EM177+'Gauge Data'!EY177*'Gauge Data'!$FP177+'Gauge Data'!GB177*'Gauge Data'!$GS177+'Gauge Data'!HE177*'Gauge Data'!$HV177)/$P186)</f>
        <v>15.867839287460976</v>
      </c>
      <c r="H186" s="17">
        <f>IF($P186=0,"",('Gauge Data'!L177*'Gauge Data'!$AA177+'Gauge Data'!AO177*'Gauge Data'!$BD177+'Gauge Data'!BR177*'Gauge Data'!$CG177+'Gauge Data'!CU177*'Gauge Data'!$DJ177+'Gauge Data'!DX177*'Gauge Data'!$EM177+'Gauge Data'!FA177*'Gauge Data'!$FP177+'Gauge Data'!GD177*'Gauge Data'!$GS177+'Gauge Data'!HG177*'Gauge Data'!$HV177)/$P186)</f>
        <v>11.626622967717637</v>
      </c>
      <c r="I186" s="17">
        <f>IF($P186=0,"",('Gauge Data'!N177*'Gauge Data'!$AA177+'Gauge Data'!AQ177*'Gauge Data'!$BD177+'Gauge Data'!BT177*'Gauge Data'!$CG177+'Gauge Data'!CW177*'Gauge Data'!$DJ177+'Gauge Data'!DZ177*'Gauge Data'!$EM177+'Gauge Data'!FC177*'Gauge Data'!$FP177+'Gauge Data'!GF177*'Gauge Data'!$GS177+'Gauge Data'!HI177*'Gauge Data'!$HV177)/$P186)</f>
        <v>4.6787514608870238</v>
      </c>
      <c r="J186" s="17">
        <f>IF($P186=0,"",('Gauge Data'!P177*'Gauge Data'!$AA177+'Gauge Data'!AS177*'Gauge Data'!$BD177+'Gauge Data'!BV177*'Gauge Data'!$CG177+'Gauge Data'!CY177*'Gauge Data'!$DJ177+'Gauge Data'!EB177*'Gauge Data'!$EM177+'Gauge Data'!FE177*'Gauge Data'!$FP177+'Gauge Data'!GH177*'Gauge Data'!$GS177+'Gauge Data'!HK177*'Gauge Data'!$HV177)/$P186)</f>
        <v>2.2124977476555006</v>
      </c>
      <c r="K186" s="17">
        <f>IF($P186=0,"",('Gauge Data'!R177*'Gauge Data'!$AA177+'Gauge Data'!AU177*'Gauge Data'!$BD177+'Gauge Data'!BX177*'Gauge Data'!$CG177+'Gauge Data'!DA177*'Gauge Data'!$DJ177+'Gauge Data'!ED177*'Gauge Data'!$EM177+'Gauge Data'!FG177*'Gauge Data'!$FP177+'Gauge Data'!GJ177*'Gauge Data'!$GS177+'Gauge Data'!HM177*'Gauge Data'!$HV177)/$P186)</f>
        <v>1.5240246057576605</v>
      </c>
      <c r="L186" s="17">
        <f>IF($P186=0,"",('Gauge Data'!T177*'Gauge Data'!$AA177+'Gauge Data'!AW177*'Gauge Data'!$BD177+'Gauge Data'!BZ177*'Gauge Data'!$CG177+'Gauge Data'!DC177*'Gauge Data'!$DJ177+'Gauge Data'!EF177*'Gauge Data'!$EM177+'Gauge Data'!FI177*'Gauge Data'!$FP177+'Gauge Data'!GL177*'Gauge Data'!$GS177+'Gauge Data'!HO177*'Gauge Data'!$HV177)/$P186)</f>
        <v>0.73969978934353042</v>
      </c>
      <c r="M186" s="17">
        <f>IF($P186=0,"",('Gauge Data'!V177*'Gauge Data'!$AA177+'Gauge Data'!AY177*'Gauge Data'!$BD177+'Gauge Data'!CB177*'Gauge Data'!$CG177+'Gauge Data'!DE177*'Gauge Data'!$DJ177+'Gauge Data'!EH177*'Gauge Data'!$EM177+'Gauge Data'!FK177*'Gauge Data'!$FP177+'Gauge Data'!GN177*'Gauge Data'!$GS177+'Gauge Data'!HQ177*'Gauge Data'!$HV177)/$P186)</f>
        <v>3.1763058625616316</v>
      </c>
      <c r="N186" s="17">
        <f>IF($P186=0,"",('Gauge Data'!X177*'Gauge Data'!$AA177+'Gauge Data'!BA177*'Gauge Data'!$BD177+'Gauge Data'!CD177*'Gauge Data'!$CG177+'Gauge Data'!DG177*'Gauge Data'!$DJ177+'Gauge Data'!EJ177*'Gauge Data'!$EM177+'Gauge Data'!FM177*'Gauge Data'!$FP177+'Gauge Data'!GP177*'Gauge Data'!$GS177+'Gauge Data'!HS177*'Gauge Data'!$HV177)/$P186)</f>
        <v>3.2008378089514431</v>
      </c>
      <c r="O186" s="17">
        <f t="shared" si="114"/>
        <v>94.443764608044944</v>
      </c>
      <c r="P186" s="18">
        <f>'Gauge Data'!AA177+'Gauge Data'!BD177+'Gauge Data'!CG177+'Gauge Data'!DJ177+'Gauge Data'!EM177+'Gauge Data'!FP177+'Gauge Data'!GS177+'Gauge Data'!HV177</f>
        <v>3</v>
      </c>
      <c r="Q186" s="18"/>
      <c r="R186" s="33">
        <f t="shared" si="113"/>
        <v>1973</v>
      </c>
    </row>
    <row r="187" spans="2:18" x14ac:dyDescent="0.2">
      <c r="B187" s="2">
        <f>'Gauge Data'!A74</f>
        <v>1974</v>
      </c>
      <c r="C187" s="17">
        <f>IF($P187=0,"",('Gauge Data'!B178*'Gauge Data'!$AA178+'Gauge Data'!AE178*'Gauge Data'!$BD178+'Gauge Data'!BH178*'Gauge Data'!$CG178+'Gauge Data'!CK178*'Gauge Data'!$DJ178+'Gauge Data'!DN178*'Gauge Data'!$EM178+'Gauge Data'!EQ178*'Gauge Data'!$FP178+'Gauge Data'!FT178*'Gauge Data'!$GS178+'Gauge Data'!GW178*'Gauge Data'!$HV178)/$P187)</f>
        <v>7.3225208810956461</v>
      </c>
      <c r="D187" s="17">
        <f>IF($P187=0,"",('Gauge Data'!D178*'Gauge Data'!$AA178+'Gauge Data'!AG178*'Gauge Data'!$BD178+'Gauge Data'!BJ178*'Gauge Data'!$CG178+'Gauge Data'!CM178*'Gauge Data'!$DJ178+'Gauge Data'!DP178*'Gauge Data'!$EM178+'Gauge Data'!ES178*'Gauge Data'!$FP178+'Gauge Data'!FV178*'Gauge Data'!$GS178+'Gauge Data'!GY178*'Gauge Data'!$HV178)/$P187)</f>
        <v>21.812554560447868</v>
      </c>
      <c r="E187" s="17">
        <f>IF($P187=0,"",('Gauge Data'!F178*'Gauge Data'!$AA178+'Gauge Data'!AI178*'Gauge Data'!$BD178+'Gauge Data'!BL178*'Gauge Data'!$CG178+'Gauge Data'!CO178*'Gauge Data'!$DJ178+'Gauge Data'!DR178*'Gauge Data'!$EM178+'Gauge Data'!EU178*'Gauge Data'!$FP178+'Gauge Data'!FX178*'Gauge Data'!$GS178+'Gauge Data'!HA178*'Gauge Data'!$HV178)/$P187)</f>
        <v>10.574019018239669</v>
      </c>
      <c r="F187" s="17">
        <f>IF($P187=0,"",('Gauge Data'!H178*'Gauge Data'!$AA178+'Gauge Data'!AK178*'Gauge Data'!$BD178+'Gauge Data'!BN178*'Gauge Data'!$CG178+'Gauge Data'!CQ178*'Gauge Data'!$DJ178+'Gauge Data'!DT178*'Gauge Data'!$EM178+'Gauge Data'!EW178*'Gauge Data'!$FP178+'Gauge Data'!FZ178*'Gauge Data'!$GS178+'Gauge Data'!HC178*'Gauge Data'!$HV178)/$P187)</f>
        <v>15.421223811791947</v>
      </c>
      <c r="G187" s="17">
        <f>IF($P187=0,"",('Gauge Data'!J178*'Gauge Data'!$AA178+'Gauge Data'!AM178*'Gauge Data'!$BD178+'Gauge Data'!BP178*'Gauge Data'!$CG178+'Gauge Data'!CS178*'Gauge Data'!$DJ178+'Gauge Data'!DV178*'Gauge Data'!$EM178+'Gauge Data'!EY178*'Gauge Data'!$FP178+'Gauge Data'!GB178*'Gauge Data'!$GS178+'Gauge Data'!HE178*'Gauge Data'!$HV178)/$P187)</f>
        <v>16.580044524844098</v>
      </c>
      <c r="H187" s="17">
        <f>IF($P187=0,"",('Gauge Data'!L178*'Gauge Data'!$AA178+'Gauge Data'!AO178*'Gauge Data'!$BD178+'Gauge Data'!BR178*'Gauge Data'!$CG178+'Gauge Data'!CU178*'Gauge Data'!$DJ178+'Gauge Data'!DX178*'Gauge Data'!$EM178+'Gauge Data'!FA178*'Gauge Data'!$FP178+'Gauge Data'!GD178*'Gauge Data'!$GS178+'Gauge Data'!HG178*'Gauge Data'!$HV178)/$P187)</f>
        <v>15.205880882592234</v>
      </c>
      <c r="I187" s="17">
        <f>IF($P187=0,"",('Gauge Data'!N178*'Gauge Data'!$AA178+'Gauge Data'!AQ178*'Gauge Data'!$BD178+'Gauge Data'!BT178*'Gauge Data'!$CG178+'Gauge Data'!CW178*'Gauge Data'!$DJ178+'Gauge Data'!DZ178*'Gauge Data'!$EM178+'Gauge Data'!FC178*'Gauge Data'!$FP178+'Gauge Data'!GF178*'Gauge Data'!$GS178+'Gauge Data'!HI178*'Gauge Data'!$HV178)/$P187)</f>
        <v>5.681833932419746</v>
      </c>
      <c r="J187" s="17">
        <f>IF($P187=0,"",('Gauge Data'!P178*'Gauge Data'!$AA178+'Gauge Data'!AS178*'Gauge Data'!$BD178+'Gauge Data'!BV178*'Gauge Data'!$CG178+'Gauge Data'!CY178*'Gauge Data'!$DJ178+'Gauge Data'!EB178*'Gauge Data'!$EM178+'Gauge Data'!FE178*'Gauge Data'!$FP178+'Gauge Data'!GH178*'Gauge Data'!$GS178+'Gauge Data'!HK178*'Gauge Data'!$HV178)/$P187)</f>
        <v>1.3112768493997804</v>
      </c>
      <c r="K187" s="17">
        <f>IF($P187=0,"",('Gauge Data'!R178*'Gauge Data'!$AA178+'Gauge Data'!AU178*'Gauge Data'!$BD178+'Gauge Data'!BX178*'Gauge Data'!$CG178+'Gauge Data'!DA178*'Gauge Data'!$DJ178+'Gauge Data'!ED178*'Gauge Data'!$EM178+'Gauge Data'!FG178*'Gauge Data'!$FP178+'Gauge Data'!GJ178*'Gauge Data'!$GS178+'Gauge Data'!HM178*'Gauge Data'!$HV178)/$P187)</f>
        <v>1.8533399022080417</v>
      </c>
      <c r="L187" s="17">
        <f>IF($P187=0,"",('Gauge Data'!T178*'Gauge Data'!$AA178+'Gauge Data'!AW178*'Gauge Data'!$BD178+'Gauge Data'!BZ178*'Gauge Data'!$CG178+'Gauge Data'!DC178*'Gauge Data'!$DJ178+'Gauge Data'!EF178*'Gauge Data'!$EM178+'Gauge Data'!FI178*'Gauge Data'!$FP178+'Gauge Data'!GL178*'Gauge Data'!$GS178+'Gauge Data'!HO178*'Gauge Data'!$HV178)/$P187)</f>
        <v>3.1495449978504504</v>
      </c>
      <c r="M187" s="17">
        <f>IF($P187=0,"",('Gauge Data'!V178*'Gauge Data'!$AA178+'Gauge Data'!AY178*'Gauge Data'!$BD178+'Gauge Data'!CB178*'Gauge Data'!$CG178+'Gauge Data'!DE178*'Gauge Data'!$DJ178+'Gauge Data'!EH178*'Gauge Data'!$EM178+'Gauge Data'!FK178*'Gauge Data'!$FP178+'Gauge Data'!GN178*'Gauge Data'!$GS178+'Gauge Data'!HQ178*'Gauge Data'!$HV178)/$P187)</f>
        <v>1.0672411590371453</v>
      </c>
      <c r="N187" s="17">
        <f>IF($P187=0,"",('Gauge Data'!X178*'Gauge Data'!$AA178+'Gauge Data'!BA178*'Gauge Data'!$BD178+'Gauge Data'!CD178*'Gauge Data'!$CG178+'Gauge Data'!DG178*'Gauge Data'!$DJ178+'Gauge Data'!EJ178*'Gauge Data'!$EM178+'Gauge Data'!FM178*'Gauge Data'!$FP178+'Gauge Data'!GP178*'Gauge Data'!$GS178+'Gauge Data'!HS178*'Gauge Data'!$HV178)/$P187)</f>
        <v>9.5429777144931389</v>
      </c>
      <c r="O187" s="17">
        <f t="shared" si="114"/>
        <v>109.52245823441976</v>
      </c>
      <c r="P187" s="18">
        <f>'Gauge Data'!AA178+'Gauge Data'!BD178+'Gauge Data'!CG178+'Gauge Data'!DJ178+'Gauge Data'!EM178+'Gauge Data'!FP178+'Gauge Data'!GS178+'Gauge Data'!HV178</f>
        <v>3</v>
      </c>
      <c r="Q187" s="18"/>
      <c r="R187" s="33">
        <f t="shared" ref="R187:R222" si="115">IF(COUNT(C187:O187)=0,"",B187)</f>
        <v>1974</v>
      </c>
    </row>
    <row r="188" spans="2:18" x14ac:dyDescent="0.2">
      <c r="B188" s="2">
        <f>'Gauge Data'!A75</f>
        <v>1975</v>
      </c>
      <c r="C188" s="17">
        <f>IF($P188=0,"",('Gauge Data'!B179*'Gauge Data'!$AA179+'Gauge Data'!AE179*'Gauge Data'!$BD179+'Gauge Data'!BH179*'Gauge Data'!$CG179+'Gauge Data'!CK179*'Gauge Data'!$DJ179+'Gauge Data'!DN179*'Gauge Data'!$EM179+'Gauge Data'!EQ179*'Gauge Data'!$FP179+'Gauge Data'!FT179*'Gauge Data'!$GS179+'Gauge Data'!GW179*'Gauge Data'!$HV179)/$P188)</f>
        <v>7.552986809552503</v>
      </c>
      <c r="D188" s="17">
        <f>IF($P188=0,"",('Gauge Data'!D179*'Gauge Data'!$AA179+'Gauge Data'!AG179*'Gauge Data'!$BD179+'Gauge Data'!BJ179*'Gauge Data'!$CG179+'Gauge Data'!CM179*'Gauge Data'!$DJ179+'Gauge Data'!DP179*'Gauge Data'!$EM179+'Gauge Data'!ES179*'Gauge Data'!$FP179+'Gauge Data'!FV179*'Gauge Data'!$GS179+'Gauge Data'!GY179*'Gauge Data'!$HV179)/$P188)</f>
        <v>22.552086608197175</v>
      </c>
      <c r="E188" s="17">
        <f>IF($P188=0,"",('Gauge Data'!F179*'Gauge Data'!$AA179+'Gauge Data'!AI179*'Gauge Data'!$BD179+'Gauge Data'!BL179*'Gauge Data'!$CG179+'Gauge Data'!CO179*'Gauge Data'!$DJ179+'Gauge Data'!DR179*'Gauge Data'!$EM179+'Gauge Data'!EU179*'Gauge Data'!$FP179+'Gauge Data'!FX179*'Gauge Data'!$GS179+'Gauge Data'!HA179*'Gauge Data'!$HV179)/$P188)</f>
        <v>14.547350610747927</v>
      </c>
      <c r="F188" s="17">
        <f>IF($P188=0,"",('Gauge Data'!H179*'Gauge Data'!$AA179+'Gauge Data'!AK179*'Gauge Data'!$BD179+'Gauge Data'!BN179*'Gauge Data'!$CG179+'Gauge Data'!CQ179*'Gauge Data'!$DJ179+'Gauge Data'!DT179*'Gauge Data'!$EM179+'Gauge Data'!EW179*'Gauge Data'!$FP179+'Gauge Data'!FZ179*'Gauge Data'!$GS179+'Gauge Data'!HC179*'Gauge Data'!$HV179)/$P188)</f>
        <v>19.373734974979179</v>
      </c>
      <c r="G188" s="17">
        <f>IF($P188=0,"",('Gauge Data'!J179*'Gauge Data'!$AA179+'Gauge Data'!AM179*'Gauge Data'!$BD179+'Gauge Data'!BP179*'Gauge Data'!$CG179+'Gauge Data'!CS179*'Gauge Data'!$DJ179+'Gauge Data'!DV179*'Gauge Data'!$EM179+'Gauge Data'!EY179*'Gauge Data'!$FP179+'Gauge Data'!GB179*'Gauge Data'!$GS179+'Gauge Data'!HE179*'Gauge Data'!$HV179)/$P188)</f>
        <v>19.440052452212822</v>
      </c>
      <c r="H188" s="17">
        <f>IF($P188=0,"",('Gauge Data'!L179*'Gauge Data'!$AA179+'Gauge Data'!AO179*'Gauge Data'!$BD179+'Gauge Data'!BR179*'Gauge Data'!$CG179+'Gauge Data'!CU179*'Gauge Data'!$DJ179+'Gauge Data'!DX179*'Gauge Data'!$EM179+'Gauge Data'!FA179*'Gauge Data'!$FP179+'Gauge Data'!GD179*'Gauge Data'!$GS179+'Gauge Data'!HG179*'Gauge Data'!$HV179)/$P188)</f>
        <v>21.443308846871233</v>
      </c>
      <c r="I188" s="17">
        <f>IF($P188=0,"",('Gauge Data'!N179*'Gauge Data'!$AA179+'Gauge Data'!AQ179*'Gauge Data'!$BD179+'Gauge Data'!BT179*'Gauge Data'!$CG179+'Gauge Data'!CW179*'Gauge Data'!$DJ179+'Gauge Data'!DZ179*'Gauge Data'!$EM179+'Gauge Data'!FC179*'Gauge Data'!$FP179+'Gauge Data'!GF179*'Gauge Data'!$GS179+'Gauge Data'!HI179*'Gauge Data'!$HV179)/$P188)</f>
        <v>9.1276851318121945</v>
      </c>
      <c r="J188" s="17">
        <f>IF($P188=0,"",('Gauge Data'!P179*'Gauge Data'!$AA179+'Gauge Data'!AS179*'Gauge Data'!$BD179+'Gauge Data'!BV179*'Gauge Data'!$CG179+'Gauge Data'!CY179*'Gauge Data'!$DJ179+'Gauge Data'!EB179*'Gauge Data'!$EM179+'Gauge Data'!FE179*'Gauge Data'!$FP179+'Gauge Data'!GH179*'Gauge Data'!$GS179+'Gauge Data'!HK179*'Gauge Data'!$HV179)/$P188)</f>
        <v>5.1117942516973578</v>
      </c>
      <c r="K188" s="17">
        <f>IF($P188=0,"",('Gauge Data'!R179*'Gauge Data'!$AA179+'Gauge Data'!AU179*'Gauge Data'!$BD179+'Gauge Data'!BX179*'Gauge Data'!$CG179+'Gauge Data'!DA179*'Gauge Data'!$DJ179+'Gauge Data'!ED179*'Gauge Data'!$EM179+'Gauge Data'!FG179*'Gauge Data'!$FP179+'Gauge Data'!GJ179*'Gauge Data'!$GS179+'Gauge Data'!HM179*'Gauge Data'!$HV179)/$P188)</f>
        <v>3.2163531663635427</v>
      </c>
      <c r="L188" s="17">
        <f>IF($P188=0,"",('Gauge Data'!T179*'Gauge Data'!$AA179+'Gauge Data'!AW179*'Gauge Data'!$BD179+'Gauge Data'!BZ179*'Gauge Data'!$CG179+'Gauge Data'!DC179*'Gauge Data'!$DJ179+'Gauge Data'!EF179*'Gauge Data'!$EM179+'Gauge Data'!FI179*'Gauge Data'!$FP179+'Gauge Data'!GL179*'Gauge Data'!$GS179+'Gauge Data'!HO179*'Gauge Data'!$HV179)/$P188)</f>
        <v>0.4306807653671933</v>
      </c>
      <c r="M188" s="17">
        <f>IF($P188=0,"",('Gauge Data'!V179*'Gauge Data'!$AA179+'Gauge Data'!AY179*'Gauge Data'!$BD179+'Gauge Data'!CB179*'Gauge Data'!$CG179+'Gauge Data'!DE179*'Gauge Data'!$DJ179+'Gauge Data'!EH179*'Gauge Data'!$EM179+'Gauge Data'!FK179*'Gauge Data'!$FP179+'Gauge Data'!GN179*'Gauge Data'!$GS179+'Gauge Data'!HQ179*'Gauge Data'!$HV179)/$P188)</f>
        <v>0.50357197216361349</v>
      </c>
      <c r="N188" s="17">
        <f>IF($P188=0,"",('Gauge Data'!X179*'Gauge Data'!$AA179+'Gauge Data'!BA179*'Gauge Data'!$BD179+'Gauge Data'!CD179*'Gauge Data'!$CG179+'Gauge Data'!DG179*'Gauge Data'!$DJ179+'Gauge Data'!EJ179*'Gauge Data'!$EM179+'Gauge Data'!FM179*'Gauge Data'!$FP179+'Gauge Data'!GP179*'Gauge Data'!$GS179+'Gauge Data'!HS179*'Gauge Data'!$HV179)/$P188)</f>
        <v>10.935341113581989</v>
      </c>
      <c r="O188" s="17">
        <f t="shared" ref="O188:O222" si="116">IF(COUNT(C188:N188)=0,"",SUM(C188:N188))</f>
        <v>134.23494670354674</v>
      </c>
      <c r="P188" s="18">
        <f>'Gauge Data'!AA179+'Gauge Data'!BD179+'Gauge Data'!CG179+'Gauge Data'!DJ179+'Gauge Data'!EM179+'Gauge Data'!FP179+'Gauge Data'!GS179+'Gauge Data'!HV179</f>
        <v>3</v>
      </c>
      <c r="Q188" s="18"/>
      <c r="R188" s="33">
        <f t="shared" si="115"/>
        <v>1975</v>
      </c>
    </row>
    <row r="189" spans="2:18" x14ac:dyDescent="0.2">
      <c r="B189" s="2">
        <f>'Gauge Data'!A76</f>
        <v>1976</v>
      </c>
      <c r="C189" s="17">
        <f>IF($P189=0,"",('Gauge Data'!B180*'Gauge Data'!$AA180+'Gauge Data'!AE180*'Gauge Data'!$BD180+'Gauge Data'!BH180*'Gauge Data'!$CG180+'Gauge Data'!CK180*'Gauge Data'!$DJ180+'Gauge Data'!DN180*'Gauge Data'!$EM180+'Gauge Data'!EQ180*'Gauge Data'!$FP180+'Gauge Data'!FT180*'Gauge Data'!$GS180+'Gauge Data'!GW180*'Gauge Data'!$HV180)/$P189)</f>
        <v>17.919522661151944</v>
      </c>
      <c r="D189" s="17">
        <f>IF($P189=0,"",('Gauge Data'!D180*'Gauge Data'!$AA180+'Gauge Data'!AG180*'Gauge Data'!$BD180+'Gauge Data'!BJ180*'Gauge Data'!$CG180+'Gauge Data'!CM180*'Gauge Data'!$DJ180+'Gauge Data'!DP180*'Gauge Data'!$EM180+'Gauge Data'!ES180*'Gauge Data'!$FP180+'Gauge Data'!FV180*'Gauge Data'!$GS180+'Gauge Data'!GY180*'Gauge Data'!$HV180)/$P189)</f>
        <v>12.00829297640289</v>
      </c>
      <c r="E189" s="17">
        <f>IF($P189=0,"",('Gauge Data'!F180*'Gauge Data'!$AA180+'Gauge Data'!AI180*'Gauge Data'!$BD180+'Gauge Data'!BL180*'Gauge Data'!$CG180+'Gauge Data'!CO180*'Gauge Data'!$DJ180+'Gauge Data'!DR180*'Gauge Data'!$EM180+'Gauge Data'!EU180*'Gauge Data'!$FP180+'Gauge Data'!FX180*'Gauge Data'!$GS180+'Gauge Data'!HA180*'Gauge Data'!$HV180)/$P189)</f>
        <v>9.0391268457014426</v>
      </c>
      <c r="F189" s="17">
        <f>IF($P189=0,"",('Gauge Data'!H180*'Gauge Data'!$AA180+'Gauge Data'!AK180*'Gauge Data'!$BD180+'Gauge Data'!BN180*'Gauge Data'!$CG180+'Gauge Data'!CQ180*'Gauge Data'!$DJ180+'Gauge Data'!DT180*'Gauge Data'!$EM180+'Gauge Data'!EW180*'Gauge Data'!$FP180+'Gauge Data'!FZ180*'Gauge Data'!$GS180+'Gauge Data'!HC180*'Gauge Data'!$HV180)/$P189)</f>
        <v>21.017448512147038</v>
      </c>
      <c r="G189" s="17">
        <f>IF($P189=0,"",('Gauge Data'!J180*'Gauge Data'!$AA180+'Gauge Data'!AM180*'Gauge Data'!$BD180+'Gauge Data'!BP180*'Gauge Data'!$CG180+'Gauge Data'!CS180*'Gauge Data'!$DJ180+'Gauge Data'!DV180*'Gauge Data'!$EM180+'Gauge Data'!EY180*'Gauge Data'!$FP180+'Gauge Data'!GB180*'Gauge Data'!$GS180+'Gauge Data'!HE180*'Gauge Data'!$HV180)/$P189)</f>
        <v>12.282328267609046</v>
      </c>
      <c r="H189" s="17">
        <f>IF($P189=0,"",('Gauge Data'!L180*'Gauge Data'!$AA180+'Gauge Data'!AO180*'Gauge Data'!$BD180+'Gauge Data'!BR180*'Gauge Data'!$CG180+'Gauge Data'!CU180*'Gauge Data'!$DJ180+'Gauge Data'!DX180*'Gauge Data'!$EM180+'Gauge Data'!FA180*'Gauge Data'!$FP180+'Gauge Data'!GD180*'Gauge Data'!$GS180+'Gauge Data'!HG180*'Gauge Data'!$HV180)/$P189)</f>
        <v>23.721484758837946</v>
      </c>
      <c r="I189" s="17">
        <f>IF($P189=0,"",('Gauge Data'!N180*'Gauge Data'!$AA180+'Gauge Data'!AQ180*'Gauge Data'!$BD180+'Gauge Data'!BT180*'Gauge Data'!$CG180+'Gauge Data'!CW180*'Gauge Data'!$DJ180+'Gauge Data'!DZ180*'Gauge Data'!$EM180+'Gauge Data'!FC180*'Gauge Data'!$FP180+'Gauge Data'!GF180*'Gauge Data'!$GS180+'Gauge Data'!HI180*'Gauge Data'!$HV180)/$P189)</f>
        <v>2.9391698530740835</v>
      </c>
      <c r="J189" s="17">
        <f>IF($P189=0,"",('Gauge Data'!P180*'Gauge Data'!$AA180+'Gauge Data'!AS180*'Gauge Data'!$BD180+'Gauge Data'!BV180*'Gauge Data'!$CG180+'Gauge Data'!CY180*'Gauge Data'!$DJ180+'Gauge Data'!EB180*'Gauge Data'!$EM180+'Gauge Data'!FE180*'Gauge Data'!$FP180+'Gauge Data'!GH180*'Gauge Data'!$GS180+'Gauge Data'!HK180*'Gauge Data'!$HV180)/$P189)</f>
        <v>2.4783455943365507</v>
      </c>
      <c r="K189" s="17">
        <f>IF($P189=0,"",('Gauge Data'!R180*'Gauge Data'!$AA180+'Gauge Data'!AU180*'Gauge Data'!$BD180+'Gauge Data'!BX180*'Gauge Data'!$CG180+'Gauge Data'!DA180*'Gauge Data'!$DJ180+'Gauge Data'!ED180*'Gauge Data'!$EM180+'Gauge Data'!FG180*'Gauge Data'!$FP180+'Gauge Data'!GJ180*'Gauge Data'!$GS180+'Gauge Data'!HM180*'Gauge Data'!$HV180)/$P189)</f>
        <v>0.64802512492190101</v>
      </c>
      <c r="L189" s="17">
        <f>IF($P189=0,"",('Gauge Data'!T180*'Gauge Data'!$AA180+'Gauge Data'!AW180*'Gauge Data'!$BD180+'Gauge Data'!BZ180*'Gauge Data'!$CG180+'Gauge Data'!DC180*'Gauge Data'!$DJ180+'Gauge Data'!EF180*'Gauge Data'!$EM180+'Gauge Data'!FI180*'Gauge Data'!$FP180+'Gauge Data'!GL180*'Gauge Data'!$GS180+'Gauge Data'!HO180*'Gauge Data'!$HV180)/$P189)</f>
        <v>0</v>
      </c>
      <c r="M189" s="17">
        <f>IF($P189=0,"",('Gauge Data'!V180*'Gauge Data'!$AA180+'Gauge Data'!AY180*'Gauge Data'!$BD180+'Gauge Data'!CB180*'Gauge Data'!$CG180+'Gauge Data'!DE180*'Gauge Data'!$DJ180+'Gauge Data'!EH180*'Gauge Data'!$EM180+'Gauge Data'!FK180*'Gauge Data'!$FP180+'Gauge Data'!GN180*'Gauge Data'!$GS180+'Gauge Data'!HQ180*'Gauge Data'!$HV180)/$P189)</f>
        <v>0.82863060289206036</v>
      </c>
      <c r="N189" s="17">
        <f>IF($P189=0,"",('Gauge Data'!X180*'Gauge Data'!$AA180+'Gauge Data'!BA180*'Gauge Data'!$BD180+'Gauge Data'!CD180*'Gauge Data'!$CG180+'Gauge Data'!DG180*'Gauge Data'!$DJ180+'Gauge Data'!EJ180*'Gauge Data'!$EM180+'Gauge Data'!FM180*'Gauge Data'!$FP180+'Gauge Data'!GP180*'Gauge Data'!$GS180+'Gauge Data'!HS180*'Gauge Data'!$HV180)/$P189)</f>
        <v>11.155351522928804</v>
      </c>
      <c r="O189" s="17">
        <f t="shared" si="116"/>
        <v>114.03772672000369</v>
      </c>
      <c r="P189" s="18">
        <f>'Gauge Data'!AA180+'Gauge Data'!BD180+'Gauge Data'!CG180+'Gauge Data'!DJ180+'Gauge Data'!EM180+'Gauge Data'!FP180+'Gauge Data'!GS180+'Gauge Data'!HV180</f>
        <v>3</v>
      </c>
      <c r="Q189" s="18"/>
      <c r="R189" s="33">
        <f t="shared" si="115"/>
        <v>1976</v>
      </c>
    </row>
    <row r="190" spans="2:18" x14ac:dyDescent="0.2">
      <c r="B190" s="2">
        <f>'Gauge Data'!A77</f>
        <v>1977</v>
      </c>
      <c r="C190" s="17">
        <f>IF($P190=0,"",('Gauge Data'!B181*'Gauge Data'!$AA181+'Gauge Data'!AE181*'Gauge Data'!$BD181+'Gauge Data'!BH181*'Gauge Data'!$CG181+'Gauge Data'!CK181*'Gauge Data'!$DJ181+'Gauge Data'!DN181*'Gauge Data'!$EM181+'Gauge Data'!EQ181*'Gauge Data'!$FP181+'Gauge Data'!FT181*'Gauge Data'!$GS181+'Gauge Data'!GW181*'Gauge Data'!$HV181)/$P190)</f>
        <v>12.204985209979192</v>
      </c>
      <c r="D190" s="17">
        <f>IF($P190=0,"",('Gauge Data'!D181*'Gauge Data'!$AA181+'Gauge Data'!AG181*'Gauge Data'!$BD181+'Gauge Data'!BJ181*'Gauge Data'!$CG181+'Gauge Data'!CM181*'Gauge Data'!$DJ181+'Gauge Data'!DP181*'Gauge Data'!$EM181+'Gauge Data'!ES181*'Gauge Data'!$FP181+'Gauge Data'!FV181*'Gauge Data'!$GS181+'Gauge Data'!GY181*'Gauge Data'!$HV181)/$P190)</f>
        <v>11.233485042654758</v>
      </c>
      <c r="E190" s="17">
        <f>IF($P190=0,"",('Gauge Data'!F181*'Gauge Data'!$AA181+'Gauge Data'!AI181*'Gauge Data'!$BD181+'Gauge Data'!BL181*'Gauge Data'!$CG181+'Gauge Data'!CO181*'Gauge Data'!$DJ181+'Gauge Data'!DR181*'Gauge Data'!$EM181+'Gauge Data'!EU181*'Gauge Data'!$FP181+'Gauge Data'!FX181*'Gauge Data'!$GS181+'Gauge Data'!HA181*'Gauge Data'!$HV181)/$P190)</f>
        <v>13.096171191081142</v>
      </c>
      <c r="F190" s="17">
        <f>IF($P190=0,"",('Gauge Data'!H181*'Gauge Data'!$AA181+'Gauge Data'!AK181*'Gauge Data'!$BD181+'Gauge Data'!BN181*'Gauge Data'!$CG181+'Gauge Data'!CQ181*'Gauge Data'!$DJ181+'Gauge Data'!DT181*'Gauge Data'!$EM181+'Gauge Data'!EW181*'Gauge Data'!$FP181+'Gauge Data'!FZ181*'Gauge Data'!$GS181+'Gauge Data'!HC181*'Gauge Data'!$HV181)/$P190)</f>
        <v>20.785407855554123</v>
      </c>
      <c r="G190" s="17">
        <f>IF($P190=0,"",('Gauge Data'!J181*'Gauge Data'!$AA181+'Gauge Data'!AM181*'Gauge Data'!$BD181+'Gauge Data'!BP181*'Gauge Data'!$CG181+'Gauge Data'!CS181*'Gauge Data'!$DJ181+'Gauge Data'!DV181*'Gauge Data'!$EM181+'Gauge Data'!EY181*'Gauge Data'!$FP181+'Gauge Data'!GB181*'Gauge Data'!$GS181+'Gauge Data'!HE181*'Gauge Data'!$HV181)/$P190)</f>
        <v>9.4481515525902786</v>
      </c>
      <c r="H190" s="17">
        <f>IF($P190=0,"",('Gauge Data'!L181*'Gauge Data'!$AA181+'Gauge Data'!AO181*'Gauge Data'!$BD181+'Gauge Data'!BR181*'Gauge Data'!$CG181+'Gauge Data'!CU181*'Gauge Data'!$DJ181+'Gauge Data'!DX181*'Gauge Data'!$EM181+'Gauge Data'!FA181*'Gauge Data'!$FP181+'Gauge Data'!GD181*'Gauge Data'!$GS181+'Gauge Data'!HG181*'Gauge Data'!$HV181)/$P190)</f>
        <v>16.473173563132459</v>
      </c>
      <c r="I190" s="17">
        <f>IF($P190=0,"",('Gauge Data'!N181*'Gauge Data'!$AA181+'Gauge Data'!AQ181*'Gauge Data'!$BD181+'Gauge Data'!BT181*'Gauge Data'!$CG181+'Gauge Data'!CW181*'Gauge Data'!$DJ181+'Gauge Data'!DZ181*'Gauge Data'!$EM181+'Gauge Data'!FC181*'Gauge Data'!$FP181+'Gauge Data'!GF181*'Gauge Data'!$GS181+'Gauge Data'!HI181*'Gauge Data'!$HV181)/$P190)</f>
        <v>16.250785071058321</v>
      </c>
      <c r="J190" s="17">
        <f>IF($P190=0,"",('Gauge Data'!P181*'Gauge Data'!$AA181+'Gauge Data'!AS181*'Gauge Data'!$BD181+'Gauge Data'!BV181*'Gauge Data'!$CG181+'Gauge Data'!CY181*'Gauge Data'!$DJ181+'Gauge Data'!EB181*'Gauge Data'!$EM181+'Gauge Data'!FE181*'Gauge Data'!$FP181+'Gauge Data'!GH181*'Gauge Data'!$GS181+'Gauge Data'!HK181*'Gauge Data'!$HV181)/$P190)</f>
        <v>0.62523991742654472</v>
      </c>
      <c r="K190" s="17">
        <f>IF($P190=0,"",('Gauge Data'!R181*'Gauge Data'!$AA181+'Gauge Data'!AU181*'Gauge Data'!$BD181+'Gauge Data'!BX181*'Gauge Data'!$CG181+'Gauge Data'!DA181*'Gauge Data'!$DJ181+'Gauge Data'!ED181*'Gauge Data'!$EM181+'Gauge Data'!FG181*'Gauge Data'!$FP181+'Gauge Data'!GJ181*'Gauge Data'!$GS181+'Gauge Data'!HM181*'Gauge Data'!$HV181)/$P190)</f>
        <v>2.0355801998594871</v>
      </c>
      <c r="L190" s="17">
        <f>IF($P190=0,"",('Gauge Data'!T181*'Gauge Data'!$AA181+'Gauge Data'!AW181*'Gauge Data'!$BD181+'Gauge Data'!BZ181*'Gauge Data'!$CG181+'Gauge Data'!DC181*'Gauge Data'!$DJ181+'Gauge Data'!EF181*'Gauge Data'!$EM181+'Gauge Data'!FI181*'Gauge Data'!$FP181+'Gauge Data'!GL181*'Gauge Data'!$GS181+'Gauge Data'!HO181*'Gauge Data'!$HV181)/$P190)</f>
        <v>0.90239998266597199</v>
      </c>
      <c r="M190" s="17">
        <f>IF($P190=0,"",('Gauge Data'!V181*'Gauge Data'!$AA181+'Gauge Data'!AY181*'Gauge Data'!$BD181+'Gauge Data'!CB181*'Gauge Data'!$CG181+'Gauge Data'!DE181*'Gauge Data'!$DJ181+'Gauge Data'!EH181*'Gauge Data'!$EM181+'Gauge Data'!FK181*'Gauge Data'!$FP181+'Gauge Data'!GN181*'Gauge Data'!$GS181+'Gauge Data'!HQ181*'Gauge Data'!$HV181)/$P190)</f>
        <v>3.2586815911041072</v>
      </c>
      <c r="N190" s="17">
        <f>IF($P190=0,"",('Gauge Data'!X181*'Gauge Data'!$AA181+'Gauge Data'!BA181*'Gauge Data'!$BD181+'Gauge Data'!CD181*'Gauge Data'!$CG181+'Gauge Data'!DG181*'Gauge Data'!$DJ181+'Gauge Data'!EJ181*'Gauge Data'!$EM181+'Gauge Data'!FM181*'Gauge Data'!$FP181+'Gauge Data'!GP181*'Gauge Data'!$GS181+'Gauge Data'!HS181*'Gauge Data'!$HV181)/$P190)</f>
        <v>8.0774623042808233</v>
      </c>
      <c r="O190" s="17">
        <f t="shared" si="116"/>
        <v>114.3915234813872</v>
      </c>
      <c r="P190" s="18">
        <f>'Gauge Data'!AA181+'Gauge Data'!BD181+'Gauge Data'!CG181+'Gauge Data'!DJ181+'Gauge Data'!EM181+'Gauge Data'!FP181+'Gauge Data'!GS181+'Gauge Data'!HV181</f>
        <v>3</v>
      </c>
      <c r="Q190" s="18"/>
      <c r="R190" s="33">
        <f t="shared" si="115"/>
        <v>1977</v>
      </c>
    </row>
    <row r="191" spans="2:18" x14ac:dyDescent="0.2">
      <c r="B191" s="2">
        <f>'Gauge Data'!A78</f>
        <v>1978</v>
      </c>
      <c r="C191" s="17">
        <f>IF($P191=0,"",('Gauge Data'!B182*'Gauge Data'!$AA182+'Gauge Data'!AE182*'Gauge Data'!$BD182+'Gauge Data'!BH182*'Gauge Data'!$CG182+'Gauge Data'!CK182*'Gauge Data'!$DJ182+'Gauge Data'!DN182*'Gauge Data'!$EM182+'Gauge Data'!EQ182*'Gauge Data'!$FP182+'Gauge Data'!FT182*'Gauge Data'!$GS182+'Gauge Data'!GW182*'Gauge Data'!$HV182)/$P191)</f>
        <v>8.9271566854527009</v>
      </c>
      <c r="D191" s="17">
        <f>IF($P191=0,"",('Gauge Data'!D182*'Gauge Data'!$AA182+'Gauge Data'!AG182*'Gauge Data'!$BD182+'Gauge Data'!BJ182*'Gauge Data'!$CG182+'Gauge Data'!CM182*'Gauge Data'!$DJ182+'Gauge Data'!DP182*'Gauge Data'!$EM182+'Gauge Data'!ES182*'Gauge Data'!$FP182+'Gauge Data'!FV182*'Gauge Data'!$GS182+'Gauge Data'!GY182*'Gauge Data'!$HV182)/$P191)</f>
        <v>7.9031319367892872</v>
      </c>
      <c r="E191" s="17">
        <f>IF($P191=0,"",('Gauge Data'!F182*'Gauge Data'!$AA182+'Gauge Data'!AI182*'Gauge Data'!$BD182+'Gauge Data'!BL182*'Gauge Data'!$CG182+'Gauge Data'!CO182*'Gauge Data'!$DJ182+'Gauge Data'!DR182*'Gauge Data'!$EM182+'Gauge Data'!EU182*'Gauge Data'!$FP182+'Gauge Data'!FX182*'Gauge Data'!$GS182+'Gauge Data'!HA182*'Gauge Data'!$HV182)/$P191)</f>
        <v>21.80669494791313</v>
      </c>
      <c r="F191" s="17">
        <f>IF($P191=0,"",('Gauge Data'!H182*'Gauge Data'!$AA182+'Gauge Data'!AK182*'Gauge Data'!$BD182+'Gauge Data'!BN182*'Gauge Data'!$CG182+'Gauge Data'!CQ182*'Gauge Data'!$DJ182+'Gauge Data'!DT182*'Gauge Data'!$EM182+'Gauge Data'!EW182*'Gauge Data'!$FP182+'Gauge Data'!FZ182*'Gauge Data'!$GS182+'Gauge Data'!HC182*'Gauge Data'!$HV182)/$P191)</f>
        <v>10.928581799639764</v>
      </c>
      <c r="G191" s="17">
        <f>IF($P191=0,"",('Gauge Data'!J182*'Gauge Data'!$AA182+'Gauge Data'!AM182*'Gauge Data'!$BD182+'Gauge Data'!BP182*'Gauge Data'!$CG182+'Gauge Data'!CS182*'Gauge Data'!$DJ182+'Gauge Data'!DV182*'Gauge Data'!$EM182+'Gauge Data'!EY182*'Gauge Data'!$FP182+'Gauge Data'!GB182*'Gauge Data'!$GS182+'Gauge Data'!HE182*'Gauge Data'!$HV182)/$P191)</f>
        <v>11.465480303007288</v>
      </c>
      <c r="H191" s="17">
        <f>IF($P191=0,"",('Gauge Data'!L182*'Gauge Data'!$AA182+'Gauge Data'!AO182*'Gauge Data'!$BD182+'Gauge Data'!BR182*'Gauge Data'!$CG182+'Gauge Data'!CU182*'Gauge Data'!$DJ182+'Gauge Data'!DX182*'Gauge Data'!$EM182+'Gauge Data'!FA182*'Gauge Data'!$FP182+'Gauge Data'!GD182*'Gauge Data'!$GS182+'Gauge Data'!HG182*'Gauge Data'!$HV182)/$P191)</f>
        <v>6.1019296661943203</v>
      </c>
      <c r="I191" s="17">
        <f>IF($P191=0,"",('Gauge Data'!N182*'Gauge Data'!$AA182+'Gauge Data'!AQ182*'Gauge Data'!$BD182+'Gauge Data'!BT182*'Gauge Data'!$CG182+'Gauge Data'!CW182*'Gauge Data'!$DJ182+'Gauge Data'!DZ182*'Gauge Data'!$EM182+'Gauge Data'!FC182*'Gauge Data'!$FP182+'Gauge Data'!GF182*'Gauge Data'!$GS182+'Gauge Data'!HI182*'Gauge Data'!$HV182)/$P191)</f>
        <v>4.2290592589018701</v>
      </c>
      <c r="J191" s="17">
        <f>IF($P191=0,"",('Gauge Data'!P182*'Gauge Data'!$AA182+'Gauge Data'!AS182*'Gauge Data'!$BD182+'Gauge Data'!BV182*'Gauge Data'!$CG182+'Gauge Data'!CY182*'Gauge Data'!$DJ182+'Gauge Data'!EB182*'Gauge Data'!$EM182+'Gauge Data'!FE182*'Gauge Data'!$FP182+'Gauge Data'!GH182*'Gauge Data'!$GS182+'Gauge Data'!HK182*'Gauge Data'!$HV182)/$P191)</f>
        <v>4.8775530571343086</v>
      </c>
      <c r="K191" s="17">
        <f>IF($P191=0,"",('Gauge Data'!R182*'Gauge Data'!$AA182+'Gauge Data'!AU182*'Gauge Data'!$BD182+'Gauge Data'!BX182*'Gauge Data'!$CG182+'Gauge Data'!DA182*'Gauge Data'!$DJ182+'Gauge Data'!ED182*'Gauge Data'!$EM182+'Gauge Data'!FG182*'Gauge Data'!$FP182+'Gauge Data'!GJ182*'Gauge Data'!$GS182+'Gauge Data'!HM182*'Gauge Data'!$HV182)/$P191)</f>
        <v>1.252763786251631</v>
      </c>
      <c r="L191" s="17">
        <f>IF($P191=0,"",('Gauge Data'!T182*'Gauge Data'!$AA182+'Gauge Data'!AW182*'Gauge Data'!$BD182+'Gauge Data'!BZ182*'Gauge Data'!$CG182+'Gauge Data'!DC182*'Gauge Data'!$DJ182+'Gauge Data'!EF182*'Gauge Data'!$EM182+'Gauge Data'!FI182*'Gauge Data'!$FP182+'Gauge Data'!GL182*'Gauge Data'!$GS182+'Gauge Data'!HO182*'Gauge Data'!$HV182)/$P191)</f>
        <v>7.8995192297269767</v>
      </c>
      <c r="M191" s="17">
        <f>IF($P191=0,"",('Gauge Data'!V182*'Gauge Data'!$AA182+'Gauge Data'!AY182*'Gauge Data'!$BD182+'Gauge Data'!CB182*'Gauge Data'!$CG182+'Gauge Data'!DE182*'Gauge Data'!$DJ182+'Gauge Data'!EH182*'Gauge Data'!$EM182+'Gauge Data'!FK182*'Gauge Data'!$FP182+'Gauge Data'!GN182*'Gauge Data'!$GS182+'Gauge Data'!HQ182*'Gauge Data'!$HV182)/$P191)</f>
        <v>14.776346318235928</v>
      </c>
      <c r="N191" s="17">
        <f>IF($P191=0,"",('Gauge Data'!X182*'Gauge Data'!$AA182+'Gauge Data'!BA182*'Gauge Data'!$BD182+'Gauge Data'!CD182*'Gauge Data'!$CG182+'Gauge Data'!DG182*'Gauge Data'!$DJ182+'Gauge Data'!EJ182*'Gauge Data'!$EM182+'Gauge Data'!FM182*'Gauge Data'!$FP182+'Gauge Data'!GP182*'Gauge Data'!$GS182+'Gauge Data'!HS182*'Gauge Data'!$HV182)/$P191)</f>
        <v>3.9655395422462507</v>
      </c>
      <c r="O191" s="17">
        <f t="shared" si="116"/>
        <v>104.13375653149345</v>
      </c>
      <c r="P191" s="18">
        <f>'Gauge Data'!AA182+'Gauge Data'!BD182+'Gauge Data'!CG182+'Gauge Data'!DJ182+'Gauge Data'!EM182+'Gauge Data'!FP182+'Gauge Data'!GS182+'Gauge Data'!HV182</f>
        <v>3</v>
      </c>
      <c r="Q191" s="18"/>
      <c r="R191" s="33">
        <f t="shared" si="115"/>
        <v>1978</v>
      </c>
    </row>
    <row r="192" spans="2:18" x14ac:dyDescent="0.2">
      <c r="B192" s="2">
        <f>'Gauge Data'!A79</f>
        <v>1979</v>
      </c>
      <c r="C192" s="17">
        <f>IF($P192=0,"",('Gauge Data'!B183*'Gauge Data'!$AA183+'Gauge Data'!AE183*'Gauge Data'!$BD183+'Gauge Data'!BH183*'Gauge Data'!$CG183+'Gauge Data'!CK183*'Gauge Data'!$DJ183+'Gauge Data'!DN183*'Gauge Data'!$EM183+'Gauge Data'!EQ183*'Gauge Data'!$FP183+'Gauge Data'!FT183*'Gauge Data'!$GS183+'Gauge Data'!GW183*'Gauge Data'!$HV183)/$P192)</f>
        <v>13.795410022244994</v>
      </c>
      <c r="D192" s="17">
        <f>IF($P192=0,"",('Gauge Data'!D183*'Gauge Data'!$AA183+'Gauge Data'!AG183*'Gauge Data'!$BD183+'Gauge Data'!BJ183*'Gauge Data'!$CG183+'Gauge Data'!CM183*'Gauge Data'!$DJ183+'Gauge Data'!DP183*'Gauge Data'!$EM183+'Gauge Data'!ES183*'Gauge Data'!$FP183+'Gauge Data'!FV183*'Gauge Data'!$GS183+'Gauge Data'!GY183*'Gauge Data'!$HV183)/$P192)</f>
        <v>12.715337387392914</v>
      </c>
      <c r="E192" s="17">
        <f>IF($P192=0,"",('Gauge Data'!F183*'Gauge Data'!$AA183+'Gauge Data'!AI183*'Gauge Data'!$BD183+'Gauge Data'!BL183*'Gauge Data'!$CG183+'Gauge Data'!CO183*'Gauge Data'!$DJ183+'Gauge Data'!DR183*'Gauge Data'!$EM183+'Gauge Data'!EU183*'Gauge Data'!$FP183+'Gauge Data'!FX183*'Gauge Data'!$GS183+'Gauge Data'!HA183*'Gauge Data'!$HV183)/$P192)</f>
        <v>16.705913512714581</v>
      </c>
      <c r="F192" s="17">
        <f>IF($P192=0,"",('Gauge Data'!H183*'Gauge Data'!$AA183+'Gauge Data'!AK183*'Gauge Data'!$BD183+'Gauge Data'!BN183*'Gauge Data'!$CG183+'Gauge Data'!CQ183*'Gauge Data'!$DJ183+'Gauge Data'!DT183*'Gauge Data'!$EM183+'Gauge Data'!EW183*'Gauge Data'!$FP183+'Gauge Data'!FZ183*'Gauge Data'!$GS183+'Gauge Data'!HC183*'Gauge Data'!$HV183)/$P192)</f>
        <v>9.0783003651206311</v>
      </c>
      <c r="G192" s="17">
        <f>IF($P192=0,"",('Gauge Data'!J183*'Gauge Data'!$AA183+'Gauge Data'!AM183*'Gauge Data'!$BD183+'Gauge Data'!BP183*'Gauge Data'!$CG183+'Gauge Data'!CS183*'Gauge Data'!$DJ183+'Gauge Data'!DV183*'Gauge Data'!$EM183+'Gauge Data'!EY183*'Gauge Data'!$FP183+'Gauge Data'!GB183*'Gauge Data'!$GS183+'Gauge Data'!HE183*'Gauge Data'!$HV183)/$P192)</f>
        <v>12.18373240802674</v>
      </c>
      <c r="H192" s="17">
        <f>IF($P192=0,"",('Gauge Data'!L183*'Gauge Data'!$AA183+'Gauge Data'!AO183*'Gauge Data'!$BD183+'Gauge Data'!BR183*'Gauge Data'!$CG183+'Gauge Data'!CU183*'Gauge Data'!$DJ183+'Gauge Data'!DX183*'Gauge Data'!$EM183+'Gauge Data'!FA183*'Gauge Data'!$FP183+'Gauge Data'!GD183*'Gauge Data'!$GS183+'Gauge Data'!HG183*'Gauge Data'!$HV183)/$P192)</f>
        <v>7.6718812056686483</v>
      </c>
      <c r="I192" s="17">
        <f>IF($P192=0,"",('Gauge Data'!N183*'Gauge Data'!$AA183+'Gauge Data'!AQ183*'Gauge Data'!$BD183+'Gauge Data'!BT183*'Gauge Data'!$CG183+'Gauge Data'!CW183*'Gauge Data'!$DJ183+'Gauge Data'!DZ183*'Gauge Data'!$EM183+'Gauge Data'!FC183*'Gauge Data'!$FP183+'Gauge Data'!GF183*'Gauge Data'!$GS183+'Gauge Data'!HI183*'Gauge Data'!$HV183)/$P192)</f>
        <v>3.3546648853293077</v>
      </c>
      <c r="J192" s="17">
        <f>IF($P192=0,"",('Gauge Data'!P183*'Gauge Data'!$AA183+'Gauge Data'!AS183*'Gauge Data'!$BD183+'Gauge Data'!BV183*'Gauge Data'!$CG183+'Gauge Data'!CY183*'Gauge Data'!$DJ183+'Gauge Data'!EB183*'Gauge Data'!$EM183+'Gauge Data'!FE183*'Gauge Data'!$FP183+'Gauge Data'!GH183*'Gauge Data'!$GS183+'Gauge Data'!HK183*'Gauge Data'!$HV183)/$P192)</f>
        <v>2.827627532632373</v>
      </c>
      <c r="K192" s="17">
        <f>IF($P192=0,"",('Gauge Data'!R183*'Gauge Data'!$AA183+'Gauge Data'!AU183*'Gauge Data'!$BD183+'Gauge Data'!BX183*'Gauge Data'!$CG183+'Gauge Data'!DA183*'Gauge Data'!$DJ183+'Gauge Data'!ED183*'Gauge Data'!$EM183+'Gauge Data'!FG183*'Gauge Data'!$FP183+'Gauge Data'!GJ183*'Gauge Data'!$GS183+'Gauge Data'!HM183*'Gauge Data'!$HV183)/$P192)</f>
        <v>0.51943993212650275</v>
      </c>
      <c r="L192" s="17">
        <f>IF($P192=0,"",('Gauge Data'!T183*'Gauge Data'!$AA183+'Gauge Data'!AW183*'Gauge Data'!$BD183+'Gauge Data'!BZ183*'Gauge Data'!$CG183+'Gauge Data'!DC183*'Gauge Data'!$DJ183+'Gauge Data'!EF183*'Gauge Data'!$EM183+'Gauge Data'!FI183*'Gauge Data'!$FP183+'Gauge Data'!GL183*'Gauge Data'!$GS183+'Gauge Data'!HO183*'Gauge Data'!$HV183)/$P192)</f>
        <v>0.30878998271610086</v>
      </c>
      <c r="M192" s="17">
        <f>IF($P192=0,"",('Gauge Data'!V183*'Gauge Data'!$AA183+'Gauge Data'!AY183*'Gauge Data'!$BD183+'Gauge Data'!CB183*'Gauge Data'!$CG183+'Gauge Data'!DE183*'Gauge Data'!$DJ183+'Gauge Data'!EH183*'Gauge Data'!$EM183+'Gauge Data'!FK183*'Gauge Data'!$FP183+'Gauge Data'!GN183*'Gauge Data'!$GS183+'Gauge Data'!HQ183*'Gauge Data'!$HV183)/$P192)</f>
        <v>0.91896436123751613</v>
      </c>
      <c r="N192" s="17">
        <f>IF($P192=0,"",('Gauge Data'!X183*'Gauge Data'!$AA183+'Gauge Data'!BA183*'Gauge Data'!$BD183+'Gauge Data'!CD183*'Gauge Data'!$CG183+'Gauge Data'!DG183*'Gauge Data'!$DJ183+'Gauge Data'!EJ183*'Gauge Data'!$EM183+'Gauge Data'!FM183*'Gauge Data'!$FP183+'Gauge Data'!GP183*'Gauge Data'!$GS183+'Gauge Data'!HS183*'Gauge Data'!$HV183)/$P192)</f>
        <v>9.6225912520224401</v>
      </c>
      <c r="O192" s="17">
        <f t="shared" si="116"/>
        <v>89.70265284723277</v>
      </c>
      <c r="P192" s="18">
        <f>'Gauge Data'!AA183+'Gauge Data'!BD183+'Gauge Data'!CG183+'Gauge Data'!DJ183+'Gauge Data'!EM183+'Gauge Data'!FP183+'Gauge Data'!GS183+'Gauge Data'!HV183</f>
        <v>3</v>
      </c>
      <c r="Q192" s="18"/>
      <c r="R192" s="33">
        <f t="shared" si="115"/>
        <v>1979</v>
      </c>
    </row>
    <row r="193" spans="2:18" x14ac:dyDescent="0.2">
      <c r="B193" s="2">
        <f>'Gauge Data'!A80</f>
        <v>1980</v>
      </c>
      <c r="C193" s="17">
        <f>IF($P193=0,"",('Gauge Data'!B184*'Gauge Data'!$AA184+'Gauge Data'!AE184*'Gauge Data'!$BD184+'Gauge Data'!BH184*'Gauge Data'!$CG184+'Gauge Data'!CK184*'Gauge Data'!$DJ184+'Gauge Data'!DN184*'Gauge Data'!$EM184+'Gauge Data'!EQ184*'Gauge Data'!$FP184+'Gauge Data'!FT184*'Gauge Data'!$GS184+'Gauge Data'!GW184*'Gauge Data'!$HV184)/$P193)</f>
        <v>1.6697969478756223</v>
      </c>
      <c r="D193" s="17">
        <f>IF($P193=0,"",('Gauge Data'!D184*'Gauge Data'!$AA184+'Gauge Data'!AG184*'Gauge Data'!$BD184+'Gauge Data'!BJ184*'Gauge Data'!$CG184+'Gauge Data'!CM184*'Gauge Data'!$DJ184+'Gauge Data'!DP184*'Gauge Data'!$EM184+'Gauge Data'!ES184*'Gauge Data'!$FP184+'Gauge Data'!FV184*'Gauge Data'!$GS184+'Gauge Data'!GY184*'Gauge Data'!$HV184)/$P193)</f>
        <v>18.657597633243828</v>
      </c>
      <c r="E193" s="17">
        <f>IF($P193=0,"",('Gauge Data'!F184*'Gauge Data'!$AA184+'Gauge Data'!AI184*'Gauge Data'!$BD184+'Gauge Data'!BL184*'Gauge Data'!$CG184+'Gauge Data'!CO184*'Gauge Data'!$DJ184+'Gauge Data'!DR184*'Gauge Data'!$EM184+'Gauge Data'!EU184*'Gauge Data'!$FP184+'Gauge Data'!FX184*'Gauge Data'!$GS184+'Gauge Data'!HA184*'Gauge Data'!$HV184)/$P193)</f>
        <v>8.3853342862057971</v>
      </c>
      <c r="F193" s="17">
        <f>IF($P193=0,"",('Gauge Data'!H184*'Gauge Data'!$AA184+'Gauge Data'!AK184*'Gauge Data'!$BD184+'Gauge Data'!BN184*'Gauge Data'!$CG184+'Gauge Data'!CQ184*'Gauge Data'!$DJ184+'Gauge Data'!DT184*'Gauge Data'!$EM184+'Gauge Data'!EW184*'Gauge Data'!$FP184+'Gauge Data'!FZ184*'Gauge Data'!$GS184+'Gauge Data'!HC184*'Gauge Data'!$HV184)/$P193)</f>
        <v>30.966035038569</v>
      </c>
      <c r="G193" s="17">
        <f>IF($P193=0,"",('Gauge Data'!J184*'Gauge Data'!$AA184+'Gauge Data'!AM184*'Gauge Data'!$BD184+'Gauge Data'!BP184*'Gauge Data'!$CG184+'Gauge Data'!CS184*'Gauge Data'!$DJ184+'Gauge Data'!DV184*'Gauge Data'!$EM184+'Gauge Data'!EY184*'Gauge Data'!$FP184+'Gauge Data'!GB184*'Gauge Data'!$GS184+'Gauge Data'!HE184*'Gauge Data'!$HV184)/$P193)</f>
        <v>14.576618524741795</v>
      </c>
      <c r="H193" s="17">
        <f>IF($P193=0,"",('Gauge Data'!L184*'Gauge Data'!$AA184+'Gauge Data'!AO184*'Gauge Data'!$BD184+'Gauge Data'!BR184*'Gauge Data'!$CG184+'Gauge Data'!CU184*'Gauge Data'!$DJ184+'Gauge Data'!DX184*'Gauge Data'!$EM184+'Gauge Data'!FA184*'Gauge Data'!$FP184+'Gauge Data'!GD184*'Gauge Data'!$GS184+'Gauge Data'!HG184*'Gauge Data'!$HV184)/$P193)</f>
        <v>15.484883059116186</v>
      </c>
      <c r="I193" s="17">
        <f>IF($P193=0,"",('Gauge Data'!N184*'Gauge Data'!$AA184+'Gauge Data'!AQ184*'Gauge Data'!$BD184+'Gauge Data'!BT184*'Gauge Data'!$CG184+'Gauge Data'!CW184*'Gauge Data'!$DJ184+'Gauge Data'!DZ184*'Gauge Data'!$EM184+'Gauge Data'!FC184*'Gauge Data'!$FP184+'Gauge Data'!GF184*'Gauge Data'!$GS184+'Gauge Data'!HI184*'Gauge Data'!$HV184)/$P193)</f>
        <v>9.4132948925602058</v>
      </c>
      <c r="J193" s="17">
        <f>IF($P193=0,"",('Gauge Data'!P184*'Gauge Data'!$AA184+'Gauge Data'!AS184*'Gauge Data'!$BD184+'Gauge Data'!BV184*'Gauge Data'!$CG184+'Gauge Data'!CY184*'Gauge Data'!$DJ184+'Gauge Data'!EB184*'Gauge Data'!$EM184+'Gauge Data'!FE184*'Gauge Data'!$FP184+'Gauge Data'!GH184*'Gauge Data'!$GS184+'Gauge Data'!HK184*'Gauge Data'!$HV184)/$P193)</f>
        <v>4.0232031406325826</v>
      </c>
      <c r="K193" s="17">
        <f>IF($P193=0,"",('Gauge Data'!R184*'Gauge Data'!$AA184+'Gauge Data'!AU184*'Gauge Data'!$BD184+'Gauge Data'!BX184*'Gauge Data'!$CG184+'Gauge Data'!DA184*'Gauge Data'!$DJ184+'Gauge Data'!ED184*'Gauge Data'!$EM184+'Gauge Data'!FG184*'Gauge Data'!$FP184+'Gauge Data'!GJ184*'Gauge Data'!$GS184+'Gauge Data'!HM184*'Gauge Data'!$HV184)/$P193)</f>
        <v>5.382329672902908</v>
      </c>
      <c r="L193" s="17">
        <f>IF($P193=0,"",('Gauge Data'!T184*'Gauge Data'!$AA184+'Gauge Data'!AW184*'Gauge Data'!$BD184+'Gauge Data'!BZ184*'Gauge Data'!$CG184+'Gauge Data'!DC184*'Gauge Data'!$DJ184+'Gauge Data'!EF184*'Gauge Data'!$EM184+'Gauge Data'!FI184*'Gauge Data'!$FP184+'Gauge Data'!GL184*'Gauge Data'!$GS184+'Gauge Data'!HO184*'Gauge Data'!$HV184)/$P193)</f>
        <v>0</v>
      </c>
      <c r="M193" s="17">
        <f>IF($P193=0,"",('Gauge Data'!V184*'Gauge Data'!$AA184+'Gauge Data'!AY184*'Gauge Data'!$BD184+'Gauge Data'!CB184*'Gauge Data'!$CG184+'Gauge Data'!DE184*'Gauge Data'!$DJ184+'Gauge Data'!EH184*'Gauge Data'!$EM184+'Gauge Data'!FK184*'Gauge Data'!$FP184+'Gauge Data'!GN184*'Gauge Data'!$GS184+'Gauge Data'!HQ184*'Gauge Data'!$HV184)/$P193)</f>
        <v>6.6532751127103245</v>
      </c>
      <c r="N193" s="17">
        <f>IF($P193=0,"",('Gauge Data'!X184*'Gauge Data'!$AA184+'Gauge Data'!BA184*'Gauge Data'!$BD184+'Gauge Data'!CD184*'Gauge Data'!$CG184+'Gauge Data'!DG184*'Gauge Data'!$DJ184+'Gauge Data'!EJ184*'Gauge Data'!$EM184+'Gauge Data'!FM184*'Gauge Data'!$FP184+'Gauge Data'!GP184*'Gauge Data'!$GS184+'Gauge Data'!HS184*'Gauge Data'!$HV184)/$P193)</f>
        <v>1.7548645678612551</v>
      </c>
      <c r="O193" s="17">
        <f t="shared" si="116"/>
        <v>116.9672328764195</v>
      </c>
      <c r="P193" s="18">
        <f>'Gauge Data'!AA184+'Gauge Data'!BD184+'Gauge Data'!CG184+'Gauge Data'!DJ184+'Gauge Data'!EM184+'Gauge Data'!FP184+'Gauge Data'!GS184+'Gauge Data'!HV184</f>
        <v>3</v>
      </c>
      <c r="Q193" s="18"/>
      <c r="R193" s="33">
        <f t="shared" si="115"/>
        <v>1980</v>
      </c>
    </row>
    <row r="194" spans="2:18" x14ac:dyDescent="0.2">
      <c r="B194" s="2">
        <f>'Gauge Data'!A81</f>
        <v>1981</v>
      </c>
      <c r="C194" s="17">
        <f>IF($P194=0,"",('Gauge Data'!B185*'Gauge Data'!$AA185+'Gauge Data'!AE185*'Gauge Data'!$BD185+'Gauge Data'!BH185*'Gauge Data'!$CG185+'Gauge Data'!CK185*'Gauge Data'!$DJ185+'Gauge Data'!DN185*'Gauge Data'!$EM185+'Gauge Data'!EQ185*'Gauge Data'!$FP185+'Gauge Data'!FT185*'Gauge Data'!$GS185+'Gauge Data'!GW185*'Gauge Data'!$HV185)/$P194)</f>
        <v>5.0833212667429875</v>
      </c>
      <c r="D194" s="17">
        <f>IF($P194=0,"",('Gauge Data'!D185*'Gauge Data'!$AA185+'Gauge Data'!AG185*'Gauge Data'!$BD185+'Gauge Data'!BJ185*'Gauge Data'!$CG185+'Gauge Data'!CM185*'Gauge Data'!$DJ185+'Gauge Data'!DP185*'Gauge Data'!$EM185+'Gauge Data'!ES185*'Gauge Data'!$FP185+'Gauge Data'!FV185*'Gauge Data'!$GS185+'Gauge Data'!GY185*'Gauge Data'!$HV185)/$P194)</f>
        <v>17.145953972351425</v>
      </c>
      <c r="E194" s="17">
        <f>IF($P194=0,"",('Gauge Data'!F185*'Gauge Data'!$AA185+'Gauge Data'!AI185*'Gauge Data'!$BD185+'Gauge Data'!BL185*'Gauge Data'!$CG185+'Gauge Data'!CO185*'Gauge Data'!$DJ185+'Gauge Data'!DR185*'Gauge Data'!$EM185+'Gauge Data'!EU185*'Gauge Data'!$FP185+'Gauge Data'!FX185*'Gauge Data'!$GS185+'Gauge Data'!HA185*'Gauge Data'!$HV185)/$P194)</f>
        <v>16.691207324672078</v>
      </c>
      <c r="F194" s="17">
        <f>IF($P194=0,"",('Gauge Data'!H185*'Gauge Data'!$AA185+'Gauge Data'!AK185*'Gauge Data'!$BD185+'Gauge Data'!BN185*'Gauge Data'!$CG185+'Gauge Data'!CQ185*'Gauge Data'!$DJ185+'Gauge Data'!DT185*'Gauge Data'!$EM185+'Gauge Data'!EW185*'Gauge Data'!$FP185+'Gauge Data'!FZ185*'Gauge Data'!$GS185+'Gauge Data'!HC185*'Gauge Data'!$HV185)/$P194)</f>
        <v>10.28093075861374</v>
      </c>
      <c r="G194" s="17">
        <f>IF($P194=0,"",('Gauge Data'!J185*'Gauge Data'!$AA185+'Gauge Data'!AM185*'Gauge Data'!$BD185+'Gauge Data'!BP185*'Gauge Data'!$CG185+'Gauge Data'!CS185*'Gauge Data'!$DJ185+'Gauge Data'!DV185*'Gauge Data'!$EM185+'Gauge Data'!EY185*'Gauge Data'!$FP185+'Gauge Data'!GB185*'Gauge Data'!$GS185+'Gauge Data'!HE185*'Gauge Data'!$HV185)/$P194)</f>
        <v>6.4755184494319957</v>
      </c>
      <c r="H194" s="17">
        <f>IF($P194=0,"",('Gauge Data'!L185*'Gauge Data'!$AA185+'Gauge Data'!AO185*'Gauge Data'!$BD185+'Gauge Data'!BR185*'Gauge Data'!$CG185+'Gauge Data'!CU185*'Gauge Data'!$DJ185+'Gauge Data'!DX185*'Gauge Data'!$EM185+'Gauge Data'!FA185*'Gauge Data'!$FP185+'Gauge Data'!GD185*'Gauge Data'!$GS185+'Gauge Data'!HG185*'Gauge Data'!$HV185)/$P194)</f>
        <v>10.825260458146602</v>
      </c>
      <c r="I194" s="17">
        <f>IF($P194=0,"",('Gauge Data'!N185*'Gauge Data'!$AA185+'Gauge Data'!AQ185*'Gauge Data'!$BD185+'Gauge Data'!BT185*'Gauge Data'!$CG185+'Gauge Data'!CW185*'Gauge Data'!$DJ185+'Gauge Data'!DZ185*'Gauge Data'!$EM185+'Gauge Data'!FC185*'Gauge Data'!$FP185+'Gauge Data'!GF185*'Gauge Data'!$GS185+'Gauge Data'!HI185*'Gauge Data'!$HV185)/$P194)</f>
        <v>17.795020905706586</v>
      </c>
      <c r="J194" s="17">
        <f>IF($P194=0,"",('Gauge Data'!P185*'Gauge Data'!$AA185+'Gauge Data'!AS185*'Gauge Data'!$BD185+'Gauge Data'!BV185*'Gauge Data'!$CG185+'Gauge Data'!CY185*'Gauge Data'!$DJ185+'Gauge Data'!EB185*'Gauge Data'!$EM185+'Gauge Data'!FE185*'Gauge Data'!$FP185+'Gauge Data'!GH185*'Gauge Data'!$GS185+'Gauge Data'!HK185*'Gauge Data'!$HV185)/$P194)</f>
        <v>0.77363796220779024</v>
      </c>
      <c r="K194" s="17">
        <f>IF($P194=0,"",('Gauge Data'!R185*'Gauge Data'!$AA185+'Gauge Data'!AU185*'Gauge Data'!$BD185+'Gauge Data'!BX185*'Gauge Data'!$CG185+'Gauge Data'!DA185*'Gauge Data'!$DJ185+'Gauge Data'!ED185*'Gauge Data'!$EM185+'Gauge Data'!FG185*'Gauge Data'!$FP185+'Gauge Data'!GJ185*'Gauge Data'!$GS185+'Gauge Data'!HM185*'Gauge Data'!$HV185)/$P194)</f>
        <v>3.4713760889056888</v>
      </c>
      <c r="L194" s="17">
        <f>IF($P194=0,"",('Gauge Data'!T185*'Gauge Data'!$AA185+'Gauge Data'!AW185*'Gauge Data'!$BD185+'Gauge Data'!BZ185*'Gauge Data'!$CG185+'Gauge Data'!DC185*'Gauge Data'!$DJ185+'Gauge Data'!EF185*'Gauge Data'!$EM185+'Gauge Data'!FI185*'Gauge Data'!$FP185+'Gauge Data'!GL185*'Gauge Data'!$GS185+'Gauge Data'!HO185*'Gauge Data'!$HV185)/$P194)</f>
        <v>1.7381050041782113</v>
      </c>
      <c r="M194" s="17">
        <f>IF($P194=0,"",('Gauge Data'!V185*'Gauge Data'!$AA185+'Gauge Data'!AY185*'Gauge Data'!$BD185+'Gauge Data'!CB185*'Gauge Data'!$CG185+'Gauge Data'!DE185*'Gauge Data'!$DJ185+'Gauge Data'!EH185*'Gauge Data'!$EM185+'Gauge Data'!FK185*'Gauge Data'!$FP185+'Gauge Data'!GN185*'Gauge Data'!$GS185+'Gauge Data'!HQ185*'Gauge Data'!$HV185)/$P194)</f>
        <v>0</v>
      </c>
      <c r="N194" s="17">
        <f>IF($P194=0,"",('Gauge Data'!X185*'Gauge Data'!$AA185+'Gauge Data'!BA185*'Gauge Data'!$BD185+'Gauge Data'!CD185*'Gauge Data'!$CG185+'Gauge Data'!DG185*'Gauge Data'!$DJ185+'Gauge Data'!EJ185*'Gauge Data'!$EM185+'Gauge Data'!FM185*'Gauge Data'!$FP185+'Gauge Data'!GP185*'Gauge Data'!$GS185+'Gauge Data'!HS185*'Gauge Data'!$HV185)/$P194)</f>
        <v>2.9367620610929071</v>
      </c>
      <c r="O194" s="17">
        <f t="shared" si="116"/>
        <v>93.217094252050018</v>
      </c>
      <c r="P194" s="18">
        <f>'Gauge Data'!AA185+'Gauge Data'!BD185+'Gauge Data'!CG185+'Gauge Data'!DJ185+'Gauge Data'!EM185+'Gauge Data'!FP185+'Gauge Data'!GS185+'Gauge Data'!HV185</f>
        <v>3</v>
      </c>
      <c r="Q194" s="18"/>
      <c r="R194" s="33">
        <f t="shared" si="115"/>
        <v>1981</v>
      </c>
    </row>
    <row r="195" spans="2:18" x14ac:dyDescent="0.2">
      <c r="B195" s="2">
        <f>'Gauge Data'!A82</f>
        <v>1982</v>
      </c>
      <c r="C195" s="17">
        <f>IF($P195=0,"",('Gauge Data'!B186*'Gauge Data'!$AA186+'Gauge Data'!AE186*'Gauge Data'!$BD186+'Gauge Data'!BH186*'Gauge Data'!$CG186+'Gauge Data'!CK186*'Gauge Data'!$DJ186+'Gauge Data'!DN186*'Gauge Data'!$EM186+'Gauge Data'!EQ186*'Gauge Data'!$FP186+'Gauge Data'!FT186*'Gauge Data'!$GS186+'Gauge Data'!GW186*'Gauge Data'!$HV186)/$P195)</f>
        <v>18.452894268194822</v>
      </c>
      <c r="D195" s="17">
        <f>IF($P195=0,"",('Gauge Data'!D186*'Gauge Data'!$AA186+'Gauge Data'!AG186*'Gauge Data'!$BD186+'Gauge Data'!BJ186*'Gauge Data'!$CG186+'Gauge Data'!CM186*'Gauge Data'!$DJ186+'Gauge Data'!DP186*'Gauge Data'!$EM186+'Gauge Data'!ES186*'Gauge Data'!$FP186+'Gauge Data'!FV186*'Gauge Data'!$GS186+'Gauge Data'!GY186*'Gauge Data'!$HV186)/$P195)</f>
        <v>11.714754204812698</v>
      </c>
      <c r="E195" s="17">
        <f>IF($P195=0,"",('Gauge Data'!F186*'Gauge Data'!$AA186+'Gauge Data'!AI186*'Gauge Data'!$BD186+'Gauge Data'!BL186*'Gauge Data'!$CG186+'Gauge Data'!CO186*'Gauge Data'!$DJ186+'Gauge Data'!DR186*'Gauge Data'!$EM186+'Gauge Data'!EU186*'Gauge Data'!$FP186+'Gauge Data'!FX186*'Gauge Data'!$GS186+'Gauge Data'!HA186*'Gauge Data'!$HV186)/$P195)</f>
        <v>6.5981862868843173</v>
      </c>
      <c r="F195" s="17">
        <f>IF($P195=0,"",('Gauge Data'!H186*'Gauge Data'!$AA186+'Gauge Data'!AK186*'Gauge Data'!$BD186+'Gauge Data'!BN186*'Gauge Data'!$CG186+'Gauge Data'!CQ186*'Gauge Data'!$DJ186+'Gauge Data'!DT186*'Gauge Data'!$EM186+'Gauge Data'!EW186*'Gauge Data'!$FP186+'Gauge Data'!FZ186*'Gauge Data'!$GS186+'Gauge Data'!HC186*'Gauge Data'!$HV186)/$P195)</f>
        <v>7.6119724858234692</v>
      </c>
      <c r="G195" s="17">
        <f>IF($P195=0,"",('Gauge Data'!J186*'Gauge Data'!$AA186+'Gauge Data'!AM186*'Gauge Data'!$BD186+'Gauge Data'!BP186*'Gauge Data'!$CG186+'Gauge Data'!CS186*'Gauge Data'!$DJ186+'Gauge Data'!DV186*'Gauge Data'!$EM186+'Gauge Data'!EY186*'Gauge Data'!$FP186+'Gauge Data'!GB186*'Gauge Data'!$GS186+'Gauge Data'!HE186*'Gauge Data'!$HV186)/$P195)</f>
        <v>8.2407611824280114</v>
      </c>
      <c r="H195" s="17">
        <f>IF($P195=0,"",('Gauge Data'!L186*'Gauge Data'!$AA186+'Gauge Data'!AO186*'Gauge Data'!$BD186+'Gauge Data'!BR186*'Gauge Data'!$CG186+'Gauge Data'!CU186*'Gauge Data'!$DJ186+'Gauge Data'!DX186*'Gauge Data'!$EM186+'Gauge Data'!FA186*'Gauge Data'!$FP186+'Gauge Data'!GD186*'Gauge Data'!$GS186+'Gauge Data'!HG186*'Gauge Data'!$HV186)/$P195)</f>
        <v>11.138269817471183</v>
      </c>
      <c r="I195" s="17">
        <f>IF($P195=0,"",('Gauge Data'!N186*'Gauge Data'!$AA186+'Gauge Data'!AQ186*'Gauge Data'!$BD186+'Gauge Data'!BT186*'Gauge Data'!$CG186+'Gauge Data'!CW186*'Gauge Data'!$DJ186+'Gauge Data'!DZ186*'Gauge Data'!$EM186+'Gauge Data'!FC186*'Gauge Data'!$FP186+'Gauge Data'!GF186*'Gauge Data'!$GS186+'Gauge Data'!HI186*'Gauge Data'!$HV186)/$P195)</f>
        <v>4.6036096363613757</v>
      </c>
      <c r="J195" s="17">
        <f>IF($P195=0,"",('Gauge Data'!P186*'Gauge Data'!$AA186+'Gauge Data'!AS186*'Gauge Data'!$BD186+'Gauge Data'!BV186*'Gauge Data'!$CG186+'Gauge Data'!CY186*'Gauge Data'!$DJ186+'Gauge Data'!EB186*'Gauge Data'!$EM186+'Gauge Data'!FE186*'Gauge Data'!$FP186+'Gauge Data'!GH186*'Gauge Data'!$GS186+'Gauge Data'!HK186*'Gauge Data'!$HV186)/$P195)</f>
        <v>2.0670384705469402</v>
      </c>
      <c r="K195" s="17">
        <f>IF($P195=0,"",('Gauge Data'!R186*'Gauge Data'!$AA186+'Gauge Data'!AU186*'Gauge Data'!$BD186+'Gauge Data'!BX186*'Gauge Data'!$CG186+'Gauge Data'!DA186*'Gauge Data'!$DJ186+'Gauge Data'!ED186*'Gauge Data'!$EM186+'Gauge Data'!FG186*'Gauge Data'!$FP186+'Gauge Data'!GJ186*'Gauge Data'!$GS186+'Gauge Data'!HM186*'Gauge Data'!$HV186)/$P195)</f>
        <v>1.9804262521727887</v>
      </c>
      <c r="L195" s="17">
        <f>IF($P195=0,"",('Gauge Data'!T186*'Gauge Data'!$AA186+'Gauge Data'!AW186*'Gauge Data'!$BD186+'Gauge Data'!BZ186*'Gauge Data'!$CG186+'Gauge Data'!DC186*'Gauge Data'!$DJ186+'Gauge Data'!EF186*'Gauge Data'!$EM186+'Gauge Data'!FI186*'Gauge Data'!$FP186+'Gauge Data'!GL186*'Gauge Data'!$GS186+'Gauge Data'!HO186*'Gauge Data'!$HV186)/$P195)</f>
        <v>5.407111912855104</v>
      </c>
      <c r="M195" s="17">
        <f>IF($P195=0,"",('Gauge Data'!V186*'Gauge Data'!$AA186+'Gauge Data'!AY186*'Gauge Data'!$BD186+'Gauge Data'!CB186*'Gauge Data'!$CG186+'Gauge Data'!DE186*'Gauge Data'!$DJ186+'Gauge Data'!EH186*'Gauge Data'!$EM186+'Gauge Data'!FK186*'Gauge Data'!$FP186+'Gauge Data'!GN186*'Gauge Data'!$GS186+'Gauge Data'!HQ186*'Gauge Data'!$HV186)/$P195)</f>
        <v>5.4308107340342769E-2</v>
      </c>
      <c r="N195" s="17">
        <f>IF($P195=0,"",('Gauge Data'!X186*'Gauge Data'!$AA186+'Gauge Data'!BA186*'Gauge Data'!$BD186+'Gauge Data'!CD186*'Gauge Data'!$CG186+'Gauge Data'!DG186*'Gauge Data'!$DJ186+'Gauge Data'!EJ186*'Gauge Data'!$EM186+'Gauge Data'!FM186*'Gauge Data'!$FP186+'Gauge Data'!GP186*'Gauge Data'!$GS186+'Gauge Data'!HS186*'Gauge Data'!$HV186)/$P195)</f>
        <v>1.1461815479681567</v>
      </c>
      <c r="O195" s="17">
        <f t="shared" si="116"/>
        <v>79.015514172859199</v>
      </c>
      <c r="P195" s="18">
        <f>'Gauge Data'!AA186+'Gauge Data'!BD186+'Gauge Data'!CG186+'Gauge Data'!DJ186+'Gauge Data'!EM186+'Gauge Data'!FP186+'Gauge Data'!GS186+'Gauge Data'!HV186</f>
        <v>3</v>
      </c>
      <c r="Q195" s="18"/>
      <c r="R195" s="33">
        <f t="shared" si="115"/>
        <v>1982</v>
      </c>
    </row>
    <row r="196" spans="2:18" x14ac:dyDescent="0.2">
      <c r="B196" s="2">
        <f>'Gauge Data'!A83</f>
        <v>1983</v>
      </c>
      <c r="C196" s="17">
        <f>IF($P196=0,"",('Gauge Data'!B187*'Gauge Data'!$AA187+'Gauge Data'!AE187*'Gauge Data'!$BD187+'Gauge Data'!BH187*'Gauge Data'!$CG187+'Gauge Data'!CK187*'Gauge Data'!$DJ187+'Gauge Data'!DN187*'Gauge Data'!$EM187+'Gauge Data'!EQ187*'Gauge Data'!$FP187+'Gauge Data'!FT187*'Gauge Data'!$GS187+'Gauge Data'!GW187*'Gauge Data'!$HV187)/$P196)</f>
        <v>6.3361517674181504</v>
      </c>
      <c r="D196" s="17">
        <f>IF($P196=0,"",('Gauge Data'!D187*'Gauge Data'!$AA187+'Gauge Data'!AG187*'Gauge Data'!$BD187+'Gauge Data'!BJ187*'Gauge Data'!$CG187+'Gauge Data'!CM187*'Gauge Data'!$DJ187+'Gauge Data'!DP187*'Gauge Data'!$EM187+'Gauge Data'!ES187*'Gauge Data'!$FP187+'Gauge Data'!FV187*'Gauge Data'!$GS187+'Gauge Data'!GY187*'Gauge Data'!$HV187)/$P196)</f>
        <v>17.664174505879355</v>
      </c>
      <c r="E196" s="17">
        <f>IF($P196=0,"",('Gauge Data'!F187*'Gauge Data'!$AA187+'Gauge Data'!AI187*'Gauge Data'!$BD187+'Gauge Data'!BL187*'Gauge Data'!$CG187+'Gauge Data'!CO187*'Gauge Data'!$DJ187+'Gauge Data'!DR187*'Gauge Data'!$EM187+'Gauge Data'!EU187*'Gauge Data'!$FP187+'Gauge Data'!FX187*'Gauge Data'!$GS187+'Gauge Data'!HA187*'Gauge Data'!$HV187)/$P196)</f>
        <v>13.554271724776015</v>
      </c>
      <c r="F196" s="17">
        <f>IF($P196=0,"",('Gauge Data'!H187*'Gauge Data'!$AA187+'Gauge Data'!AK187*'Gauge Data'!$BD187+'Gauge Data'!BN187*'Gauge Data'!$CG187+'Gauge Data'!CQ187*'Gauge Data'!$DJ187+'Gauge Data'!DT187*'Gauge Data'!$EM187+'Gauge Data'!EW187*'Gauge Data'!$FP187+'Gauge Data'!FZ187*'Gauge Data'!$GS187+'Gauge Data'!HC187*'Gauge Data'!$HV187)/$P196)</f>
        <v>12.04771141389592</v>
      </c>
      <c r="G196" s="17">
        <f>IF($P196=0,"",('Gauge Data'!J187*'Gauge Data'!$AA187+'Gauge Data'!AM187*'Gauge Data'!$BD187+'Gauge Data'!BP187*'Gauge Data'!$CG187+'Gauge Data'!CS187*'Gauge Data'!$DJ187+'Gauge Data'!DV187*'Gauge Data'!$EM187+'Gauge Data'!EY187*'Gauge Data'!$FP187+'Gauge Data'!GB187*'Gauge Data'!$GS187+'Gauge Data'!HE187*'Gauge Data'!$HV187)/$P196)</f>
        <v>5.0181916306362622</v>
      </c>
      <c r="H196" s="17">
        <f>IF($P196=0,"",('Gauge Data'!L187*'Gauge Data'!$AA187+'Gauge Data'!AO187*'Gauge Data'!$BD187+'Gauge Data'!BR187*'Gauge Data'!$CG187+'Gauge Data'!CU187*'Gauge Data'!$DJ187+'Gauge Data'!DX187*'Gauge Data'!$EM187+'Gauge Data'!FA187*'Gauge Data'!$FP187+'Gauge Data'!GD187*'Gauge Data'!$GS187+'Gauge Data'!HG187*'Gauge Data'!$HV187)/$P196)</f>
        <v>5.5831681216047402</v>
      </c>
      <c r="I196" s="17">
        <f>IF($P196=0,"",('Gauge Data'!N187*'Gauge Data'!$AA187+'Gauge Data'!AQ187*'Gauge Data'!$BD187+'Gauge Data'!BT187*'Gauge Data'!$CG187+'Gauge Data'!CW187*'Gauge Data'!$DJ187+'Gauge Data'!DZ187*'Gauge Data'!$EM187+'Gauge Data'!FC187*'Gauge Data'!$FP187+'Gauge Data'!GF187*'Gauge Data'!$GS187+'Gauge Data'!HI187*'Gauge Data'!$HV187)/$P196)</f>
        <v>3.3994884599434272</v>
      </c>
      <c r="J196" s="17">
        <f>IF($P196=0,"",('Gauge Data'!P187*'Gauge Data'!$AA187+'Gauge Data'!AS187*'Gauge Data'!$BD187+'Gauge Data'!BV187*'Gauge Data'!$CG187+'Gauge Data'!CY187*'Gauge Data'!$DJ187+'Gauge Data'!EB187*'Gauge Data'!$EM187+'Gauge Data'!FE187*'Gauge Data'!$FP187+'Gauge Data'!GH187*'Gauge Data'!$GS187+'Gauge Data'!HK187*'Gauge Data'!$HV187)/$P196)</f>
        <v>10.188851008244496</v>
      </c>
      <c r="K196" s="17">
        <f>IF($P196=0,"",('Gauge Data'!R187*'Gauge Data'!$AA187+'Gauge Data'!AU187*'Gauge Data'!$BD187+'Gauge Data'!BX187*'Gauge Data'!$CG187+'Gauge Data'!DA187*'Gauge Data'!$DJ187+'Gauge Data'!ED187*'Gauge Data'!$EM187+'Gauge Data'!FG187*'Gauge Data'!$FP187+'Gauge Data'!GJ187*'Gauge Data'!$GS187+'Gauge Data'!HM187*'Gauge Data'!$HV187)/$P196)</f>
        <v>0.53225641757643694</v>
      </c>
      <c r="L196" s="17">
        <f>IF($P196=0,"",('Gauge Data'!T187*'Gauge Data'!$AA187+'Gauge Data'!AW187*'Gauge Data'!$BD187+'Gauge Data'!BZ187*'Gauge Data'!$CG187+'Gauge Data'!DC187*'Gauge Data'!$DJ187+'Gauge Data'!EF187*'Gauge Data'!$EM187+'Gauge Data'!FI187*'Gauge Data'!$FP187+'Gauge Data'!GL187*'Gauge Data'!$GS187+'Gauge Data'!HO187*'Gauge Data'!$HV187)/$P196)</f>
        <v>0.58101273063687386</v>
      </c>
      <c r="M196" s="17">
        <f>IF($P196=0,"",('Gauge Data'!V187*'Gauge Data'!$AA187+'Gauge Data'!AY187*'Gauge Data'!$BD187+'Gauge Data'!CB187*'Gauge Data'!$CG187+'Gauge Data'!DE187*'Gauge Data'!$DJ187+'Gauge Data'!EH187*'Gauge Data'!$EM187+'Gauge Data'!FK187*'Gauge Data'!$FP187+'Gauge Data'!GN187*'Gauge Data'!$GS187+'Gauge Data'!HQ187*'Gauge Data'!$HV187)/$P196)</f>
        <v>3.6038738991579806</v>
      </c>
      <c r="N196" s="17">
        <f>IF($P196=0,"",('Gauge Data'!X187*'Gauge Data'!$AA187+'Gauge Data'!BA187*'Gauge Data'!$BD187+'Gauge Data'!CD187*'Gauge Data'!$CG187+'Gauge Data'!DG187*'Gauge Data'!$DJ187+'Gauge Data'!EJ187*'Gauge Data'!$EM187+'Gauge Data'!FM187*'Gauge Data'!$FP187+'Gauge Data'!GP187*'Gauge Data'!$GS187+'Gauge Data'!HS187*'Gauge Data'!$HV187)/$P196)</f>
        <v>1.8995222005589876</v>
      </c>
      <c r="O196" s="17">
        <f t="shared" si="116"/>
        <v>80.408673880328635</v>
      </c>
      <c r="P196" s="18">
        <f>'Gauge Data'!AA187+'Gauge Data'!BD187+'Gauge Data'!CG187+'Gauge Data'!DJ187+'Gauge Data'!EM187+'Gauge Data'!FP187+'Gauge Data'!GS187+'Gauge Data'!HV187</f>
        <v>3</v>
      </c>
      <c r="Q196" s="18"/>
      <c r="R196" s="33">
        <f t="shared" si="115"/>
        <v>1983</v>
      </c>
    </row>
    <row r="197" spans="2:18" x14ac:dyDescent="0.2">
      <c r="B197" s="2">
        <f>'Gauge Data'!A84</f>
        <v>1984</v>
      </c>
      <c r="C197" s="17">
        <f>IF($P197=0,"",('Gauge Data'!B188*'Gauge Data'!$AA188+'Gauge Data'!AE188*'Gauge Data'!$BD188+'Gauge Data'!BH188*'Gauge Data'!$CG188+'Gauge Data'!CK188*'Gauge Data'!$DJ188+'Gauge Data'!DN188*'Gauge Data'!$EM188+'Gauge Data'!EQ188*'Gauge Data'!$FP188+'Gauge Data'!FT188*'Gauge Data'!$GS188+'Gauge Data'!GW188*'Gauge Data'!$HV188)/$P197)</f>
        <v>9.8400007993188421</v>
      </c>
      <c r="D197" s="17">
        <f>IF($P197=0,"",('Gauge Data'!D188*'Gauge Data'!$AA188+'Gauge Data'!AG188*'Gauge Data'!$BD188+'Gauge Data'!BJ188*'Gauge Data'!$CG188+'Gauge Data'!CM188*'Gauge Data'!$DJ188+'Gauge Data'!DP188*'Gauge Data'!$EM188+'Gauge Data'!ES188*'Gauge Data'!$FP188+'Gauge Data'!FV188*'Gauge Data'!$GS188+'Gauge Data'!GY188*'Gauge Data'!$HV188)/$P197)</f>
        <v>11.153674027665353</v>
      </c>
      <c r="E197" s="17">
        <f>IF($P197=0,"",('Gauge Data'!F188*'Gauge Data'!$AA188+'Gauge Data'!AI188*'Gauge Data'!$BD188+'Gauge Data'!BL188*'Gauge Data'!$CG188+'Gauge Data'!CO188*'Gauge Data'!$DJ188+'Gauge Data'!DR188*'Gauge Data'!$EM188+'Gauge Data'!EU188*'Gauge Data'!$FP188+'Gauge Data'!FX188*'Gauge Data'!$GS188+'Gauge Data'!HA188*'Gauge Data'!$HV188)/$P197)</f>
        <v>5.0899019392325808</v>
      </c>
      <c r="F197" s="17">
        <f>IF($P197=0,"",('Gauge Data'!H188*'Gauge Data'!$AA188+'Gauge Data'!AK188*'Gauge Data'!$BD188+'Gauge Data'!BN188*'Gauge Data'!$CG188+'Gauge Data'!CQ188*'Gauge Data'!$DJ188+'Gauge Data'!DT188*'Gauge Data'!$EM188+'Gauge Data'!EW188*'Gauge Data'!$FP188+'Gauge Data'!FZ188*'Gauge Data'!$GS188+'Gauge Data'!HC188*'Gauge Data'!$HV188)/$P197)</f>
        <v>10.117624910927709</v>
      </c>
      <c r="G197" s="17">
        <f>IF($P197=0,"",('Gauge Data'!J188*'Gauge Data'!$AA188+'Gauge Data'!AM188*'Gauge Data'!$BD188+'Gauge Data'!BP188*'Gauge Data'!$CG188+'Gauge Data'!CS188*'Gauge Data'!$DJ188+'Gauge Data'!DV188*'Gauge Data'!$EM188+'Gauge Data'!EY188*'Gauge Data'!$FP188+'Gauge Data'!GB188*'Gauge Data'!$GS188+'Gauge Data'!HE188*'Gauge Data'!$HV188)/$P197)</f>
        <v>11.112646698495965</v>
      </c>
      <c r="H197" s="17">
        <f>IF($P197=0,"",('Gauge Data'!L188*'Gauge Data'!$AA188+'Gauge Data'!AO188*'Gauge Data'!$BD188+'Gauge Data'!BR188*'Gauge Data'!$CG188+'Gauge Data'!CU188*'Gauge Data'!$DJ188+'Gauge Data'!DX188*'Gauge Data'!$EM188+'Gauge Data'!FA188*'Gauge Data'!$FP188+'Gauge Data'!GD188*'Gauge Data'!$GS188+'Gauge Data'!HG188*'Gauge Data'!$HV188)/$P197)</f>
        <v>6.7579593719200988</v>
      </c>
      <c r="I197" s="17">
        <f>IF($P197=0,"",('Gauge Data'!N188*'Gauge Data'!$AA188+'Gauge Data'!AQ188*'Gauge Data'!$BD188+'Gauge Data'!BT188*'Gauge Data'!$CG188+'Gauge Data'!CW188*'Gauge Data'!$DJ188+'Gauge Data'!DZ188*'Gauge Data'!$EM188+'Gauge Data'!FC188*'Gauge Data'!$FP188+'Gauge Data'!GF188*'Gauge Data'!$GS188+'Gauge Data'!HI188*'Gauge Data'!$HV188)/$P197)</f>
        <v>2.8839018994207586</v>
      </c>
      <c r="J197" s="17">
        <f>IF($P197=0,"",('Gauge Data'!P188*'Gauge Data'!$AA188+'Gauge Data'!AS188*'Gauge Data'!$BD188+'Gauge Data'!BV188*'Gauge Data'!$CG188+'Gauge Data'!CY188*'Gauge Data'!$DJ188+'Gauge Data'!EB188*'Gauge Data'!$EM188+'Gauge Data'!FE188*'Gauge Data'!$FP188+'Gauge Data'!GH188*'Gauge Data'!$GS188+'Gauge Data'!HK188*'Gauge Data'!$HV188)/$P197)</f>
        <v>0.50433303407420527</v>
      </c>
      <c r="K197" s="17">
        <f>IF($P197=0,"",('Gauge Data'!R188*'Gauge Data'!$AA188+'Gauge Data'!AU188*'Gauge Data'!$BD188+'Gauge Data'!BX188*'Gauge Data'!$CG188+'Gauge Data'!DA188*'Gauge Data'!$DJ188+'Gauge Data'!ED188*'Gauge Data'!$EM188+'Gauge Data'!FG188*'Gauge Data'!$FP188+'Gauge Data'!GJ188*'Gauge Data'!$GS188+'Gauge Data'!HM188*'Gauge Data'!$HV188)/$P197)</f>
        <v>1.0458607101285635</v>
      </c>
      <c r="L197" s="17">
        <f>IF($P197=0,"",('Gauge Data'!T188*'Gauge Data'!$AA188+'Gauge Data'!AW188*'Gauge Data'!$BD188+'Gauge Data'!BZ188*'Gauge Data'!$CG188+'Gauge Data'!DC188*'Gauge Data'!$DJ188+'Gauge Data'!EF188*'Gauge Data'!$EM188+'Gauge Data'!FI188*'Gauge Data'!$FP188+'Gauge Data'!GL188*'Gauge Data'!$GS188+'Gauge Data'!HO188*'Gauge Data'!$HV188)/$P197)</f>
        <v>4.1775467184879046E-2</v>
      </c>
      <c r="M197" s="17">
        <f>IF($P197=0,"",('Gauge Data'!V188*'Gauge Data'!$AA188+'Gauge Data'!AY188*'Gauge Data'!$BD188+'Gauge Data'!CB188*'Gauge Data'!$CG188+'Gauge Data'!DE188*'Gauge Data'!$DJ188+'Gauge Data'!EH188*'Gauge Data'!$EM188+'Gauge Data'!FK188*'Gauge Data'!$FP188+'Gauge Data'!GN188*'Gauge Data'!$GS188+'Gauge Data'!HQ188*'Gauge Data'!$HV188)/$P197)</f>
        <v>0</v>
      </c>
      <c r="N197" s="17">
        <f>IF($P197=0,"",('Gauge Data'!X188*'Gauge Data'!$AA188+'Gauge Data'!BA188*'Gauge Data'!$BD188+'Gauge Data'!CD188*'Gauge Data'!$CG188+'Gauge Data'!DG188*'Gauge Data'!$DJ188+'Gauge Data'!EJ188*'Gauge Data'!$EM188+'Gauge Data'!FM188*'Gauge Data'!$FP188+'Gauge Data'!GP188*'Gauge Data'!$GS188+'Gauge Data'!HS188*'Gauge Data'!$HV188)/$P197)</f>
        <v>0.5722592712753094</v>
      </c>
      <c r="O197" s="17">
        <f t="shared" si="116"/>
        <v>59.119938129644268</v>
      </c>
      <c r="P197" s="18">
        <f>'Gauge Data'!AA188+'Gauge Data'!BD188+'Gauge Data'!CG188+'Gauge Data'!DJ188+'Gauge Data'!EM188+'Gauge Data'!FP188+'Gauge Data'!GS188+'Gauge Data'!HV188</f>
        <v>3</v>
      </c>
      <c r="Q197" s="18"/>
      <c r="R197" s="33">
        <f t="shared" si="115"/>
        <v>1984</v>
      </c>
    </row>
    <row r="198" spans="2:18" x14ac:dyDescent="0.2">
      <c r="B198" s="2">
        <f>'Gauge Data'!A85</f>
        <v>1985</v>
      </c>
      <c r="C198" s="17">
        <f>IF($P198=0,"",('Gauge Data'!B189*'Gauge Data'!$AA189+'Gauge Data'!AE189*'Gauge Data'!$BD189+'Gauge Data'!BH189*'Gauge Data'!$CG189+'Gauge Data'!CK189*'Gauge Data'!$DJ189+'Gauge Data'!DN189*'Gauge Data'!$EM189+'Gauge Data'!EQ189*'Gauge Data'!$FP189+'Gauge Data'!FT189*'Gauge Data'!$GS189+'Gauge Data'!GW189*'Gauge Data'!$HV189)/$P198)</f>
        <v>17.560353694619067</v>
      </c>
      <c r="D198" s="17">
        <f>IF($P198=0,"",('Gauge Data'!D189*'Gauge Data'!$AA189+'Gauge Data'!AG189*'Gauge Data'!$BD189+'Gauge Data'!BJ189*'Gauge Data'!$CG189+'Gauge Data'!CM189*'Gauge Data'!$DJ189+'Gauge Data'!DP189*'Gauge Data'!$EM189+'Gauge Data'!ES189*'Gauge Data'!$FP189+'Gauge Data'!FV189*'Gauge Data'!$GS189+'Gauge Data'!GY189*'Gauge Data'!$HV189)/$P198)</f>
        <v>12.605188991560569</v>
      </c>
      <c r="E198" s="17">
        <f>IF($P198=0,"",('Gauge Data'!F189*'Gauge Data'!$AA189+'Gauge Data'!AI189*'Gauge Data'!$BD189+'Gauge Data'!BL189*'Gauge Data'!$CG189+'Gauge Data'!CO189*'Gauge Data'!$DJ189+'Gauge Data'!DR189*'Gauge Data'!$EM189+'Gauge Data'!EU189*'Gauge Data'!$FP189+'Gauge Data'!FX189*'Gauge Data'!$GS189+'Gauge Data'!HA189*'Gauge Data'!$HV189)/$P198)</f>
        <v>17.495189370626516</v>
      </c>
      <c r="F198" s="17">
        <f>IF($P198=0,"",('Gauge Data'!H189*'Gauge Data'!$AA189+'Gauge Data'!AK189*'Gauge Data'!$BD189+'Gauge Data'!BN189*'Gauge Data'!$CG189+'Gauge Data'!CQ189*'Gauge Data'!$DJ189+'Gauge Data'!DT189*'Gauge Data'!$EM189+'Gauge Data'!EW189*'Gauge Data'!$FP189+'Gauge Data'!FZ189*'Gauge Data'!$GS189+'Gauge Data'!HC189*'Gauge Data'!$HV189)/$P198)</f>
        <v>10.203988635384922</v>
      </c>
      <c r="G198" s="17">
        <f>IF($P198=0,"",('Gauge Data'!J189*'Gauge Data'!$AA189+'Gauge Data'!AM189*'Gauge Data'!$BD189+'Gauge Data'!BP189*'Gauge Data'!$CG189+'Gauge Data'!CS189*'Gauge Data'!$DJ189+'Gauge Data'!DV189*'Gauge Data'!$EM189+'Gauge Data'!EY189*'Gauge Data'!$FP189+'Gauge Data'!GB189*'Gauge Data'!$GS189+'Gauge Data'!HE189*'Gauge Data'!$HV189)/$P198)</f>
        <v>9.2356354389095827</v>
      </c>
      <c r="H198" s="17">
        <f>IF($P198=0,"",('Gauge Data'!L189*'Gauge Data'!$AA189+'Gauge Data'!AO189*'Gauge Data'!$BD189+'Gauge Data'!BR189*'Gauge Data'!$CG189+'Gauge Data'!CU189*'Gauge Data'!$DJ189+'Gauge Data'!DX189*'Gauge Data'!$EM189+'Gauge Data'!FA189*'Gauge Data'!$FP189+'Gauge Data'!GD189*'Gauge Data'!$GS189+'Gauge Data'!HG189*'Gauge Data'!$HV189)/$P198)</f>
        <v>7.7225230917354137</v>
      </c>
      <c r="I198" s="17">
        <f>IF($P198=0,"",('Gauge Data'!N189*'Gauge Data'!$AA189+'Gauge Data'!AQ189*'Gauge Data'!$BD189+'Gauge Data'!BT189*'Gauge Data'!$CG189+'Gauge Data'!CW189*'Gauge Data'!$DJ189+'Gauge Data'!DZ189*'Gauge Data'!$EM189+'Gauge Data'!FC189*'Gauge Data'!$FP189+'Gauge Data'!GF189*'Gauge Data'!$GS189+'Gauge Data'!HI189*'Gauge Data'!$HV189)/$P198)</f>
        <v>6.7887057048259978</v>
      </c>
      <c r="J198" s="17">
        <f>IF($P198=0,"",('Gauge Data'!P189*'Gauge Data'!$AA189+'Gauge Data'!AS189*'Gauge Data'!$BD189+'Gauge Data'!BV189*'Gauge Data'!$CG189+'Gauge Data'!CY189*'Gauge Data'!$DJ189+'Gauge Data'!EB189*'Gauge Data'!$EM189+'Gauge Data'!FE189*'Gauge Data'!$FP189+'Gauge Data'!GH189*'Gauge Data'!$GS189+'Gauge Data'!HK189*'Gauge Data'!$HV189)/$P198)</f>
        <v>0</v>
      </c>
      <c r="K198" s="17">
        <f>IF($P198=0,"",('Gauge Data'!R189*'Gauge Data'!$AA189+'Gauge Data'!AU189*'Gauge Data'!$BD189+'Gauge Data'!BX189*'Gauge Data'!$CG189+'Gauge Data'!DA189*'Gauge Data'!$DJ189+'Gauge Data'!ED189*'Gauge Data'!$EM189+'Gauge Data'!FG189*'Gauge Data'!$FP189+'Gauge Data'!GJ189*'Gauge Data'!$GS189+'Gauge Data'!HM189*'Gauge Data'!$HV189)/$P198)</f>
        <v>7.3270836642484731</v>
      </c>
      <c r="L198" s="17">
        <f>IF($P198=0,"",('Gauge Data'!T189*'Gauge Data'!$AA189+'Gauge Data'!AW189*'Gauge Data'!$BD189+'Gauge Data'!BZ189*'Gauge Data'!$CG189+'Gauge Data'!DC189*'Gauge Data'!$DJ189+'Gauge Data'!EF189*'Gauge Data'!$EM189+'Gauge Data'!FI189*'Gauge Data'!$FP189+'Gauge Data'!GL189*'Gauge Data'!$GS189+'Gauge Data'!HO189*'Gauge Data'!$HV189)/$P198)</f>
        <v>0.12532640155463715</v>
      </c>
      <c r="M198" s="17">
        <f>IF($P198=0,"",('Gauge Data'!V189*'Gauge Data'!$AA189+'Gauge Data'!AY189*'Gauge Data'!$BD189+'Gauge Data'!CB189*'Gauge Data'!$CG189+'Gauge Data'!DE189*'Gauge Data'!$DJ189+'Gauge Data'!EH189*'Gauge Data'!$EM189+'Gauge Data'!FK189*'Gauge Data'!$FP189+'Gauge Data'!GN189*'Gauge Data'!$GS189+'Gauge Data'!HQ189*'Gauge Data'!$HV189)/$P198)</f>
        <v>7.5837941566931848</v>
      </c>
      <c r="N198" s="17">
        <f>IF($P198=0,"",('Gauge Data'!X189*'Gauge Data'!$AA189+'Gauge Data'!BA189*'Gauge Data'!$BD189+'Gauge Data'!CD189*'Gauge Data'!$CG189+'Gauge Data'!DG189*'Gauge Data'!$DJ189+'Gauge Data'!EJ189*'Gauge Data'!$EM189+'Gauge Data'!FM189*'Gauge Data'!$FP189+'Gauge Data'!GP189*'Gauge Data'!$GS189+'Gauge Data'!HS189*'Gauge Data'!$HV189)/$P198)</f>
        <v>2.73607335268983</v>
      </c>
      <c r="O198" s="17">
        <f t="shared" si="116"/>
        <v>99.383862502848189</v>
      </c>
      <c r="P198" s="18">
        <f>'Gauge Data'!AA189+'Gauge Data'!BD189+'Gauge Data'!CG189+'Gauge Data'!DJ189+'Gauge Data'!EM189+'Gauge Data'!FP189+'Gauge Data'!GS189+'Gauge Data'!HV189</f>
        <v>3</v>
      </c>
      <c r="Q198" s="18"/>
      <c r="R198" s="33">
        <f t="shared" si="115"/>
        <v>1985</v>
      </c>
    </row>
    <row r="199" spans="2:18" x14ac:dyDescent="0.2">
      <c r="B199" s="2">
        <f>'Gauge Data'!A86</f>
        <v>1986</v>
      </c>
      <c r="C199" s="17">
        <f>IF($P199=0,"",('Gauge Data'!B190*'Gauge Data'!$AA190+'Gauge Data'!AE190*'Gauge Data'!$BD190+'Gauge Data'!BH190*'Gauge Data'!$CG190+'Gauge Data'!CK190*'Gauge Data'!$DJ190+'Gauge Data'!DN190*'Gauge Data'!$EM190+'Gauge Data'!EQ190*'Gauge Data'!$FP190+'Gauge Data'!FT190*'Gauge Data'!$GS190+'Gauge Data'!GW190*'Gauge Data'!$HV190)/$P199)</f>
        <v>19.049157114749622</v>
      </c>
      <c r="D199" s="17">
        <f>IF($P199=0,"",('Gauge Data'!D190*'Gauge Data'!$AA190+'Gauge Data'!AG190*'Gauge Data'!$BD190+'Gauge Data'!BJ190*'Gauge Data'!$CG190+'Gauge Data'!CM190*'Gauge Data'!$DJ190+'Gauge Data'!DP190*'Gauge Data'!$EM190+'Gauge Data'!ES190*'Gauge Data'!$FP190+'Gauge Data'!FV190*'Gauge Data'!$GS190+'Gauge Data'!GY190*'Gauge Data'!$HV190)/$P199)</f>
        <v>14.329964914006387</v>
      </c>
      <c r="E199" s="17">
        <f>IF($P199=0,"",('Gauge Data'!F190*'Gauge Data'!$AA190+'Gauge Data'!AI190*'Gauge Data'!$BD190+'Gauge Data'!BL190*'Gauge Data'!$CG190+'Gauge Data'!CO190*'Gauge Data'!$DJ190+'Gauge Data'!DR190*'Gauge Data'!$EM190+'Gauge Data'!EU190*'Gauge Data'!$FP190+'Gauge Data'!FX190*'Gauge Data'!$GS190+'Gauge Data'!HA190*'Gauge Data'!$HV190)/$P199)</f>
        <v>6.8327307181692305</v>
      </c>
      <c r="F199" s="17">
        <f>IF($P199=0,"",('Gauge Data'!H190*'Gauge Data'!$AA190+'Gauge Data'!AK190*'Gauge Data'!$BD190+'Gauge Data'!BN190*'Gauge Data'!$CG190+'Gauge Data'!CQ190*'Gauge Data'!$DJ190+'Gauge Data'!DT190*'Gauge Data'!$EM190+'Gauge Data'!EW190*'Gauge Data'!$FP190+'Gauge Data'!FZ190*'Gauge Data'!$GS190+'Gauge Data'!HC190*'Gauge Data'!$HV190)/$P199)</f>
        <v>6.3355915359069721</v>
      </c>
      <c r="G199" s="17">
        <f>IF($P199=0,"",('Gauge Data'!J190*'Gauge Data'!$AA190+'Gauge Data'!AM190*'Gauge Data'!$BD190+'Gauge Data'!BP190*'Gauge Data'!$CG190+'Gauge Data'!CS190*'Gauge Data'!$DJ190+'Gauge Data'!DV190*'Gauge Data'!$EM190+'Gauge Data'!EY190*'Gauge Data'!$FP190+'Gauge Data'!GB190*'Gauge Data'!$GS190+'Gauge Data'!HE190*'Gauge Data'!$HV190)/$P199)</f>
        <v>10.490056790885985</v>
      </c>
      <c r="H199" s="17">
        <f>IF($P199=0,"",('Gauge Data'!L190*'Gauge Data'!$AA190+'Gauge Data'!AO190*'Gauge Data'!$BD190+'Gauge Data'!BR190*'Gauge Data'!$CG190+'Gauge Data'!CU190*'Gauge Data'!$DJ190+'Gauge Data'!DX190*'Gauge Data'!$EM190+'Gauge Data'!FA190*'Gauge Data'!$FP190+'Gauge Data'!GD190*'Gauge Data'!$GS190+'Gauge Data'!HG190*'Gauge Data'!$HV190)/$P199)</f>
        <v>9.5497429576670516</v>
      </c>
      <c r="I199" s="17">
        <f>IF($P199=0,"",('Gauge Data'!N190*'Gauge Data'!$AA190+'Gauge Data'!AQ190*'Gauge Data'!$BD190+'Gauge Data'!BT190*'Gauge Data'!$CG190+'Gauge Data'!CW190*'Gauge Data'!$DJ190+'Gauge Data'!DZ190*'Gauge Data'!$EM190+'Gauge Data'!FC190*'Gauge Data'!$FP190+'Gauge Data'!GF190*'Gauge Data'!$GS190+'Gauge Data'!HI190*'Gauge Data'!$HV190)/$P199)</f>
        <v>11.648467971330682</v>
      </c>
      <c r="J199" s="17">
        <f>IF($P199=0,"",('Gauge Data'!P190*'Gauge Data'!$AA190+'Gauge Data'!AS190*'Gauge Data'!$BD190+'Gauge Data'!BV190*'Gauge Data'!$CG190+'Gauge Data'!CY190*'Gauge Data'!$DJ190+'Gauge Data'!EB190*'Gauge Data'!$EM190+'Gauge Data'!FE190*'Gauge Data'!$FP190+'Gauge Data'!GH190*'Gauge Data'!$GS190+'Gauge Data'!HK190*'Gauge Data'!$HV190)/$P199)</f>
        <v>0.30878998271610086</v>
      </c>
      <c r="K199" s="17">
        <f>IF($P199=0,"",('Gauge Data'!R190*'Gauge Data'!$AA190+'Gauge Data'!AU190*'Gauge Data'!$BD190+'Gauge Data'!BX190*'Gauge Data'!$CG190+'Gauge Data'!DA190*'Gauge Data'!$DJ190+'Gauge Data'!ED190*'Gauge Data'!$EM190+'Gauge Data'!FG190*'Gauge Data'!$FP190+'Gauge Data'!GJ190*'Gauge Data'!$GS190+'Gauge Data'!HM190*'Gauge Data'!$HV190)/$P199)</f>
        <v>0.54381808865672121</v>
      </c>
      <c r="L199" s="17">
        <f>IF($P199=0,"",('Gauge Data'!T190*'Gauge Data'!$AA190+'Gauge Data'!AW190*'Gauge Data'!$BD190+'Gauge Data'!BZ190*'Gauge Data'!$CG190+'Gauge Data'!DC190*'Gauge Data'!$DJ190+'Gauge Data'!EF190*'Gauge Data'!$EM190+'Gauge Data'!FI190*'Gauge Data'!$FP190+'Gauge Data'!GL190*'Gauge Data'!$GS190+'Gauge Data'!HO190*'Gauge Data'!$HV190)/$P199)</f>
        <v>1.795960928927349</v>
      </c>
      <c r="M199" s="17">
        <f>IF($P199=0,"",('Gauge Data'!V190*'Gauge Data'!$AA190+'Gauge Data'!AY190*'Gauge Data'!$BD190+'Gauge Data'!CB190*'Gauge Data'!$CG190+'Gauge Data'!DE190*'Gauge Data'!$DJ190+'Gauge Data'!EH190*'Gauge Data'!$EM190+'Gauge Data'!FK190*'Gauge Data'!$FP190+'Gauge Data'!GN190*'Gauge Data'!$GS190+'Gauge Data'!HQ190*'Gauge Data'!$HV190)/$P199)</f>
        <v>5.8772565385677362</v>
      </c>
      <c r="N199" s="17">
        <f>IF($P199=0,"",('Gauge Data'!X190*'Gauge Data'!$AA190+'Gauge Data'!BA190*'Gauge Data'!$BD190+'Gauge Data'!CD190*'Gauge Data'!$CG190+'Gauge Data'!DG190*'Gauge Data'!$DJ190+'Gauge Data'!EJ190*'Gauge Data'!$EM190+'Gauge Data'!FM190*'Gauge Data'!$FP190+'Gauge Data'!GP190*'Gauge Data'!$GS190+'Gauge Data'!HS190*'Gauge Data'!$HV190)/$P199)</f>
        <v>25.88394759923051</v>
      </c>
      <c r="O199" s="17">
        <f t="shared" si="116"/>
        <v>112.64548514081434</v>
      </c>
      <c r="P199" s="18">
        <f>'Gauge Data'!AA190+'Gauge Data'!BD190+'Gauge Data'!CG190+'Gauge Data'!DJ190+'Gauge Data'!EM190+'Gauge Data'!FP190+'Gauge Data'!GS190+'Gauge Data'!HV190</f>
        <v>3</v>
      </c>
      <c r="Q199" s="18"/>
      <c r="R199" s="33">
        <f t="shared" si="115"/>
        <v>1986</v>
      </c>
    </row>
    <row r="200" spans="2:18" x14ac:dyDescent="0.2">
      <c r="B200" s="2">
        <f>'Gauge Data'!A87</f>
        <v>1987</v>
      </c>
      <c r="C200" s="17">
        <f>IF($P200=0,"",('Gauge Data'!B191*'Gauge Data'!$AA191+'Gauge Data'!AE191*'Gauge Data'!$BD191+'Gauge Data'!BH191*'Gauge Data'!$CG191+'Gauge Data'!CK191*'Gauge Data'!$DJ191+'Gauge Data'!DN191*'Gauge Data'!$EM191+'Gauge Data'!EQ191*'Gauge Data'!$FP191+'Gauge Data'!FT191*'Gauge Data'!$GS191+'Gauge Data'!GW191*'Gauge Data'!$HV191)/$P200)</f>
        <v>9.6923984350994541</v>
      </c>
      <c r="D200" s="17">
        <f>IF($P200=0,"",('Gauge Data'!D191*'Gauge Data'!$AA191+'Gauge Data'!AG191*'Gauge Data'!$BD191+'Gauge Data'!BJ191*'Gauge Data'!$CG191+'Gauge Data'!CM191*'Gauge Data'!$DJ191+'Gauge Data'!DP191*'Gauge Data'!$EM191+'Gauge Data'!ES191*'Gauge Data'!$FP191+'Gauge Data'!FV191*'Gauge Data'!$GS191+'Gauge Data'!GY191*'Gauge Data'!$HV191)/$P200)</f>
        <v>14.460035211308886</v>
      </c>
      <c r="E200" s="17">
        <f>IF($P200=0,"",('Gauge Data'!F191*'Gauge Data'!$AA191+'Gauge Data'!AI191*'Gauge Data'!$BD191+'Gauge Data'!BL191*'Gauge Data'!$CG191+'Gauge Data'!CO191*'Gauge Data'!$DJ191+'Gauge Data'!DR191*'Gauge Data'!$EM191+'Gauge Data'!EU191*'Gauge Data'!$FP191+'Gauge Data'!FX191*'Gauge Data'!$GS191+'Gauge Data'!HA191*'Gauge Data'!$HV191)/$P200)</f>
        <v>11.971869830289927</v>
      </c>
      <c r="F200" s="17">
        <f>IF($P200=0,"",('Gauge Data'!H191*'Gauge Data'!$AA191+'Gauge Data'!AK191*'Gauge Data'!$BD191+'Gauge Data'!BN191*'Gauge Data'!$CG191+'Gauge Data'!CQ191*'Gauge Data'!$DJ191+'Gauge Data'!DT191*'Gauge Data'!$EM191+'Gauge Data'!EW191*'Gauge Data'!$FP191+'Gauge Data'!FZ191*'Gauge Data'!$GS191+'Gauge Data'!HC191*'Gauge Data'!$HV191)/$P200)</f>
        <v>15.539257356723857</v>
      </c>
      <c r="G200" s="17">
        <f>IF($P200=0,"",('Gauge Data'!J191*'Gauge Data'!$AA191+'Gauge Data'!AM191*'Gauge Data'!$BD191+'Gauge Data'!BP191*'Gauge Data'!$CG191+'Gauge Data'!CS191*'Gauge Data'!$DJ191+'Gauge Data'!DV191*'Gauge Data'!$EM191+'Gauge Data'!EY191*'Gauge Data'!$FP191+'Gauge Data'!GB191*'Gauge Data'!$GS191+'Gauge Data'!HE191*'Gauge Data'!$HV191)/$P200)</f>
        <v>15.400448298665092</v>
      </c>
      <c r="H200" s="17">
        <f>IF($P200=0,"",('Gauge Data'!L191*'Gauge Data'!$AA191+'Gauge Data'!AO191*'Gauge Data'!$BD191+'Gauge Data'!BR191*'Gauge Data'!$CG191+'Gauge Data'!CU191*'Gauge Data'!$DJ191+'Gauge Data'!DX191*'Gauge Data'!$EM191+'Gauge Data'!FA191*'Gauge Data'!$FP191+'Gauge Data'!GD191*'Gauge Data'!$GS191+'Gauge Data'!HG191*'Gauge Data'!$HV191)/$P200)</f>
        <v>16.385615594545797</v>
      </c>
      <c r="I200" s="17">
        <f>IF($P200=0,"",('Gauge Data'!N191*'Gauge Data'!$AA191+'Gauge Data'!AQ191*'Gauge Data'!$BD191+'Gauge Data'!BT191*'Gauge Data'!$CG191+'Gauge Data'!CW191*'Gauge Data'!$DJ191+'Gauge Data'!DZ191*'Gauge Data'!$EM191+'Gauge Data'!FC191*'Gauge Data'!$FP191+'Gauge Data'!GF191*'Gauge Data'!$GS191+'Gauge Data'!HI191*'Gauge Data'!$HV191)/$P200)</f>
        <v>13.826527343439208</v>
      </c>
      <c r="J200" s="17">
        <f>IF($P200=0,"",('Gauge Data'!P191*'Gauge Data'!$AA191+'Gauge Data'!AS191*'Gauge Data'!$BD191+'Gauge Data'!BV191*'Gauge Data'!$CG191+'Gauge Data'!CY191*'Gauge Data'!$DJ191+'Gauge Data'!EB191*'Gauge Data'!$EM191+'Gauge Data'!FE191*'Gauge Data'!$FP191+'Gauge Data'!GH191*'Gauge Data'!$GS191+'Gauge Data'!HK191*'Gauge Data'!$HV191)/$P200)</f>
        <v>4.0170577953165898</v>
      </c>
      <c r="K200" s="17">
        <f>IF($P200=0,"",('Gauge Data'!R191*'Gauge Data'!$AA191+'Gauge Data'!AU191*'Gauge Data'!$BD191+'Gauge Data'!BX191*'Gauge Data'!$CG191+'Gauge Data'!DA191*'Gauge Data'!$DJ191+'Gauge Data'!ED191*'Gauge Data'!$EM191+'Gauge Data'!FG191*'Gauge Data'!$FP191+'Gauge Data'!GJ191*'Gauge Data'!$GS191+'Gauge Data'!HM191*'Gauge Data'!$HV191)/$P200)</f>
        <v>4.0052903529864343</v>
      </c>
      <c r="L200" s="17">
        <f>IF($P200=0,"",('Gauge Data'!T191*'Gauge Data'!$AA191+'Gauge Data'!AW191*'Gauge Data'!$BD191+'Gauge Data'!BZ191*'Gauge Data'!$CG191+'Gauge Data'!DC191*'Gauge Data'!$DJ191+'Gauge Data'!EF191*'Gauge Data'!$EM191+'Gauge Data'!FI191*'Gauge Data'!$FP191+'Gauge Data'!GL191*'Gauge Data'!$GS191+'Gauge Data'!HO191*'Gauge Data'!$HV191)/$P200)</f>
        <v>2.4250736218527473</v>
      </c>
      <c r="M200" s="17">
        <f>IF($P200=0,"",('Gauge Data'!V191*'Gauge Data'!$AA191+'Gauge Data'!AY191*'Gauge Data'!$BD191+'Gauge Data'!CB191*'Gauge Data'!$CG191+'Gauge Data'!DE191*'Gauge Data'!$DJ191+'Gauge Data'!EH191*'Gauge Data'!$EM191+'Gauge Data'!FK191*'Gauge Data'!$FP191+'Gauge Data'!GN191*'Gauge Data'!$GS191+'Gauge Data'!HQ191*'Gauge Data'!$HV191)/$P200)</f>
        <v>2.7563047355103572</v>
      </c>
      <c r="N200" s="17">
        <f>IF($P200=0,"",('Gauge Data'!X191*'Gauge Data'!$AA191+'Gauge Data'!BA191*'Gauge Data'!$BD191+'Gauge Data'!CD191*'Gauge Data'!$CG191+'Gauge Data'!DG191*'Gauge Data'!$DJ191+'Gauge Data'!EJ191*'Gauge Data'!$EM191+'Gauge Data'!FM191*'Gauge Data'!$FP191+'Gauge Data'!GP191*'Gauge Data'!$GS191+'Gauge Data'!HS191*'Gauge Data'!$HV191)/$P200)</f>
        <v>9.2071158919741478</v>
      </c>
      <c r="O200" s="17">
        <f t="shared" si="116"/>
        <v>119.68699446771251</v>
      </c>
      <c r="P200" s="18">
        <f>'Gauge Data'!AA191+'Gauge Data'!BD191+'Gauge Data'!CG191+'Gauge Data'!DJ191+'Gauge Data'!EM191+'Gauge Data'!FP191+'Gauge Data'!GS191+'Gauge Data'!HV191</f>
        <v>3</v>
      </c>
      <c r="Q200" s="18"/>
      <c r="R200" s="33">
        <f t="shared" si="115"/>
        <v>1987</v>
      </c>
    </row>
    <row r="201" spans="2:18" x14ac:dyDescent="0.2">
      <c r="B201" s="2">
        <f>'Gauge Data'!A88</f>
        <v>1988</v>
      </c>
      <c r="C201" s="17">
        <f>IF($P201=0,"",('Gauge Data'!B192*'Gauge Data'!$AA192+'Gauge Data'!AE192*'Gauge Data'!$BD192+'Gauge Data'!BH192*'Gauge Data'!$CG192+'Gauge Data'!CK192*'Gauge Data'!$DJ192+'Gauge Data'!DN192*'Gauge Data'!$EM192+'Gauge Data'!EQ192*'Gauge Data'!$FP192+'Gauge Data'!FT192*'Gauge Data'!$GS192+'Gauge Data'!GW192*'Gauge Data'!$HV192)/$P201)</f>
        <v>12.584472724286771</v>
      </c>
      <c r="D201" s="17">
        <f>IF($P201=0,"",('Gauge Data'!D192*'Gauge Data'!$AA192+'Gauge Data'!AG192*'Gauge Data'!$BD192+'Gauge Data'!BJ192*'Gauge Data'!$CG192+'Gauge Data'!CM192*'Gauge Data'!$DJ192+'Gauge Data'!DP192*'Gauge Data'!$EM192+'Gauge Data'!ES192*'Gauge Data'!$FP192+'Gauge Data'!FV192*'Gauge Data'!$GS192+'Gauge Data'!GY192*'Gauge Data'!$HV192)/$P201)</f>
        <v>12.386508326258756</v>
      </c>
      <c r="E201" s="17">
        <f>IF($P201=0,"",('Gauge Data'!F192*'Gauge Data'!$AA192+'Gauge Data'!AI192*'Gauge Data'!$BD192+'Gauge Data'!BL192*'Gauge Data'!$CG192+'Gauge Data'!CO192*'Gauge Data'!$DJ192+'Gauge Data'!DR192*'Gauge Data'!$EM192+'Gauge Data'!EU192*'Gauge Data'!$FP192+'Gauge Data'!FX192*'Gauge Data'!$GS192+'Gauge Data'!HA192*'Gauge Data'!$HV192)/$P201)</f>
        <v>17.182422990152393</v>
      </c>
      <c r="F201" s="17">
        <f>IF($P201=0,"",('Gauge Data'!H192*'Gauge Data'!$AA192+'Gauge Data'!AK192*'Gauge Data'!$BD192+'Gauge Data'!BN192*'Gauge Data'!$CG192+'Gauge Data'!CQ192*'Gauge Data'!$DJ192+'Gauge Data'!DT192*'Gauge Data'!$EM192+'Gauge Data'!EW192*'Gauge Data'!$FP192+'Gauge Data'!FZ192*'Gauge Data'!$GS192+'Gauge Data'!HC192*'Gauge Data'!$HV192)/$P201)</f>
        <v>12.78118134928706</v>
      </c>
      <c r="G201" s="17">
        <f>IF($P201=0,"",('Gauge Data'!J192*'Gauge Data'!$AA192+'Gauge Data'!AM192*'Gauge Data'!$BD192+'Gauge Data'!BP192*'Gauge Data'!$CG192+'Gauge Data'!CS192*'Gauge Data'!$DJ192+'Gauge Data'!DV192*'Gauge Data'!$EM192+'Gauge Data'!EY192*'Gauge Data'!$FP192+'Gauge Data'!GB192*'Gauge Data'!$GS192+'Gauge Data'!HE192*'Gauge Data'!$HV192)/$P201)</f>
        <v>25.264853580863107</v>
      </c>
      <c r="H201" s="17">
        <f>IF($P201=0,"",('Gauge Data'!L192*'Gauge Data'!$AA192+'Gauge Data'!AO192*'Gauge Data'!$BD192+'Gauge Data'!BR192*'Gauge Data'!$CG192+'Gauge Data'!CU192*'Gauge Data'!$DJ192+'Gauge Data'!DX192*'Gauge Data'!$EM192+'Gauge Data'!FA192*'Gauge Data'!$FP192+'Gauge Data'!GD192*'Gauge Data'!$GS192+'Gauge Data'!HG192*'Gauge Data'!$HV192)/$P201)</f>
        <v>12.336926918306551</v>
      </c>
      <c r="I201" s="17">
        <f>IF($P201=0,"",('Gauge Data'!N192*'Gauge Data'!$AA192+'Gauge Data'!AQ192*'Gauge Data'!$BD192+'Gauge Data'!BT192*'Gauge Data'!$CG192+'Gauge Data'!CW192*'Gauge Data'!$DJ192+'Gauge Data'!DZ192*'Gauge Data'!$EM192+'Gauge Data'!FC192*'Gauge Data'!$FP192+'Gauge Data'!GF192*'Gauge Data'!$GS192+'Gauge Data'!HI192*'Gauge Data'!$HV192)/$P201)</f>
        <v>6.7095277705981404</v>
      </c>
      <c r="J201" s="17">
        <f>IF($P201=0,"",('Gauge Data'!P192*'Gauge Data'!$AA192+'Gauge Data'!AS192*'Gauge Data'!$BD192+'Gauge Data'!BV192*'Gauge Data'!$CG192+'Gauge Data'!CY192*'Gauge Data'!$DJ192+'Gauge Data'!EB192*'Gauge Data'!$EM192+'Gauge Data'!FE192*'Gauge Data'!$FP192+'Gauge Data'!GH192*'Gauge Data'!$GS192+'Gauge Data'!HK192*'Gauge Data'!$HV192)/$P201)</f>
        <v>9.4656034209275948</v>
      </c>
      <c r="K201" s="17">
        <f>IF($P201=0,"",('Gauge Data'!R192*'Gauge Data'!$AA192+'Gauge Data'!AU192*'Gauge Data'!$BD192+'Gauge Data'!BX192*'Gauge Data'!$CG192+'Gauge Data'!DA192*'Gauge Data'!$DJ192+'Gauge Data'!ED192*'Gauge Data'!$EM192+'Gauge Data'!FG192*'Gauge Data'!$FP192+'Gauge Data'!GJ192*'Gauge Data'!$GS192+'Gauge Data'!HM192*'Gauge Data'!$HV192)/$P201)</f>
        <v>4.663596988835315</v>
      </c>
      <c r="L201" s="17">
        <f>IF($P201=0,"",('Gauge Data'!T192*'Gauge Data'!$AA192+'Gauge Data'!AW192*'Gauge Data'!$BD192+'Gauge Data'!BZ192*'Gauge Data'!$CG192+'Gauge Data'!DC192*'Gauge Data'!$DJ192+'Gauge Data'!EF192*'Gauge Data'!$EM192+'Gauge Data'!FI192*'Gauge Data'!$FP192+'Gauge Data'!GL192*'Gauge Data'!$GS192+'Gauge Data'!HO192*'Gauge Data'!$HV192)/$P201)</f>
        <v>0.77134754960542706</v>
      </c>
      <c r="M201" s="17">
        <f>IF($P201=0,"",('Gauge Data'!V192*'Gauge Data'!$AA192+'Gauge Data'!AY192*'Gauge Data'!$BD192+'Gauge Data'!CB192*'Gauge Data'!$CG192+'Gauge Data'!DE192*'Gauge Data'!$DJ192+'Gauge Data'!EH192*'Gauge Data'!$EM192+'Gauge Data'!FK192*'Gauge Data'!$FP192+'Gauge Data'!GN192*'Gauge Data'!$GS192+'Gauge Data'!HQ192*'Gauge Data'!$HV192)/$P201)</f>
        <v>0.85238394267423534</v>
      </c>
      <c r="N201" s="17">
        <f>IF($P201=0,"",('Gauge Data'!X192*'Gauge Data'!$AA192+'Gauge Data'!BA192*'Gauge Data'!$BD192+'Gauge Data'!CD192*'Gauge Data'!$CG192+'Gauge Data'!DG192*'Gauge Data'!$DJ192+'Gauge Data'!EJ192*'Gauge Data'!$EM192+'Gauge Data'!FM192*'Gauge Data'!$FP192+'Gauge Data'!GP192*'Gauge Data'!$GS192+'Gauge Data'!HS192*'Gauge Data'!$HV192)/$P201)</f>
        <v>0.67097190773159909</v>
      </c>
      <c r="O201" s="17">
        <f t="shared" si="116"/>
        <v>115.66979746952694</v>
      </c>
      <c r="P201" s="18">
        <f>'Gauge Data'!AA192+'Gauge Data'!BD192+'Gauge Data'!CG192+'Gauge Data'!DJ192+'Gauge Data'!EM192+'Gauge Data'!FP192+'Gauge Data'!GS192+'Gauge Data'!HV192</f>
        <v>3</v>
      </c>
      <c r="Q201" s="18"/>
      <c r="R201" s="33">
        <f t="shared" si="115"/>
        <v>1988</v>
      </c>
    </row>
    <row r="202" spans="2:18" x14ac:dyDescent="0.2">
      <c r="B202" s="2">
        <f>'Gauge Data'!A89</f>
        <v>1989</v>
      </c>
      <c r="C202" s="17">
        <f>IF($P202=0,"",('Gauge Data'!B193*'Gauge Data'!$AA193+'Gauge Data'!AE193*'Gauge Data'!$BD193+'Gauge Data'!BH193*'Gauge Data'!$CG193+'Gauge Data'!CK193*'Gauge Data'!$DJ193+'Gauge Data'!DN193*'Gauge Data'!$EM193+'Gauge Data'!EQ193*'Gauge Data'!$FP193+'Gauge Data'!FT193*'Gauge Data'!$GS193+'Gauge Data'!GW193*'Gauge Data'!$HV193)/$P202)</f>
        <v>7.918493457256889</v>
      </c>
      <c r="D202" s="17">
        <f>IF($P202=0,"",('Gauge Data'!D193*'Gauge Data'!$AA193+'Gauge Data'!AG193*'Gauge Data'!$BD193+'Gauge Data'!BJ193*'Gauge Data'!$CG193+'Gauge Data'!CM193*'Gauge Data'!$DJ193+'Gauge Data'!DP193*'Gauge Data'!$EM193+'Gauge Data'!ES193*'Gauge Data'!$FP193+'Gauge Data'!FV193*'Gauge Data'!$GS193+'Gauge Data'!GY193*'Gauge Data'!$HV193)/$P202)</f>
        <v>15.086319034902317</v>
      </c>
      <c r="E202" s="17">
        <f>IF($P202=0,"",('Gauge Data'!F193*'Gauge Data'!$AA193+'Gauge Data'!AI193*'Gauge Data'!$BD193+'Gauge Data'!BL193*'Gauge Data'!$CG193+'Gauge Data'!CO193*'Gauge Data'!$DJ193+'Gauge Data'!DR193*'Gauge Data'!$EM193+'Gauge Data'!EU193*'Gauge Data'!$FP193+'Gauge Data'!FX193*'Gauge Data'!$GS193+'Gauge Data'!HA193*'Gauge Data'!$HV193)/$P202)</f>
        <v>7.6384445534095553</v>
      </c>
      <c r="F202" s="17">
        <f>IF($P202=0,"",('Gauge Data'!H193*'Gauge Data'!$AA193+'Gauge Data'!AK193*'Gauge Data'!$BD193+'Gauge Data'!BN193*'Gauge Data'!$CG193+'Gauge Data'!CQ193*'Gauge Data'!$DJ193+'Gauge Data'!DT193*'Gauge Data'!$EM193+'Gauge Data'!EW193*'Gauge Data'!$FP193+'Gauge Data'!FZ193*'Gauge Data'!$GS193+'Gauge Data'!HC193*'Gauge Data'!$HV193)/$P202)</f>
        <v>11.974161294179609</v>
      </c>
      <c r="G202" s="17">
        <f>IF($P202=0,"",('Gauge Data'!J193*'Gauge Data'!$AA193+'Gauge Data'!AM193*'Gauge Data'!$BD193+'Gauge Data'!BP193*'Gauge Data'!$CG193+'Gauge Data'!CS193*'Gauge Data'!$DJ193+'Gauge Data'!DV193*'Gauge Data'!$EM193+'Gauge Data'!EY193*'Gauge Data'!$FP193+'Gauge Data'!GB193*'Gauge Data'!$GS193+'Gauge Data'!HE193*'Gauge Data'!$HV193)/$P202)</f>
        <v>14.036346400435045</v>
      </c>
      <c r="H202" s="17">
        <f>IF($P202=0,"",('Gauge Data'!L193*'Gauge Data'!$AA193+'Gauge Data'!AO193*'Gauge Data'!$BD193+'Gauge Data'!BR193*'Gauge Data'!$CG193+'Gauge Data'!CU193*'Gauge Data'!$DJ193+'Gauge Data'!DX193*'Gauge Data'!$EM193+'Gauge Data'!FA193*'Gauge Data'!$FP193+'Gauge Data'!GD193*'Gauge Data'!$GS193+'Gauge Data'!HG193*'Gauge Data'!$HV193)/$P202)</f>
        <v>14.87915747657707</v>
      </c>
      <c r="I202" s="17">
        <f>IF($P202=0,"",('Gauge Data'!N193*'Gauge Data'!$AA193+'Gauge Data'!AQ193*'Gauge Data'!$BD193+'Gauge Data'!BT193*'Gauge Data'!$CG193+'Gauge Data'!CW193*'Gauge Data'!$DJ193+'Gauge Data'!DZ193*'Gauge Data'!$EM193+'Gauge Data'!FC193*'Gauge Data'!$FP193+'Gauge Data'!GF193*'Gauge Data'!$GS193+'Gauge Data'!HI193*'Gauge Data'!$HV193)/$P202)</f>
        <v>15.098296851975645</v>
      </c>
      <c r="J202" s="17">
        <f>IF($P202=0,"",('Gauge Data'!P193*'Gauge Data'!$AA193+'Gauge Data'!AS193*'Gauge Data'!$BD193+'Gauge Data'!BV193*'Gauge Data'!$CG193+'Gauge Data'!CY193*'Gauge Data'!$DJ193+'Gauge Data'!EB193*'Gauge Data'!$EM193+'Gauge Data'!FE193*'Gauge Data'!$FP193+'Gauge Data'!GH193*'Gauge Data'!$GS193+'Gauge Data'!HK193*'Gauge Data'!$HV193)/$P202)</f>
        <v>1.8838951781012288</v>
      </c>
      <c r="K202" s="17">
        <f>IF($P202=0,"",('Gauge Data'!R193*'Gauge Data'!$AA193+'Gauge Data'!AU193*'Gauge Data'!$BD193+'Gauge Data'!BX193*'Gauge Data'!$CG193+'Gauge Data'!DA193*'Gauge Data'!$DJ193+'Gauge Data'!ED193*'Gauge Data'!$EM193+'Gauge Data'!FG193*'Gauge Data'!$FP193+'Gauge Data'!GJ193*'Gauge Data'!$GS193+'Gauge Data'!HM193*'Gauge Data'!$HV193)/$P202)</f>
        <v>5.6237662898804084</v>
      </c>
      <c r="L202" s="17">
        <f>IF($P202=0,"",('Gauge Data'!T193*'Gauge Data'!$AA193+'Gauge Data'!AW193*'Gauge Data'!$BD193+'Gauge Data'!BZ193*'Gauge Data'!$CG193+'Gauge Data'!DC193*'Gauge Data'!$DJ193+'Gauge Data'!EF193*'Gauge Data'!$EM193+'Gauge Data'!FI193*'Gauge Data'!$FP193+'Gauge Data'!GL193*'Gauge Data'!$GS193+'Gauge Data'!HO193*'Gauge Data'!$HV193)/$P202)</f>
        <v>3.2053193658744932</v>
      </c>
      <c r="M202" s="17">
        <f>IF($P202=0,"",('Gauge Data'!V193*'Gauge Data'!$AA193+'Gauge Data'!AY193*'Gauge Data'!$BD193+'Gauge Data'!CB193*'Gauge Data'!$CG193+'Gauge Data'!DE193*'Gauge Data'!$DJ193+'Gauge Data'!EH193*'Gauge Data'!$EM193+'Gauge Data'!FK193*'Gauge Data'!$FP193+'Gauge Data'!GN193*'Gauge Data'!$GS193+'Gauge Data'!HQ193*'Gauge Data'!$HV193)/$P202)</f>
        <v>3.901504684344296</v>
      </c>
      <c r="N202" s="17">
        <f>IF($P202=0,"",('Gauge Data'!X193*'Gauge Data'!$AA193+'Gauge Data'!BA193*'Gauge Data'!$BD193+'Gauge Data'!CD193*'Gauge Data'!$CG193+'Gauge Data'!DG193*'Gauge Data'!$DJ193+'Gauge Data'!EJ193*'Gauge Data'!$EM193+'Gauge Data'!FM193*'Gauge Data'!$FP193+'Gauge Data'!GP193*'Gauge Data'!$GS193+'Gauge Data'!HS193*'Gauge Data'!$HV193)/$P202)</f>
        <v>0.38295513797781972</v>
      </c>
      <c r="O202" s="17">
        <f t="shared" si="116"/>
        <v>101.62865972491436</v>
      </c>
      <c r="P202" s="18">
        <f>'Gauge Data'!AA193+'Gauge Data'!BD193+'Gauge Data'!CG193+'Gauge Data'!DJ193+'Gauge Data'!EM193+'Gauge Data'!FP193+'Gauge Data'!GS193+'Gauge Data'!HV193</f>
        <v>3</v>
      </c>
      <c r="Q202" s="18"/>
      <c r="R202" s="33">
        <f t="shared" si="115"/>
        <v>1989</v>
      </c>
    </row>
    <row r="203" spans="2:18" x14ac:dyDescent="0.2">
      <c r="B203" s="2">
        <f>'Gauge Data'!A90</f>
        <v>1990</v>
      </c>
      <c r="C203" s="17">
        <f>IF($P203=0,"",('Gauge Data'!B194*'Gauge Data'!$AA194+'Gauge Data'!AE194*'Gauge Data'!$BD194+'Gauge Data'!BH194*'Gauge Data'!$CG194+'Gauge Data'!CK194*'Gauge Data'!$DJ194+'Gauge Data'!DN194*'Gauge Data'!$EM194+'Gauge Data'!EQ194*'Gauge Data'!$FP194+'Gauge Data'!FT194*'Gauge Data'!$GS194+'Gauge Data'!GW194*'Gauge Data'!$HV194)/$P203)</f>
        <v>3.1450799704418642</v>
      </c>
      <c r="D203" s="17">
        <f>IF($P203=0,"",('Gauge Data'!D194*'Gauge Data'!$AA194+'Gauge Data'!AG194*'Gauge Data'!$BD194+'Gauge Data'!BJ194*'Gauge Data'!$CG194+'Gauge Data'!CM194*'Gauge Data'!$DJ194+'Gauge Data'!DP194*'Gauge Data'!$EM194+'Gauge Data'!ES194*'Gauge Data'!$FP194+'Gauge Data'!FV194*'Gauge Data'!$GS194+'Gauge Data'!GY194*'Gauge Data'!$HV194)/$P203)</f>
        <v>3.7586695566051538</v>
      </c>
      <c r="E203" s="17">
        <f>IF($P203=0,"",('Gauge Data'!F194*'Gauge Data'!$AA194+'Gauge Data'!AI194*'Gauge Data'!$BD194+'Gauge Data'!BL194*'Gauge Data'!$CG194+'Gauge Data'!CO194*'Gauge Data'!$DJ194+'Gauge Data'!DR194*'Gauge Data'!$EM194+'Gauge Data'!EU194*'Gauge Data'!$FP194+'Gauge Data'!FX194*'Gauge Data'!$GS194+'Gauge Data'!HA194*'Gauge Data'!$HV194)/$P203)</f>
        <v>13.163962504206388</v>
      </c>
      <c r="F203" s="17">
        <f>IF($P203=0,"",('Gauge Data'!H194*'Gauge Data'!$AA194+'Gauge Data'!AK194*'Gauge Data'!$BD194+'Gauge Data'!BN194*'Gauge Data'!$CG194+'Gauge Data'!CQ194*'Gauge Data'!$DJ194+'Gauge Data'!DT194*'Gauge Data'!$EM194+'Gauge Data'!EW194*'Gauge Data'!$FP194+'Gauge Data'!FZ194*'Gauge Data'!$GS194+'Gauge Data'!HC194*'Gauge Data'!$HV194)/$P203)</f>
        <v>28.303864590157406</v>
      </c>
      <c r="G203" s="17">
        <f>IF($P203=0,"",('Gauge Data'!J194*'Gauge Data'!$AA194+'Gauge Data'!AM194*'Gauge Data'!$BD194+'Gauge Data'!BP194*'Gauge Data'!$CG194+'Gauge Data'!CS194*'Gauge Data'!$DJ194+'Gauge Data'!DV194*'Gauge Data'!$EM194+'Gauge Data'!EY194*'Gauge Data'!$FP194+'Gauge Data'!GB194*'Gauge Data'!$GS194+'Gauge Data'!HE194*'Gauge Data'!$HV194)/$P203)</f>
        <v>15.395932370929813</v>
      </c>
      <c r="H203" s="17">
        <f>IF($P203=0,"",('Gauge Data'!L194*'Gauge Data'!$AA194+'Gauge Data'!AO194*'Gauge Data'!$BD194+'Gauge Data'!BR194*'Gauge Data'!$CG194+'Gauge Data'!CU194*'Gauge Data'!$DJ194+'Gauge Data'!DX194*'Gauge Data'!$EM194+'Gauge Data'!FA194*'Gauge Data'!$FP194+'Gauge Data'!GD194*'Gauge Data'!$GS194+'Gauge Data'!HG194*'Gauge Data'!$HV194)/$P203)</f>
        <v>15.587473942217139</v>
      </c>
      <c r="I203" s="17">
        <f>IF($P203=0,"",('Gauge Data'!N194*'Gauge Data'!$AA194+'Gauge Data'!AQ194*'Gauge Data'!$BD194+'Gauge Data'!BT194*'Gauge Data'!$CG194+'Gauge Data'!CW194*'Gauge Data'!$DJ194+'Gauge Data'!DZ194*'Gauge Data'!$EM194+'Gauge Data'!FC194*'Gauge Data'!$FP194+'Gauge Data'!GF194*'Gauge Data'!$GS194+'Gauge Data'!HI194*'Gauge Data'!$HV194)/$P203)</f>
        <v>1.0312038769348149</v>
      </c>
      <c r="J203" s="17">
        <f>IF($P203=0,"",('Gauge Data'!P194*'Gauge Data'!$AA194+'Gauge Data'!AS194*'Gauge Data'!$BD194+'Gauge Data'!BV194*'Gauge Data'!$CG194+'Gauge Data'!CY194*'Gauge Data'!$DJ194+'Gauge Data'!EB194*'Gauge Data'!$EM194+'Gauge Data'!FE194*'Gauge Data'!$FP194+'Gauge Data'!GH194*'Gauge Data'!$GS194+'Gauge Data'!HK194*'Gauge Data'!$HV194)/$P203)</f>
        <v>0.31205860224439791</v>
      </c>
      <c r="K203" s="17">
        <f>IF($P203=0,"",('Gauge Data'!R194*'Gauge Data'!$AA194+'Gauge Data'!AU194*'Gauge Data'!$BD194+'Gauge Data'!BX194*'Gauge Data'!$CG194+'Gauge Data'!DA194*'Gauge Data'!$DJ194+'Gauge Data'!ED194*'Gauge Data'!$EM194+'Gauge Data'!FG194*'Gauge Data'!$FP194+'Gauge Data'!GJ194*'Gauge Data'!$GS194+'Gauge Data'!HM194*'Gauge Data'!$HV194)/$P203)</f>
        <v>2.5106450657723167</v>
      </c>
      <c r="L203" s="17">
        <f>IF($P203=0,"",('Gauge Data'!T194*'Gauge Data'!$AA194+'Gauge Data'!AW194*'Gauge Data'!$BD194+'Gauge Data'!BZ194*'Gauge Data'!$CG194+'Gauge Data'!DC194*'Gauge Data'!$DJ194+'Gauge Data'!EF194*'Gauge Data'!$EM194+'Gauge Data'!FI194*'Gauge Data'!$FP194+'Gauge Data'!GL194*'Gauge Data'!$GS194+'Gauge Data'!HO194*'Gauge Data'!$HV194)/$P203)</f>
        <v>0.36973537404164708</v>
      </c>
      <c r="M203" s="17">
        <f>IF($P203=0,"",('Gauge Data'!V194*'Gauge Data'!$AA194+'Gauge Data'!AY194*'Gauge Data'!$BD194+'Gauge Data'!CB194*'Gauge Data'!$CG194+'Gauge Data'!DE194*'Gauge Data'!$DJ194+'Gauge Data'!EH194*'Gauge Data'!$EM194+'Gauge Data'!FK194*'Gauge Data'!$FP194+'Gauge Data'!GN194*'Gauge Data'!$GS194+'Gauge Data'!HQ194*'Gauge Data'!$HV194)/$P203)</f>
        <v>0</v>
      </c>
      <c r="N203" s="17">
        <f>IF($P203=0,"",('Gauge Data'!X194*'Gauge Data'!$AA194+'Gauge Data'!BA194*'Gauge Data'!$BD194+'Gauge Data'!CD194*'Gauge Data'!$CG194+'Gauge Data'!DG194*'Gauge Data'!$DJ194+'Gauge Data'!EJ194*'Gauge Data'!$EM194+'Gauge Data'!FM194*'Gauge Data'!$FP194+'Gauge Data'!GP194*'Gauge Data'!$GS194+'Gauge Data'!HS194*'Gauge Data'!$HV194)/$P203)</f>
        <v>7.7514776770596585</v>
      </c>
      <c r="O203" s="17">
        <f t="shared" si="116"/>
        <v>91.3301035306106</v>
      </c>
      <c r="P203" s="18">
        <f>'Gauge Data'!AA194+'Gauge Data'!BD194+'Gauge Data'!CG194+'Gauge Data'!DJ194+'Gauge Data'!EM194+'Gauge Data'!FP194+'Gauge Data'!GS194+'Gauge Data'!HV194</f>
        <v>3</v>
      </c>
      <c r="Q203" s="18"/>
      <c r="R203" s="33">
        <f t="shared" si="115"/>
        <v>1990</v>
      </c>
    </row>
    <row r="204" spans="2:18" x14ac:dyDescent="0.2">
      <c r="B204" s="2">
        <f>'Gauge Data'!A91</f>
        <v>1991</v>
      </c>
      <c r="C204" s="17">
        <f>IF($P204=0,"",('Gauge Data'!B195*'Gauge Data'!$AA195+'Gauge Data'!AE195*'Gauge Data'!$BD195+'Gauge Data'!BH195*'Gauge Data'!$CG195+'Gauge Data'!CK195*'Gauge Data'!$DJ195+'Gauge Data'!DN195*'Gauge Data'!$EM195+'Gauge Data'!EQ195*'Gauge Data'!$FP195+'Gauge Data'!FT195*'Gauge Data'!$GS195+'Gauge Data'!GW195*'Gauge Data'!$HV195)/$P204)</f>
        <v>24.78755177431529</v>
      </c>
      <c r="D204" s="17">
        <f>IF($P204=0,"",('Gauge Data'!D195*'Gauge Data'!$AA195+'Gauge Data'!AG195*'Gauge Data'!$BD195+'Gauge Data'!BJ195*'Gauge Data'!$CG195+'Gauge Data'!CM195*'Gauge Data'!$DJ195+'Gauge Data'!DP195*'Gauge Data'!$EM195+'Gauge Data'!ES195*'Gauge Data'!$FP195+'Gauge Data'!FV195*'Gauge Data'!$GS195+'Gauge Data'!GY195*'Gauge Data'!$HV195)/$P204)</f>
        <v>7.7644634981541119</v>
      </c>
      <c r="E204" s="17">
        <f>IF($P204=0,"",('Gauge Data'!F195*'Gauge Data'!$AA195+'Gauge Data'!AI195*'Gauge Data'!$BD195+'Gauge Data'!BL195*'Gauge Data'!$CG195+'Gauge Data'!CO195*'Gauge Data'!$DJ195+'Gauge Data'!DR195*'Gauge Data'!$EM195+'Gauge Data'!EU195*'Gauge Data'!$FP195+'Gauge Data'!FX195*'Gauge Data'!$GS195+'Gauge Data'!HA195*'Gauge Data'!$HV195)/$P204)</f>
        <v>11.067032581760339</v>
      </c>
      <c r="F204" s="17">
        <f>IF($P204=0,"",('Gauge Data'!H195*'Gauge Data'!$AA195+'Gauge Data'!AK195*'Gauge Data'!$BD195+'Gauge Data'!BN195*'Gauge Data'!$CG195+'Gauge Data'!CQ195*'Gauge Data'!$DJ195+'Gauge Data'!DT195*'Gauge Data'!$EM195+'Gauge Data'!EW195*'Gauge Data'!$FP195+'Gauge Data'!FZ195*'Gauge Data'!$GS195+'Gauge Data'!HC195*'Gauge Data'!$HV195)/$P204)</f>
        <v>5.5328237501107571</v>
      </c>
      <c r="G204" s="17">
        <f>IF($P204=0,"",('Gauge Data'!J195*'Gauge Data'!$AA195+'Gauge Data'!AM195*'Gauge Data'!$BD195+'Gauge Data'!BP195*'Gauge Data'!$CG195+'Gauge Data'!CS195*'Gauge Data'!$DJ195+'Gauge Data'!DV195*'Gauge Data'!$EM195+'Gauge Data'!EY195*'Gauge Data'!$FP195+'Gauge Data'!GB195*'Gauge Data'!$GS195+'Gauge Data'!HE195*'Gauge Data'!$HV195)/$P204)</f>
        <v>6.9117476137065736</v>
      </c>
      <c r="H204" s="17">
        <f>IF($P204=0,"",('Gauge Data'!L195*'Gauge Data'!$AA195+'Gauge Data'!AO195*'Gauge Data'!$BD195+'Gauge Data'!BR195*'Gauge Data'!$CG195+'Gauge Data'!CU195*'Gauge Data'!$DJ195+'Gauge Data'!DX195*'Gauge Data'!$EM195+'Gauge Data'!FA195*'Gauge Data'!$FP195+'Gauge Data'!GD195*'Gauge Data'!$GS195+'Gauge Data'!HG195*'Gauge Data'!$HV195)/$P204)</f>
        <v>6.8270931004947153</v>
      </c>
      <c r="I204" s="17">
        <f>IF($P204=0,"",('Gauge Data'!N195*'Gauge Data'!$AA195+'Gauge Data'!AQ195*'Gauge Data'!$BD195+'Gauge Data'!BT195*'Gauge Data'!$CG195+'Gauge Data'!CW195*'Gauge Data'!$DJ195+'Gauge Data'!DZ195*'Gauge Data'!$EM195+'Gauge Data'!FC195*'Gauge Data'!$FP195+'Gauge Data'!GF195*'Gauge Data'!$GS195+'Gauge Data'!HI195*'Gauge Data'!$HV195)/$P204)</f>
        <v>3.3457689471568544</v>
      </c>
      <c r="J204" s="17">
        <f>IF($P204=0,"",('Gauge Data'!P195*'Gauge Data'!$AA195+'Gauge Data'!AS195*'Gauge Data'!$BD195+'Gauge Data'!BV195*'Gauge Data'!$CG195+'Gauge Data'!CY195*'Gauge Data'!$DJ195+'Gauge Data'!EB195*'Gauge Data'!$EM195+'Gauge Data'!FE195*'Gauge Data'!$FP195+'Gauge Data'!GH195*'Gauge Data'!$GS195+'Gauge Data'!HK195*'Gauge Data'!$HV195)/$P204)</f>
        <v>0.63855352241925145</v>
      </c>
      <c r="K204" s="17">
        <f>IF($P204=0,"",('Gauge Data'!R195*'Gauge Data'!$AA195+'Gauge Data'!AU195*'Gauge Data'!$BD195+'Gauge Data'!BX195*'Gauge Data'!$CG195+'Gauge Data'!DA195*'Gauge Data'!$DJ195+'Gauge Data'!ED195*'Gauge Data'!$EM195+'Gauge Data'!FG195*'Gauge Data'!$FP195+'Gauge Data'!GJ195*'Gauge Data'!$GS195+'Gauge Data'!HM195*'Gauge Data'!$HV195)/$P204)</f>
        <v>0</v>
      </c>
      <c r="L204" s="17">
        <f>IF($P204=0,"",('Gauge Data'!T195*'Gauge Data'!$AA195+'Gauge Data'!AW195*'Gauge Data'!$BD195+'Gauge Data'!BZ195*'Gauge Data'!$CG195+'Gauge Data'!DC195*'Gauge Data'!$DJ195+'Gauge Data'!EF195*'Gauge Data'!$EM195+'Gauge Data'!FI195*'Gauge Data'!$FP195+'Gauge Data'!GL195*'Gauge Data'!$GS195+'Gauge Data'!HO195*'Gauge Data'!$HV195)/$P204)</f>
        <v>0</v>
      </c>
      <c r="M204" s="17">
        <f>IF($P204=0,"",('Gauge Data'!V195*'Gauge Data'!$AA195+'Gauge Data'!AY195*'Gauge Data'!$BD195+'Gauge Data'!CB195*'Gauge Data'!$CG195+'Gauge Data'!DE195*'Gauge Data'!$DJ195+'Gauge Data'!EH195*'Gauge Data'!$EM195+'Gauge Data'!FK195*'Gauge Data'!$FP195+'Gauge Data'!GN195*'Gauge Data'!$GS195+'Gauge Data'!HQ195*'Gauge Data'!$HV195)/$P204)</f>
        <v>10.241871984215914</v>
      </c>
      <c r="N204" s="17">
        <f>IF($P204=0,"",('Gauge Data'!X195*'Gauge Data'!$AA195+'Gauge Data'!BA195*'Gauge Data'!$BD195+'Gauge Data'!CD195*'Gauge Data'!$CG195+'Gauge Data'!DG195*'Gauge Data'!$DJ195+'Gauge Data'!EJ195*'Gauge Data'!$EM195+'Gauge Data'!FM195*'Gauge Data'!$FP195+'Gauge Data'!GP195*'Gauge Data'!$GS195+'Gauge Data'!HS195*'Gauge Data'!$HV195)/$P204)</f>
        <v>0.46724800016252099</v>
      </c>
      <c r="O204" s="17">
        <f t="shared" si="116"/>
        <v>77.584154772496348</v>
      </c>
      <c r="P204" s="18">
        <f>'Gauge Data'!AA195+'Gauge Data'!BD195+'Gauge Data'!CG195+'Gauge Data'!DJ195+'Gauge Data'!EM195+'Gauge Data'!FP195+'Gauge Data'!GS195+'Gauge Data'!HV195</f>
        <v>3</v>
      </c>
      <c r="Q204" s="18"/>
      <c r="R204" s="33">
        <f t="shared" si="115"/>
        <v>1991</v>
      </c>
    </row>
    <row r="205" spans="2:18" x14ac:dyDescent="0.2">
      <c r="B205" s="2">
        <f>'Gauge Data'!A92</f>
        <v>1992</v>
      </c>
      <c r="C205" s="17">
        <f>IF($P205=0,"",('Gauge Data'!B196*'Gauge Data'!$AA196+'Gauge Data'!AE196*'Gauge Data'!$BD196+'Gauge Data'!BH196*'Gauge Data'!$CG196+'Gauge Data'!CK196*'Gauge Data'!$DJ196+'Gauge Data'!DN196*'Gauge Data'!$EM196+'Gauge Data'!EQ196*'Gauge Data'!$FP196+'Gauge Data'!FT196*'Gauge Data'!$GS196+'Gauge Data'!GW196*'Gauge Data'!$HV196)/$P205)</f>
        <v>11.332296186377652</v>
      </c>
      <c r="D205" s="17">
        <f>IF($P205=0,"",('Gauge Data'!D196*'Gauge Data'!$AA196+'Gauge Data'!AG196*'Gauge Data'!$BD196+'Gauge Data'!BJ196*'Gauge Data'!$CG196+'Gauge Data'!CM196*'Gauge Data'!$DJ196+'Gauge Data'!DP196*'Gauge Data'!$EM196+'Gauge Data'!ES196*'Gauge Data'!$FP196+'Gauge Data'!FV196*'Gauge Data'!$GS196+'Gauge Data'!GY196*'Gauge Data'!$HV196)/$P205)</f>
        <v>15.251721654069685</v>
      </c>
      <c r="E205" s="17">
        <f>IF($P205=0,"",('Gauge Data'!F196*'Gauge Data'!$AA196+'Gauge Data'!AI196*'Gauge Data'!$BD196+'Gauge Data'!BL196*'Gauge Data'!$CG196+'Gauge Data'!CO196*'Gauge Data'!$DJ196+'Gauge Data'!DR196*'Gauge Data'!$EM196+'Gauge Data'!EU196*'Gauge Data'!$FP196+'Gauge Data'!FX196*'Gauge Data'!$GS196+'Gauge Data'!HA196*'Gauge Data'!$HV196)/$P205)</f>
        <v>7.2024890939093309</v>
      </c>
      <c r="F205" s="17">
        <f>IF($P205=0,"",('Gauge Data'!H196*'Gauge Data'!$AA196+'Gauge Data'!AK196*'Gauge Data'!$BD196+'Gauge Data'!BN196*'Gauge Data'!$CG196+'Gauge Data'!CQ196*'Gauge Data'!$DJ196+'Gauge Data'!DT196*'Gauge Data'!$EM196+'Gauge Data'!EW196*'Gauge Data'!$FP196+'Gauge Data'!FZ196*'Gauge Data'!$GS196+'Gauge Data'!HC196*'Gauge Data'!$HV196)/$P205)</f>
        <v>10.914403231185219</v>
      </c>
      <c r="G205" s="17">
        <f>IF($P205=0,"",('Gauge Data'!J196*'Gauge Data'!$AA196+'Gauge Data'!AM196*'Gauge Data'!$BD196+'Gauge Data'!BP196*'Gauge Data'!$CG196+'Gauge Data'!CS196*'Gauge Data'!$DJ196+'Gauge Data'!DV196*'Gauge Data'!$EM196+'Gauge Data'!EY196*'Gauge Data'!$FP196+'Gauge Data'!GB196*'Gauge Data'!$GS196+'Gauge Data'!HE196*'Gauge Data'!$HV196)/$P205)</f>
        <v>16.245188566179394</v>
      </c>
      <c r="H205" s="17">
        <f>IF($P205=0,"",('Gauge Data'!L196*'Gauge Data'!$AA196+'Gauge Data'!AO196*'Gauge Data'!$BD196+'Gauge Data'!BR196*'Gauge Data'!$CG196+'Gauge Data'!CU196*'Gauge Data'!$DJ196+'Gauge Data'!DX196*'Gauge Data'!$EM196+'Gauge Data'!FA196*'Gauge Data'!$FP196+'Gauge Data'!GD196*'Gauge Data'!$GS196+'Gauge Data'!HG196*'Gauge Data'!$HV196)/$P205)</f>
        <v>10.01307426885151</v>
      </c>
      <c r="I205" s="17">
        <f>IF($P205=0,"",('Gauge Data'!N196*'Gauge Data'!$AA196+'Gauge Data'!AQ196*'Gauge Data'!$BD196+'Gauge Data'!BT196*'Gauge Data'!$CG196+'Gauge Data'!CW196*'Gauge Data'!$DJ196+'Gauge Data'!DZ196*'Gauge Data'!$EM196+'Gauge Data'!FC196*'Gauge Data'!$FP196+'Gauge Data'!GF196*'Gauge Data'!$GS196+'Gauge Data'!HI196*'Gauge Data'!$HV196)/$P205)</f>
        <v>12.843808820573265</v>
      </c>
      <c r="J205" s="17">
        <f>IF($P205=0,"",('Gauge Data'!P196*'Gauge Data'!$AA196+'Gauge Data'!AS196*'Gauge Data'!$BD196+'Gauge Data'!BV196*'Gauge Data'!$CG196+'Gauge Data'!CY196*'Gauge Data'!$DJ196+'Gauge Data'!EB196*'Gauge Data'!$EM196+'Gauge Data'!FE196*'Gauge Data'!$FP196+'Gauge Data'!GH196*'Gauge Data'!$GS196+'Gauge Data'!HK196*'Gauge Data'!$HV196)/$P205)</f>
        <v>2.1471245741141529</v>
      </c>
      <c r="K205" s="17">
        <f>IF($P205=0,"",('Gauge Data'!R196*'Gauge Data'!$AA196+'Gauge Data'!AU196*'Gauge Data'!$BD196+'Gauge Data'!BX196*'Gauge Data'!$CG196+'Gauge Data'!DA196*'Gauge Data'!$DJ196+'Gauge Data'!ED196*'Gauge Data'!$EM196+'Gauge Data'!FG196*'Gauge Data'!$FP196+'Gauge Data'!GJ196*'Gauge Data'!$GS196+'Gauge Data'!HM196*'Gauge Data'!$HV196)/$P205)</f>
        <v>1.9340097065634725</v>
      </c>
      <c r="L205" s="17">
        <f>IF($P205=0,"",('Gauge Data'!T196*'Gauge Data'!$AA196+'Gauge Data'!AW196*'Gauge Data'!$BD196+'Gauge Data'!BZ196*'Gauge Data'!$CG196+'Gauge Data'!DC196*'Gauge Data'!$DJ196+'Gauge Data'!EF196*'Gauge Data'!$EM196+'Gauge Data'!FI196*'Gauge Data'!$FP196+'Gauge Data'!GL196*'Gauge Data'!$GS196+'Gauge Data'!HO196*'Gauge Data'!$HV196)/$P205)</f>
        <v>0</v>
      </c>
      <c r="M205" s="17">
        <f>IF($P205=0,"",('Gauge Data'!V196*'Gauge Data'!$AA196+'Gauge Data'!AY196*'Gauge Data'!$BD196+'Gauge Data'!CB196*'Gauge Data'!$CG196+'Gauge Data'!DE196*'Gauge Data'!$DJ196+'Gauge Data'!EH196*'Gauge Data'!$EM196+'Gauge Data'!FK196*'Gauge Data'!$FP196+'Gauge Data'!GN196*'Gauge Data'!$GS196+'Gauge Data'!HQ196*'Gauge Data'!$HV196)/$P205)</f>
        <v>3.6820526817386434</v>
      </c>
      <c r="N205" s="17">
        <f>IF($P205=0,"",('Gauge Data'!X196*'Gauge Data'!$AA196+'Gauge Data'!BA196*'Gauge Data'!$BD196+'Gauge Data'!CD196*'Gauge Data'!$CG196+'Gauge Data'!DG196*'Gauge Data'!$DJ196+'Gauge Data'!EJ196*'Gauge Data'!$EM196+'Gauge Data'!FM196*'Gauge Data'!$FP196+'Gauge Data'!GP196*'Gauge Data'!$GS196+'Gauge Data'!HS196*'Gauge Data'!$HV196)/$P205)</f>
        <v>1.8751414535919879</v>
      </c>
      <c r="O205" s="17">
        <f t="shared" si="116"/>
        <v>93.441310237154326</v>
      </c>
      <c r="P205" s="18">
        <f>'Gauge Data'!AA196+'Gauge Data'!BD196+'Gauge Data'!CG196+'Gauge Data'!DJ196+'Gauge Data'!EM196+'Gauge Data'!FP196+'Gauge Data'!GS196+'Gauge Data'!HV196</f>
        <v>3</v>
      </c>
      <c r="Q205" s="18"/>
      <c r="R205" s="33">
        <f t="shared" si="115"/>
        <v>1992</v>
      </c>
    </row>
    <row r="206" spans="2:18" x14ac:dyDescent="0.2">
      <c r="B206" s="2">
        <f>'Gauge Data'!A93</f>
        <v>1993</v>
      </c>
      <c r="C206" s="17">
        <f>IF($P206=0,"",('Gauge Data'!B197*'Gauge Data'!$AA197+'Gauge Data'!AE197*'Gauge Data'!$BD197+'Gauge Data'!BH197*'Gauge Data'!$CG197+'Gauge Data'!CK197*'Gauge Data'!$DJ197+'Gauge Data'!DN197*'Gauge Data'!$EM197+'Gauge Data'!EQ197*'Gauge Data'!$FP197+'Gauge Data'!FT197*'Gauge Data'!$GS197+'Gauge Data'!GW197*'Gauge Data'!$HV197)/$P206)</f>
        <v>24.136677593190996</v>
      </c>
      <c r="D206" s="17">
        <f>IF($P206=0,"",('Gauge Data'!D197*'Gauge Data'!$AA197+'Gauge Data'!AG197*'Gauge Data'!$BD197+'Gauge Data'!BJ197*'Gauge Data'!$CG197+'Gauge Data'!CM197*'Gauge Data'!$DJ197+'Gauge Data'!DP197*'Gauge Data'!$EM197+'Gauge Data'!ES197*'Gauge Data'!$FP197+'Gauge Data'!FV197*'Gauge Data'!$GS197+'Gauge Data'!GY197*'Gauge Data'!$HV197)/$P206)</f>
        <v>11.3321379844755</v>
      </c>
      <c r="E206" s="17">
        <f>IF($P206=0,"",('Gauge Data'!F197*'Gauge Data'!$AA197+'Gauge Data'!AI197*'Gauge Data'!$BD197+'Gauge Data'!BL197*'Gauge Data'!$CG197+'Gauge Data'!CO197*'Gauge Data'!$DJ197+'Gauge Data'!DR197*'Gauge Data'!$EM197+'Gauge Data'!EU197*'Gauge Data'!$FP197+'Gauge Data'!FX197*'Gauge Data'!$GS197+'Gauge Data'!HA197*'Gauge Data'!$HV197)/$P206)</f>
        <v>11.824706188616664</v>
      </c>
      <c r="F206" s="17">
        <f>IF($P206=0,"",('Gauge Data'!H197*'Gauge Data'!$AA197+'Gauge Data'!AK197*'Gauge Data'!$BD197+'Gauge Data'!BN197*'Gauge Data'!$CG197+'Gauge Data'!CQ197*'Gauge Data'!$DJ197+'Gauge Data'!DT197*'Gauge Data'!$EM197+'Gauge Data'!EW197*'Gauge Data'!$FP197+'Gauge Data'!FZ197*'Gauge Data'!$GS197+'Gauge Data'!HC197*'Gauge Data'!$HV197)/$P206)</f>
        <v>23.14403514671999</v>
      </c>
      <c r="G206" s="17">
        <f>IF($P206=0,"",('Gauge Data'!J197*'Gauge Data'!$AA197+'Gauge Data'!AM197*'Gauge Data'!$BD197+'Gauge Data'!BP197*'Gauge Data'!$CG197+'Gauge Data'!CS197*'Gauge Data'!$DJ197+'Gauge Data'!DV197*'Gauge Data'!$EM197+'Gauge Data'!EY197*'Gauge Data'!$FP197+'Gauge Data'!GB197*'Gauge Data'!$GS197+'Gauge Data'!HE197*'Gauge Data'!$HV197)/$P206)</f>
        <v>15.956896232453287</v>
      </c>
      <c r="H206" s="17">
        <f>IF($P206=0,"",('Gauge Data'!L197*'Gauge Data'!$AA197+'Gauge Data'!AO197*'Gauge Data'!$BD197+'Gauge Data'!BR197*'Gauge Data'!$CG197+'Gauge Data'!CU197*'Gauge Data'!$DJ197+'Gauge Data'!DX197*'Gauge Data'!$EM197+'Gauge Data'!FA197*'Gauge Data'!$FP197+'Gauge Data'!GD197*'Gauge Data'!$GS197+'Gauge Data'!HG197*'Gauge Data'!$HV197)/$P206)</f>
        <v>14.524113323660719</v>
      </c>
      <c r="I206" s="17">
        <f>IF($P206=0,"",('Gauge Data'!N197*'Gauge Data'!$AA197+'Gauge Data'!AQ197*'Gauge Data'!$BD197+'Gauge Data'!BT197*'Gauge Data'!$CG197+'Gauge Data'!CW197*'Gauge Data'!$DJ197+'Gauge Data'!DZ197*'Gauge Data'!$EM197+'Gauge Data'!FC197*'Gauge Data'!$FP197+'Gauge Data'!GF197*'Gauge Data'!$GS197+'Gauge Data'!HI197*'Gauge Data'!$HV197)/$P206)</f>
        <v>8.5656081251425249</v>
      </c>
      <c r="J206" s="17">
        <f>IF($P206=0,"",('Gauge Data'!P197*'Gauge Data'!$AA197+'Gauge Data'!AS197*'Gauge Data'!$BD197+'Gauge Data'!BV197*'Gauge Data'!$CG197+'Gauge Data'!CY197*'Gauge Data'!$DJ197+'Gauge Data'!EB197*'Gauge Data'!$EM197+'Gauge Data'!FE197*'Gauge Data'!$FP197+'Gauge Data'!GH197*'Gauge Data'!$GS197+'Gauge Data'!HK197*'Gauge Data'!$HV197)/$P206)</f>
        <v>0.27628577400914284</v>
      </c>
      <c r="K206" s="17">
        <f>IF($P206=0,"",('Gauge Data'!R197*'Gauge Data'!$AA197+'Gauge Data'!AU197*'Gauge Data'!$BD197+'Gauge Data'!BX197*'Gauge Data'!$CG197+'Gauge Data'!DA197*'Gauge Data'!$DJ197+'Gauge Data'!ED197*'Gauge Data'!$EM197+'Gauge Data'!FG197*'Gauge Data'!$FP197+'Gauge Data'!GJ197*'Gauge Data'!$GS197+'Gauge Data'!HM197*'Gauge Data'!$HV197)/$P206)</f>
        <v>0.31171814229008105</v>
      </c>
      <c r="L206" s="17">
        <f>IF($P206=0,"",('Gauge Data'!T197*'Gauge Data'!$AA197+'Gauge Data'!AW197*'Gauge Data'!$BD197+'Gauge Data'!BZ197*'Gauge Data'!$CG197+'Gauge Data'!DC197*'Gauge Data'!$DJ197+'Gauge Data'!EF197*'Gauge Data'!$EM197+'Gauge Data'!FI197*'Gauge Data'!$FP197+'Gauge Data'!GL197*'Gauge Data'!$GS197+'Gauge Data'!HO197*'Gauge Data'!$HV197)/$P206)</f>
        <v>1.1655805133690604</v>
      </c>
      <c r="M206" s="17">
        <f>IF($P206=0,"",('Gauge Data'!V197*'Gauge Data'!$AA197+'Gauge Data'!AY197*'Gauge Data'!$BD197+'Gauge Data'!CB197*'Gauge Data'!$CG197+'Gauge Data'!DE197*'Gauge Data'!$DJ197+'Gauge Data'!EH197*'Gauge Data'!$EM197+'Gauge Data'!FK197*'Gauge Data'!$FP197+'Gauge Data'!GN197*'Gauge Data'!$GS197+'Gauge Data'!HQ197*'Gauge Data'!$HV197)/$P206)</f>
        <v>0.45819156141083722</v>
      </c>
      <c r="N206" s="17">
        <f>IF($P206=0,"",('Gauge Data'!X197*'Gauge Data'!$AA197+'Gauge Data'!BA197*'Gauge Data'!$BD197+'Gauge Data'!CD197*'Gauge Data'!$CG197+'Gauge Data'!DG197*'Gauge Data'!$DJ197+'Gauge Data'!EJ197*'Gauge Data'!$EM197+'Gauge Data'!FM197*'Gauge Data'!$FP197+'Gauge Data'!GP197*'Gauge Data'!$GS197+'Gauge Data'!HS197*'Gauge Data'!$HV197)/$P206)</f>
        <v>0.89636346560727731</v>
      </c>
      <c r="O206" s="17">
        <f t="shared" si="116"/>
        <v>112.59231405094609</v>
      </c>
      <c r="P206" s="18">
        <f>'Gauge Data'!AA197+'Gauge Data'!BD197+'Gauge Data'!CG197+'Gauge Data'!DJ197+'Gauge Data'!EM197+'Gauge Data'!FP197+'Gauge Data'!GS197+'Gauge Data'!HV197</f>
        <v>3</v>
      </c>
      <c r="Q206" s="18"/>
      <c r="R206" s="33">
        <f t="shared" si="115"/>
        <v>1993</v>
      </c>
    </row>
    <row r="207" spans="2:18" x14ac:dyDescent="0.2">
      <c r="B207" s="2">
        <f>'Gauge Data'!A94</f>
        <v>1994</v>
      </c>
      <c r="C207" s="17">
        <f>IF($P207=0,"",('Gauge Data'!B198*'Gauge Data'!$AA198+'Gauge Data'!AE198*'Gauge Data'!$BD198+'Gauge Data'!BH198*'Gauge Data'!$CG198+'Gauge Data'!CK198*'Gauge Data'!$DJ198+'Gauge Data'!DN198*'Gauge Data'!$EM198+'Gauge Data'!EQ198*'Gauge Data'!$FP198+'Gauge Data'!FT198*'Gauge Data'!$GS198+'Gauge Data'!GW198*'Gauge Data'!$HV198)/$P207)</f>
        <v>2.2471959264913388</v>
      </c>
      <c r="D207" s="17">
        <f>IF($P207=0,"",('Gauge Data'!D198*'Gauge Data'!$AA198+'Gauge Data'!AG198*'Gauge Data'!$BD198+'Gauge Data'!BJ198*'Gauge Data'!$CG198+'Gauge Data'!CM198*'Gauge Data'!$DJ198+'Gauge Data'!DP198*'Gauge Data'!$EM198+'Gauge Data'!ES198*'Gauge Data'!$FP198+'Gauge Data'!FV198*'Gauge Data'!$GS198+'Gauge Data'!GY198*'Gauge Data'!$HV198)/$P207)</f>
        <v>9.3236870015812752</v>
      </c>
      <c r="E207" s="17">
        <f>IF($P207=0,"",('Gauge Data'!F198*'Gauge Data'!$AA198+'Gauge Data'!AI198*'Gauge Data'!$BD198+'Gauge Data'!BL198*'Gauge Data'!$CG198+'Gauge Data'!CO198*'Gauge Data'!$DJ198+'Gauge Data'!DR198*'Gauge Data'!$EM198+'Gauge Data'!EU198*'Gauge Data'!$FP198+'Gauge Data'!FX198*'Gauge Data'!$GS198+'Gauge Data'!HA198*'Gauge Data'!$HV198)/$P207)</f>
        <v>7.1243661822820812</v>
      </c>
      <c r="F207" s="17">
        <f>IF($P207=0,"",('Gauge Data'!H198*'Gauge Data'!$AA198+'Gauge Data'!AK198*'Gauge Data'!$BD198+'Gauge Data'!BN198*'Gauge Data'!$CG198+'Gauge Data'!CQ198*'Gauge Data'!$DJ198+'Gauge Data'!DT198*'Gauge Data'!$EM198+'Gauge Data'!EW198*'Gauge Data'!$FP198+'Gauge Data'!FZ198*'Gauge Data'!$GS198+'Gauge Data'!HC198*'Gauge Data'!$HV198)/$P207)</f>
        <v>12.843941182501149</v>
      </c>
      <c r="G207" s="17">
        <f>IF($P207=0,"",('Gauge Data'!J198*'Gauge Data'!$AA198+'Gauge Data'!AM198*'Gauge Data'!$BD198+'Gauge Data'!BP198*'Gauge Data'!$CG198+'Gauge Data'!CS198*'Gauge Data'!$DJ198+'Gauge Data'!DV198*'Gauge Data'!$EM198+'Gauge Data'!EY198*'Gauge Data'!$FP198+'Gauge Data'!GB198*'Gauge Data'!$GS198+'Gauge Data'!HE198*'Gauge Data'!$HV198)/$P207)</f>
        <v>11.430182356606339</v>
      </c>
      <c r="H207" s="17">
        <f>IF($P207=0,"",('Gauge Data'!L198*'Gauge Data'!$AA198+'Gauge Data'!AO198*'Gauge Data'!$BD198+'Gauge Data'!BR198*'Gauge Data'!$CG198+'Gauge Data'!CU198*'Gauge Data'!$DJ198+'Gauge Data'!DX198*'Gauge Data'!$EM198+'Gauge Data'!FA198*'Gauge Data'!$FP198+'Gauge Data'!GD198*'Gauge Data'!$GS198+'Gauge Data'!HG198*'Gauge Data'!$HV198)/$P207)</f>
        <v>9.803847992383977</v>
      </c>
      <c r="I207" s="17">
        <f>IF($P207=0,"",('Gauge Data'!N198*'Gauge Data'!$AA198+'Gauge Data'!AQ198*'Gauge Data'!$BD198+'Gauge Data'!BT198*'Gauge Data'!$CG198+'Gauge Data'!CW198*'Gauge Data'!$DJ198+'Gauge Data'!DZ198*'Gauge Data'!$EM198+'Gauge Data'!FC198*'Gauge Data'!$FP198+'Gauge Data'!GF198*'Gauge Data'!$GS198+'Gauge Data'!HI198*'Gauge Data'!$HV198)/$P207)</f>
        <v>4.3665744562653002</v>
      </c>
      <c r="J207" s="17">
        <f>IF($P207=0,"",('Gauge Data'!P198*'Gauge Data'!$AA198+'Gauge Data'!AS198*'Gauge Data'!$BD198+'Gauge Data'!BV198*'Gauge Data'!$CG198+'Gauge Data'!CY198*'Gauge Data'!$DJ198+'Gauge Data'!EB198*'Gauge Data'!$EM198+'Gauge Data'!FE198*'Gauge Data'!$FP198+'Gauge Data'!GH198*'Gauge Data'!$GS198+'Gauge Data'!HK198*'Gauge Data'!$HV198)/$P207)</f>
        <v>3.487193917372887</v>
      </c>
      <c r="K207" s="17">
        <f>IF($P207=0,"",('Gauge Data'!R198*'Gauge Data'!$AA198+'Gauge Data'!AU198*'Gauge Data'!$BD198+'Gauge Data'!BX198*'Gauge Data'!$CG198+'Gauge Data'!DA198*'Gauge Data'!$DJ198+'Gauge Data'!ED198*'Gauge Data'!$EM198+'Gauge Data'!FG198*'Gauge Data'!$FP198+'Gauge Data'!GJ198*'Gauge Data'!$GS198+'Gauge Data'!HM198*'Gauge Data'!$HV198)/$P207)</f>
        <v>1.0143946791109331</v>
      </c>
      <c r="L207" s="17">
        <f>IF($P207=0,"",('Gauge Data'!T198*'Gauge Data'!$AA198+'Gauge Data'!AW198*'Gauge Data'!$BD198+'Gauge Data'!BZ198*'Gauge Data'!$CG198+'Gauge Data'!DC198*'Gauge Data'!$DJ198+'Gauge Data'!EF198*'Gauge Data'!$EM198+'Gauge Data'!FI198*'Gauge Data'!$FP198+'Gauge Data'!GL198*'Gauge Data'!$GS198+'Gauge Data'!HO198*'Gauge Data'!$HV198)/$P207)</f>
        <v>0.21609239295358551</v>
      </c>
      <c r="M207" s="17">
        <f>IF($P207=0,"",('Gauge Data'!V198*'Gauge Data'!$AA198+'Gauge Data'!AY198*'Gauge Data'!$BD198+'Gauge Data'!CB198*'Gauge Data'!$CG198+'Gauge Data'!DE198*'Gauge Data'!$DJ198+'Gauge Data'!EH198*'Gauge Data'!$EM198+'Gauge Data'!FK198*'Gauge Data'!$FP198+'Gauge Data'!GN198*'Gauge Data'!$GS198+'Gauge Data'!HQ198*'Gauge Data'!$HV198)/$P207)</f>
        <v>0.87465005974280963</v>
      </c>
      <c r="N207" s="17">
        <f>IF($P207=0,"",('Gauge Data'!X198*'Gauge Data'!$AA198+'Gauge Data'!BA198*'Gauge Data'!$BD198+'Gauge Data'!CD198*'Gauge Data'!$CG198+'Gauge Data'!DG198*'Gauge Data'!$DJ198+'Gauge Data'!EJ198*'Gauge Data'!$EM198+'Gauge Data'!FM198*'Gauge Data'!$FP198+'Gauge Data'!GP198*'Gauge Data'!$GS198+'Gauge Data'!HS198*'Gauge Data'!$HV198)/$P207)</f>
        <v>2.0684098703398299</v>
      </c>
      <c r="O207" s="17">
        <f t="shared" si="116"/>
        <v>64.800536017631501</v>
      </c>
      <c r="P207" s="18">
        <f>'Gauge Data'!AA198+'Gauge Data'!BD198+'Gauge Data'!CG198+'Gauge Data'!DJ198+'Gauge Data'!EM198+'Gauge Data'!FP198+'Gauge Data'!GS198+'Gauge Data'!HV198</f>
        <v>3</v>
      </c>
      <c r="Q207" s="18"/>
      <c r="R207" s="33">
        <f t="shared" si="115"/>
        <v>1994</v>
      </c>
    </row>
    <row r="208" spans="2:18" x14ac:dyDescent="0.2">
      <c r="B208" s="2">
        <f>'Gauge Data'!A95</f>
        <v>1995</v>
      </c>
      <c r="C208" s="17">
        <f>IF($P208=0,"",('Gauge Data'!B199*'Gauge Data'!$AA199+'Gauge Data'!AE199*'Gauge Data'!$BD199+'Gauge Data'!BH199*'Gauge Data'!$CG199+'Gauge Data'!CK199*'Gauge Data'!$DJ199+'Gauge Data'!DN199*'Gauge Data'!$EM199+'Gauge Data'!EQ199*'Gauge Data'!$FP199+'Gauge Data'!FT199*'Gauge Data'!$GS199+'Gauge Data'!GW199*'Gauge Data'!$HV199)/$P208)</f>
        <v>15.178180325497999</v>
      </c>
      <c r="D208" s="17">
        <f>IF($P208=0,"",('Gauge Data'!D199*'Gauge Data'!$AA199+'Gauge Data'!AG199*'Gauge Data'!$BD199+'Gauge Data'!BJ199*'Gauge Data'!$CG199+'Gauge Data'!CM199*'Gauge Data'!$DJ199+'Gauge Data'!DP199*'Gauge Data'!$EM199+'Gauge Data'!ES199*'Gauge Data'!$FP199+'Gauge Data'!FV199*'Gauge Data'!$GS199+'Gauge Data'!GY199*'Gauge Data'!$HV199)/$P208)</f>
        <v>16.481528046248677</v>
      </c>
      <c r="E208" s="17">
        <f>IF($P208=0,"",('Gauge Data'!F199*'Gauge Data'!$AA199+'Gauge Data'!AI199*'Gauge Data'!$BD199+'Gauge Data'!BL199*'Gauge Data'!$CG199+'Gauge Data'!CO199*'Gauge Data'!$DJ199+'Gauge Data'!DR199*'Gauge Data'!$EM199+'Gauge Data'!EU199*'Gauge Data'!$FP199+'Gauge Data'!FX199*'Gauge Data'!$GS199+'Gauge Data'!HA199*'Gauge Data'!$HV199)/$P208)</f>
        <v>19.703375651690084</v>
      </c>
      <c r="F208" s="17">
        <f>IF($P208=0,"",('Gauge Data'!H199*'Gauge Data'!$AA199+'Gauge Data'!AK199*'Gauge Data'!$BD199+'Gauge Data'!BN199*'Gauge Data'!$CG199+'Gauge Data'!CQ199*'Gauge Data'!$DJ199+'Gauge Data'!DT199*'Gauge Data'!$EM199+'Gauge Data'!EW199*'Gauge Data'!$FP199+'Gauge Data'!FZ199*'Gauge Data'!$GS199+'Gauge Data'!HC199*'Gauge Data'!$HV199)/$P208)</f>
        <v>13.002824742754301</v>
      </c>
      <c r="G208" s="17">
        <f>IF($P208=0,"",('Gauge Data'!J199*'Gauge Data'!$AA199+'Gauge Data'!AM199*'Gauge Data'!$BD199+'Gauge Data'!BP199*'Gauge Data'!$CG199+'Gauge Data'!CS199*'Gauge Data'!$DJ199+'Gauge Data'!DV199*'Gauge Data'!$EM199+'Gauge Data'!EY199*'Gauge Data'!$FP199+'Gauge Data'!GB199*'Gauge Data'!$GS199+'Gauge Data'!HE199*'Gauge Data'!$HV199)/$P208)</f>
        <v>15.351430365361702</v>
      </c>
      <c r="H208" s="17">
        <f>IF($P208=0,"",('Gauge Data'!L199*'Gauge Data'!$AA199+'Gauge Data'!AO199*'Gauge Data'!$BD199+'Gauge Data'!BR199*'Gauge Data'!$CG199+'Gauge Data'!CU199*'Gauge Data'!$DJ199+'Gauge Data'!DX199*'Gauge Data'!$EM199+'Gauge Data'!FA199*'Gauge Data'!$FP199+'Gauge Data'!GD199*'Gauge Data'!$GS199+'Gauge Data'!HG199*'Gauge Data'!$HV199)/$P208)</f>
        <v>12.049215960079556</v>
      </c>
      <c r="I208" s="17">
        <f>IF($P208=0,"",('Gauge Data'!N199*'Gauge Data'!$AA199+'Gauge Data'!AQ199*'Gauge Data'!$BD199+'Gauge Data'!BT199*'Gauge Data'!$CG199+'Gauge Data'!CW199*'Gauge Data'!$DJ199+'Gauge Data'!DZ199*'Gauge Data'!$EM199+'Gauge Data'!FC199*'Gauge Data'!$FP199+'Gauge Data'!GF199*'Gauge Data'!$GS199+'Gauge Data'!HI199*'Gauge Data'!$HV199)/$P208)</f>
        <v>8.9162288827610627</v>
      </c>
      <c r="J208" s="17">
        <f>IF($P208=0,"",('Gauge Data'!P199*'Gauge Data'!$AA199+'Gauge Data'!AS199*'Gauge Data'!$BD199+'Gauge Data'!BV199*'Gauge Data'!$CG199+'Gauge Data'!CY199*'Gauge Data'!$DJ199+'Gauge Data'!EB199*'Gauge Data'!$EM199+'Gauge Data'!FE199*'Gauge Data'!$FP199+'Gauge Data'!GH199*'Gauge Data'!$GS199+'Gauge Data'!HK199*'Gauge Data'!$HV199)/$P208)</f>
        <v>5.4487963726075748</v>
      </c>
      <c r="K208" s="17">
        <f>IF($P208=0,"",('Gauge Data'!R199*'Gauge Data'!$AA199+'Gauge Data'!AU199*'Gauge Data'!$BD199+'Gauge Data'!BX199*'Gauge Data'!$CG199+'Gauge Data'!DA199*'Gauge Data'!$DJ199+'Gauge Data'!ED199*'Gauge Data'!$EM199+'Gauge Data'!FG199*'Gauge Data'!$FP199+'Gauge Data'!GJ199*'Gauge Data'!$GS199+'Gauge Data'!HM199*'Gauge Data'!$HV199)/$P208)</f>
        <v>1.787731478882689</v>
      </c>
      <c r="L208" s="17">
        <f>IF($P208=0,"",('Gauge Data'!T199*'Gauge Data'!$AA199+'Gauge Data'!AW199*'Gauge Data'!$BD199+'Gauge Data'!BZ199*'Gauge Data'!$CG199+'Gauge Data'!DC199*'Gauge Data'!$DJ199+'Gauge Data'!EF199*'Gauge Data'!$EM199+'Gauge Data'!FI199*'Gauge Data'!$FP199+'Gauge Data'!GL199*'Gauge Data'!$GS199+'Gauge Data'!HO199*'Gauge Data'!$HV199)/$P208)</f>
        <v>7.492238657151411</v>
      </c>
      <c r="M208" s="17">
        <f>IF($P208=0,"",('Gauge Data'!V199*'Gauge Data'!$AA199+'Gauge Data'!AY199*'Gauge Data'!$BD199+'Gauge Data'!CB199*'Gauge Data'!$CG199+'Gauge Data'!DE199*'Gauge Data'!$DJ199+'Gauge Data'!EH199*'Gauge Data'!$EM199+'Gauge Data'!FK199*'Gauge Data'!$FP199+'Gauge Data'!GN199*'Gauge Data'!$GS199+'Gauge Data'!HQ199*'Gauge Data'!$HV199)/$P208)</f>
        <v>3.4507311097724647</v>
      </c>
      <c r="N208" s="17">
        <f>IF($P208=0,"",('Gauge Data'!X199*'Gauge Data'!$AA199+'Gauge Data'!BA199*'Gauge Data'!$BD199+'Gauge Data'!CD199*'Gauge Data'!$CG199+'Gauge Data'!DG199*'Gauge Data'!$DJ199+'Gauge Data'!EJ199*'Gauge Data'!$EM199+'Gauge Data'!FM199*'Gauge Data'!$FP199+'Gauge Data'!GP199*'Gauge Data'!$GS199+'Gauge Data'!HS199*'Gauge Data'!$HV199)/$P208)</f>
        <v>3.6334031289781472</v>
      </c>
      <c r="O208" s="17">
        <f t="shared" si="116"/>
        <v>122.49568472178566</v>
      </c>
      <c r="P208" s="18">
        <f>'Gauge Data'!AA199+'Gauge Data'!BD199+'Gauge Data'!CG199+'Gauge Data'!DJ199+'Gauge Data'!EM199+'Gauge Data'!FP199+'Gauge Data'!GS199+'Gauge Data'!HV199</f>
        <v>3</v>
      </c>
      <c r="Q208" s="18"/>
      <c r="R208" s="33">
        <f t="shared" si="115"/>
        <v>1995</v>
      </c>
    </row>
    <row r="209" spans="2:18" x14ac:dyDescent="0.2">
      <c r="B209" s="2">
        <f>'Gauge Data'!A96</f>
        <v>1996</v>
      </c>
      <c r="C209" s="17">
        <f>IF($P209=0,"",('Gauge Data'!B200*'Gauge Data'!$AA200+'Gauge Data'!AE200*'Gauge Data'!$BD200+'Gauge Data'!BH200*'Gauge Data'!$CG200+'Gauge Data'!CK200*'Gauge Data'!$DJ200+'Gauge Data'!DN200*'Gauge Data'!$EM200+'Gauge Data'!EQ200*'Gauge Data'!$FP200+'Gauge Data'!FT200*'Gauge Data'!$GS200+'Gauge Data'!GW200*'Gauge Data'!$HV200)/$P209)</f>
        <v>18.134730304955994</v>
      </c>
      <c r="D209" s="17">
        <f>IF($P209=0,"",('Gauge Data'!D200*'Gauge Data'!$AA200+'Gauge Data'!AG200*'Gauge Data'!$BD200+'Gauge Data'!BJ200*'Gauge Data'!$CG200+'Gauge Data'!CM200*'Gauge Data'!$DJ200+'Gauge Data'!DP200*'Gauge Data'!$EM200+'Gauge Data'!ES200*'Gauge Data'!$FP200+'Gauge Data'!FV200*'Gauge Data'!$GS200+'Gauge Data'!GY200*'Gauge Data'!$HV200)/$P209)</f>
        <v>25.742042879322469</v>
      </c>
      <c r="E209" s="17">
        <f>IF($P209=0,"",('Gauge Data'!F200*'Gauge Data'!$AA200+'Gauge Data'!AI200*'Gauge Data'!$BD200+'Gauge Data'!BL200*'Gauge Data'!$CG200+'Gauge Data'!CO200*'Gauge Data'!$DJ200+'Gauge Data'!DR200*'Gauge Data'!$EM200+'Gauge Data'!EU200*'Gauge Data'!$FP200+'Gauge Data'!FX200*'Gauge Data'!$GS200+'Gauge Data'!HA200*'Gauge Data'!$HV200)/$P209)</f>
        <v>18.899221354439284</v>
      </c>
      <c r="F209" s="17">
        <f>IF($P209=0,"",('Gauge Data'!H200*'Gauge Data'!$AA200+'Gauge Data'!AK200*'Gauge Data'!$BD200+'Gauge Data'!BN200*'Gauge Data'!$CG200+'Gauge Data'!CQ200*'Gauge Data'!$DJ200+'Gauge Data'!DT200*'Gauge Data'!$EM200+'Gauge Data'!EW200*'Gauge Data'!$FP200+'Gauge Data'!FZ200*'Gauge Data'!$GS200+'Gauge Data'!HC200*'Gauge Data'!$HV200)/$P209)</f>
        <v>14.450134099249665</v>
      </c>
      <c r="G209" s="17">
        <f>IF($P209=0,"",('Gauge Data'!J200*'Gauge Data'!$AA200+'Gauge Data'!AM200*'Gauge Data'!$BD200+'Gauge Data'!BP200*'Gauge Data'!$CG200+'Gauge Data'!CS200*'Gauge Data'!$DJ200+'Gauge Data'!DV200*'Gauge Data'!$EM200+'Gauge Data'!EY200*'Gauge Data'!$FP200+'Gauge Data'!GB200*'Gauge Data'!$GS200+'Gauge Data'!HE200*'Gauge Data'!$HV200)/$P209)</f>
        <v>7.4067903318790558</v>
      </c>
      <c r="H209" s="17">
        <f>IF($P209=0,"",('Gauge Data'!L200*'Gauge Data'!$AA200+'Gauge Data'!AO200*'Gauge Data'!$BD200+'Gauge Data'!BR200*'Gauge Data'!$CG200+'Gauge Data'!CU200*'Gauge Data'!$DJ200+'Gauge Data'!DX200*'Gauge Data'!$EM200+'Gauge Data'!FA200*'Gauge Data'!$FP200+'Gauge Data'!GD200*'Gauge Data'!$GS200+'Gauge Data'!HG200*'Gauge Data'!$HV200)/$P209)</f>
        <v>24.300789261444145</v>
      </c>
      <c r="I209" s="17">
        <f>IF($P209=0,"",('Gauge Data'!N200*'Gauge Data'!$AA200+'Gauge Data'!AQ200*'Gauge Data'!$BD200+'Gauge Data'!BT200*'Gauge Data'!$CG200+'Gauge Data'!CW200*'Gauge Data'!$DJ200+'Gauge Data'!DZ200*'Gauge Data'!$EM200+'Gauge Data'!FC200*'Gauge Data'!$FP200+'Gauge Data'!GF200*'Gauge Data'!$GS200+'Gauge Data'!HI200*'Gauge Data'!$HV200)/$P209)</f>
        <v>13.008880481371337</v>
      </c>
      <c r="J209" s="17">
        <f>IF($P209=0,"",('Gauge Data'!P200*'Gauge Data'!$AA200+'Gauge Data'!AS200*'Gauge Data'!$BD200+'Gauge Data'!BV200*'Gauge Data'!$CG200+'Gauge Data'!CY200*'Gauge Data'!$DJ200+'Gauge Data'!EB200*'Gauge Data'!$EM200+'Gauge Data'!FE200*'Gauge Data'!$FP200+'Gauge Data'!GH200*'Gauge Data'!$GS200+'Gauge Data'!HK200*'Gauge Data'!$HV200)/$P209)</f>
        <v>8.246477222295125</v>
      </c>
      <c r="K209" s="17">
        <f>IF($P209=0,"",('Gauge Data'!R200*'Gauge Data'!$AA200+'Gauge Data'!AU200*'Gauge Data'!$BD200+'Gauge Data'!BX200*'Gauge Data'!$CG200+'Gauge Data'!DA200*'Gauge Data'!$DJ200+'Gauge Data'!ED200*'Gauge Data'!$EM200+'Gauge Data'!FG200*'Gauge Data'!$FP200+'Gauge Data'!GJ200*'Gauge Data'!$GS200+'Gauge Data'!HM200*'Gauge Data'!$HV200)/$P209)</f>
        <v>1.75456962176492</v>
      </c>
      <c r="L209" s="17">
        <f>IF($P209=0,"",('Gauge Data'!T200*'Gauge Data'!$AA200+'Gauge Data'!AW200*'Gauge Data'!$BD200+'Gauge Data'!BZ200*'Gauge Data'!$CG200+'Gauge Data'!DC200*'Gauge Data'!$DJ200+'Gauge Data'!EF200*'Gauge Data'!$EM200+'Gauge Data'!FI200*'Gauge Data'!$FP200+'Gauge Data'!GL200*'Gauge Data'!$GS200+'Gauge Data'!HO200*'Gauge Data'!$HV200)/$P209)</f>
        <v>3.1958232396432473</v>
      </c>
      <c r="M209" s="17">
        <f>IF($P209=0,"",('Gauge Data'!V200*'Gauge Data'!$AA200+'Gauge Data'!AY200*'Gauge Data'!$BD200+'Gauge Data'!CB200*'Gauge Data'!$CG200+'Gauge Data'!DE200*'Gauge Data'!$DJ200+'Gauge Data'!EH200*'Gauge Data'!$EM200+'Gauge Data'!FK200*'Gauge Data'!$FP200+'Gauge Data'!GN200*'Gauge Data'!$GS200+'Gauge Data'!HQ200*'Gauge Data'!$HV200)/$P209)</f>
        <v>1.8798960233195574</v>
      </c>
      <c r="N209" s="17">
        <f>IF($P209=0,"",('Gauge Data'!X200*'Gauge Data'!$AA200+'Gauge Data'!BA200*'Gauge Data'!$BD200+'Gauge Data'!CD200*'Gauge Data'!$CG200+'Gauge Data'!DG200*'Gauge Data'!$DJ200+'Gauge Data'!EJ200*'Gauge Data'!$EM200+'Gauge Data'!FM200*'Gauge Data'!$FP200+'Gauge Data'!GP200*'Gauge Data'!$GS200+'Gauge Data'!HS200*'Gauge Data'!$HV200)/$P209)</f>
        <v>2.2684078681389321</v>
      </c>
      <c r="O209" s="17">
        <f t="shared" si="116"/>
        <v>139.28776268782372</v>
      </c>
      <c r="P209" s="18">
        <f>'Gauge Data'!AA200+'Gauge Data'!BD200+'Gauge Data'!CG200+'Gauge Data'!DJ200+'Gauge Data'!EM200+'Gauge Data'!FP200+'Gauge Data'!GS200+'Gauge Data'!HV200</f>
        <v>1</v>
      </c>
      <c r="Q209" s="18"/>
      <c r="R209" s="33">
        <f t="shared" si="115"/>
        <v>1996</v>
      </c>
    </row>
    <row r="210" spans="2:18" x14ac:dyDescent="0.2">
      <c r="B210" s="2">
        <f>'Gauge Data'!A97</f>
        <v>1997</v>
      </c>
      <c r="C210" s="17">
        <f>IF($P210=0,"",('Gauge Data'!B201*'Gauge Data'!$AA201+'Gauge Data'!AE201*'Gauge Data'!$BD201+'Gauge Data'!BH201*'Gauge Data'!$CG201+'Gauge Data'!CK201*'Gauge Data'!$DJ201+'Gauge Data'!DN201*'Gauge Data'!$EM201+'Gauge Data'!EQ201*'Gauge Data'!$FP201+'Gauge Data'!FT201*'Gauge Data'!$GS201+'Gauge Data'!GW201*'Gauge Data'!$HV201)/$P210)</f>
        <v>7.030811127215145</v>
      </c>
      <c r="D210" s="17">
        <f>IF($P210=0,"",('Gauge Data'!D201*'Gauge Data'!$AA201+'Gauge Data'!AG201*'Gauge Data'!$BD201+'Gauge Data'!BJ201*'Gauge Data'!$CG201+'Gauge Data'!CM201*'Gauge Data'!$DJ201+'Gauge Data'!DP201*'Gauge Data'!$EM201+'Gauge Data'!ES201*'Gauge Data'!$FP201+'Gauge Data'!FV201*'Gauge Data'!$GS201+'Gauge Data'!GY201*'Gauge Data'!$HV201)/$P210)</f>
        <v>9.8631878023499446</v>
      </c>
      <c r="E210" s="17">
        <f>IF($P210=0,"",('Gauge Data'!F201*'Gauge Data'!$AA201+'Gauge Data'!AI201*'Gauge Data'!$BD201+'Gauge Data'!BL201*'Gauge Data'!$CG201+'Gauge Data'!CO201*'Gauge Data'!$DJ201+'Gauge Data'!DR201*'Gauge Data'!$EM201+'Gauge Data'!EU201*'Gauge Data'!$FP201+'Gauge Data'!FX201*'Gauge Data'!$GS201+'Gauge Data'!HA201*'Gauge Data'!$HV201)/$P210)</f>
        <v>15.527941152619542</v>
      </c>
      <c r="F210" s="17">
        <f>IF($P210=0,"",('Gauge Data'!H201*'Gauge Data'!$AA201+'Gauge Data'!AK201*'Gauge Data'!$BD201+'Gauge Data'!BN201*'Gauge Data'!$CG201+'Gauge Data'!CQ201*'Gauge Data'!$DJ201+'Gauge Data'!DT201*'Gauge Data'!$EM201+'Gauge Data'!EW201*'Gauge Data'!$FP201+'Gauge Data'!FZ201*'Gauge Data'!$GS201+'Gauge Data'!HC201*'Gauge Data'!$HV201)/$P210)</f>
        <v>23.348308609628901</v>
      </c>
      <c r="G210" s="17">
        <f>IF($P210=0,"",('Gauge Data'!J201*'Gauge Data'!$AA201+'Gauge Data'!AM201*'Gauge Data'!$BD201+'Gauge Data'!BP201*'Gauge Data'!$CG201+'Gauge Data'!CS201*'Gauge Data'!$DJ201+'Gauge Data'!DV201*'Gauge Data'!$EM201+'Gauge Data'!EY201*'Gauge Data'!$FP201+'Gauge Data'!GB201*'Gauge Data'!$GS201+'Gauge Data'!HE201*'Gauge Data'!$HV201)/$P210)</f>
        <v>14.963972345623677</v>
      </c>
      <c r="H210" s="17">
        <f>IF($P210=0,"",('Gauge Data'!L201*'Gauge Data'!$AA201+'Gauge Data'!AO201*'Gauge Data'!$BD201+'Gauge Data'!BR201*'Gauge Data'!$CG201+'Gauge Data'!CU201*'Gauge Data'!$DJ201+'Gauge Data'!DX201*'Gauge Data'!$EM201+'Gauge Data'!FA201*'Gauge Data'!$FP201+'Gauge Data'!GD201*'Gauge Data'!$GS201+'Gauge Data'!HG201*'Gauge Data'!$HV201)/$P210)</f>
        <v>24.238126060666826</v>
      </c>
      <c r="I210" s="17">
        <f>IF($P210=0,"",('Gauge Data'!N201*'Gauge Data'!$AA201+'Gauge Data'!AQ201*'Gauge Data'!$BD201+'Gauge Data'!BT201*'Gauge Data'!$CG201+'Gauge Data'!CW201*'Gauge Data'!$DJ201+'Gauge Data'!DZ201*'Gauge Data'!$EM201+'Gauge Data'!FC201*'Gauge Data'!$FP201+'Gauge Data'!GF201*'Gauge Data'!$GS201+'Gauge Data'!HI201*'Gauge Data'!$HV201)/$P210)</f>
        <v>3.1080947585550014</v>
      </c>
      <c r="J210" s="17">
        <f>IF($P210=0,"",('Gauge Data'!P201*'Gauge Data'!$AA201+'Gauge Data'!AS201*'Gauge Data'!$BD201+'Gauge Data'!BV201*'Gauge Data'!$CG201+'Gauge Data'!CY201*'Gauge Data'!$DJ201+'Gauge Data'!EB201*'Gauge Data'!$EM201+'Gauge Data'!FE201*'Gauge Data'!$FP201+'Gauge Data'!GH201*'Gauge Data'!$GS201+'Gauge Data'!HK201*'Gauge Data'!$HV201)/$P210)</f>
        <v>4.3989566945677643</v>
      </c>
      <c r="K210" s="17">
        <f>IF($P210=0,"",('Gauge Data'!R201*'Gauge Data'!$AA201+'Gauge Data'!AU201*'Gauge Data'!$BD201+'Gauge Data'!BX201*'Gauge Data'!$CG201+'Gauge Data'!DA201*'Gauge Data'!$DJ201+'Gauge Data'!ED201*'Gauge Data'!$EM201+'Gauge Data'!FG201*'Gauge Data'!$FP201+'Gauge Data'!GJ201*'Gauge Data'!$GS201+'Gauge Data'!HM201*'Gauge Data'!$HV201)/$P210)</f>
        <v>0</v>
      </c>
      <c r="L210" s="17">
        <f>IF($P210=0,"",('Gauge Data'!T201*'Gauge Data'!$AA201+'Gauge Data'!AW201*'Gauge Data'!$BD201+'Gauge Data'!BZ201*'Gauge Data'!$CG201+'Gauge Data'!DC201*'Gauge Data'!$DJ201+'Gauge Data'!EF201*'Gauge Data'!$EM201+'Gauge Data'!FI201*'Gauge Data'!$FP201+'Gauge Data'!GL201*'Gauge Data'!$GS201+'Gauge Data'!HO201*'Gauge Data'!$HV201)/$P210)</f>
        <v>0.57650144715133089</v>
      </c>
      <c r="M210" s="17">
        <f>IF($P210=0,"",('Gauge Data'!V201*'Gauge Data'!$AA201+'Gauge Data'!AY201*'Gauge Data'!$BD201+'Gauge Data'!CB201*'Gauge Data'!$CG201+'Gauge Data'!DE201*'Gauge Data'!$DJ201+'Gauge Data'!EH201*'Gauge Data'!$EM201+'Gauge Data'!FK201*'Gauge Data'!$FP201+'Gauge Data'!GN201*'Gauge Data'!$GS201+'Gauge Data'!HQ201*'Gauge Data'!$HV201)/$P210)</f>
        <v>0</v>
      </c>
      <c r="N210" s="17">
        <f>IF($P210=0,"",('Gauge Data'!X201*'Gauge Data'!$AA201+'Gauge Data'!BA201*'Gauge Data'!$BD201+'Gauge Data'!CD201*'Gauge Data'!$CG201+'Gauge Data'!DG201*'Gauge Data'!$DJ201+'Gauge Data'!EJ201*'Gauge Data'!$EM201+'Gauge Data'!FM201*'Gauge Data'!$FP201+'Gauge Data'!GP201*'Gauge Data'!$GS201+'Gauge Data'!HS201*'Gauge Data'!$HV201)/$P210)</f>
        <v>3.4464760427525212</v>
      </c>
      <c r="O210" s="17">
        <f t="shared" si="116"/>
        <v>106.50237604113065</v>
      </c>
      <c r="P210" s="18">
        <f>'Gauge Data'!AA201+'Gauge Data'!BD201+'Gauge Data'!CG201+'Gauge Data'!DJ201+'Gauge Data'!EM201+'Gauge Data'!FP201+'Gauge Data'!GS201+'Gauge Data'!HV201</f>
        <v>1</v>
      </c>
      <c r="Q210" s="18"/>
      <c r="R210" s="33">
        <f t="shared" si="115"/>
        <v>1997</v>
      </c>
    </row>
    <row r="211" spans="2:18" x14ac:dyDescent="0.2">
      <c r="B211" s="2">
        <f>'Gauge Data'!A98</f>
        <v>1998</v>
      </c>
      <c r="C211" s="17">
        <f>IF($P211=0,"",('Gauge Data'!B202*'Gauge Data'!$AA202+'Gauge Data'!AE202*'Gauge Data'!$BD202+'Gauge Data'!BH202*'Gauge Data'!$CG202+'Gauge Data'!CK202*'Gauge Data'!$DJ202+'Gauge Data'!DN202*'Gauge Data'!$EM202+'Gauge Data'!EQ202*'Gauge Data'!$FP202+'Gauge Data'!FT202*'Gauge Data'!$GS202+'Gauge Data'!GW202*'Gauge Data'!$HV202)/$P211)</f>
        <v>11.22924557929549</v>
      </c>
      <c r="D211" s="17">
        <f>IF($P211=0,"",('Gauge Data'!D202*'Gauge Data'!$AA202+'Gauge Data'!AG202*'Gauge Data'!$BD202+'Gauge Data'!BJ202*'Gauge Data'!$CG202+'Gauge Data'!CM202*'Gauge Data'!$DJ202+'Gauge Data'!DP202*'Gauge Data'!$EM202+'Gauge Data'!ES202*'Gauge Data'!$FP202+'Gauge Data'!FV202*'Gauge Data'!$GS202+'Gauge Data'!GY202*'Gauge Data'!$HV202)/$P211)</f>
        <v>12.144128310644341</v>
      </c>
      <c r="E211" s="17">
        <f>IF($P211=0,"",('Gauge Data'!F202*'Gauge Data'!$AA202+'Gauge Data'!AI202*'Gauge Data'!$BD202+'Gauge Data'!BL202*'Gauge Data'!$CG202+'Gauge Data'!CO202*'Gauge Data'!$DJ202+'Gauge Data'!DR202*'Gauge Data'!$EM202+'Gauge Data'!EU202*'Gauge Data'!$FP202+'Gauge Data'!FX202*'Gauge Data'!$GS202+'Gauge Data'!HA202*'Gauge Data'!$HV202)/$P211)</f>
        <v>13.134206882925973</v>
      </c>
      <c r="F211" s="17">
        <f>IF($P211=0,"",('Gauge Data'!H202*'Gauge Data'!$AA202+'Gauge Data'!AK202*'Gauge Data'!$BD202+'Gauge Data'!BN202*'Gauge Data'!$CG202+'Gauge Data'!CQ202*'Gauge Data'!$DJ202+'Gauge Data'!DT202*'Gauge Data'!$EM202+'Gauge Data'!EW202*'Gauge Data'!$FP202+'Gauge Data'!FZ202*'Gauge Data'!$GS202+'Gauge Data'!HC202*'Gauge Data'!$HV202)/$P211)</f>
        <v>20.97963962024626</v>
      </c>
      <c r="G211" s="17">
        <f>IF($P211=0,"",('Gauge Data'!J202*'Gauge Data'!$AA202+'Gauge Data'!AM202*'Gauge Data'!$BD202+'Gauge Data'!BP202*'Gauge Data'!$CG202+'Gauge Data'!CS202*'Gauge Data'!$DJ202+'Gauge Data'!DV202*'Gauge Data'!$EM202+'Gauge Data'!EY202*'Gauge Data'!$FP202+'Gauge Data'!GB202*'Gauge Data'!$GS202+'Gauge Data'!HE202*'Gauge Data'!$HV202)/$P211)</f>
        <v>11.467365742249299</v>
      </c>
      <c r="H211" s="17">
        <f>IF($P211=0,"",('Gauge Data'!L202*'Gauge Data'!$AA202+'Gauge Data'!AO202*'Gauge Data'!$BD202+'Gauge Data'!BR202*'Gauge Data'!$CG202+'Gauge Data'!CU202*'Gauge Data'!$DJ202+'Gauge Data'!DX202*'Gauge Data'!$EM202+'Gauge Data'!FA202*'Gauge Data'!$FP202+'Gauge Data'!GD202*'Gauge Data'!$GS202+'Gauge Data'!HG202*'Gauge Data'!$HV202)/$P211)</f>
        <v>16.116975239926337</v>
      </c>
      <c r="I211" s="17">
        <f>IF($P211=0,"",('Gauge Data'!N202*'Gauge Data'!$AA202+'Gauge Data'!AQ202*'Gauge Data'!$BD202+'Gauge Data'!BT202*'Gauge Data'!$CG202+'Gauge Data'!CW202*'Gauge Data'!$DJ202+'Gauge Data'!DZ202*'Gauge Data'!$EM202+'Gauge Data'!FC202*'Gauge Data'!$FP202+'Gauge Data'!GF202*'Gauge Data'!$GS202+'Gauge Data'!HI202*'Gauge Data'!$HV202)/$P211)</f>
        <v>2.945170436533973</v>
      </c>
      <c r="J211" s="17">
        <f>IF($P211=0,"",('Gauge Data'!P202*'Gauge Data'!$AA202+'Gauge Data'!AS202*'Gauge Data'!$BD202+'Gauge Data'!BV202*'Gauge Data'!$CG202+'Gauge Data'!CY202*'Gauge Data'!$DJ202+'Gauge Data'!EB202*'Gauge Data'!$EM202+'Gauge Data'!FE202*'Gauge Data'!$FP202+'Gauge Data'!GH202*'Gauge Data'!$GS202+'Gauge Data'!HK202*'Gauge Data'!$HV202)/$P211)</f>
        <v>4.1483038914584904</v>
      </c>
      <c r="K211" s="17">
        <f>IF($P211=0,"",('Gauge Data'!R202*'Gauge Data'!$AA202+'Gauge Data'!AU202*'Gauge Data'!$BD202+'Gauge Data'!BX202*'Gauge Data'!$CG202+'Gauge Data'!DA202*'Gauge Data'!$DJ202+'Gauge Data'!ED202*'Gauge Data'!$EM202+'Gauge Data'!FG202*'Gauge Data'!$FP202+'Gauge Data'!GJ202*'Gauge Data'!$GS202+'Gauge Data'!HM202*'Gauge Data'!$HV202)/$P211)</f>
        <v>0.72689312901689551</v>
      </c>
      <c r="L211" s="17">
        <f>IF($P211=0,"",('Gauge Data'!T202*'Gauge Data'!$AA202+'Gauge Data'!AW202*'Gauge Data'!$BD202+'Gauge Data'!BZ202*'Gauge Data'!$CG202+'Gauge Data'!DC202*'Gauge Data'!$DJ202+'Gauge Data'!EF202*'Gauge Data'!$EM202+'Gauge Data'!FI202*'Gauge Data'!$FP202+'Gauge Data'!GL202*'Gauge Data'!$GS202+'Gauge Data'!HO202*'Gauge Data'!$HV202)/$P211)</f>
        <v>0.25065280310927429</v>
      </c>
      <c r="M211" s="17">
        <f>IF($P211=0,"",('Gauge Data'!V202*'Gauge Data'!$AA202+'Gauge Data'!AY202*'Gauge Data'!$BD202+'Gauge Data'!CB202*'Gauge Data'!$CG202+'Gauge Data'!DE202*'Gauge Data'!$DJ202+'Gauge Data'!EH202*'Gauge Data'!$EM202+'Gauge Data'!FK202*'Gauge Data'!$FP202+'Gauge Data'!GN202*'Gauge Data'!$GS202+'Gauge Data'!HQ202*'Gauge Data'!$HV202)/$P211)</f>
        <v>1.2783292958572989</v>
      </c>
      <c r="N211" s="17">
        <f>IF($P211=0,"",('Gauge Data'!X202*'Gauge Data'!$AA202+'Gauge Data'!BA202*'Gauge Data'!$BD202+'Gauge Data'!CD202*'Gauge Data'!$CG202+'Gauge Data'!DG202*'Gauge Data'!$DJ202+'Gauge Data'!EJ202*'Gauge Data'!$EM202+'Gauge Data'!FM202*'Gauge Data'!$FP202+'Gauge Data'!GP202*'Gauge Data'!$GS202+'Gauge Data'!HS202*'Gauge Data'!$HV202)/$P211)</f>
        <v>0.60156672746225825</v>
      </c>
      <c r="O211" s="17">
        <f t="shared" si="116"/>
        <v>95.022477658725904</v>
      </c>
      <c r="P211" s="18">
        <f>'Gauge Data'!AA202+'Gauge Data'!BD202+'Gauge Data'!CG202+'Gauge Data'!DJ202+'Gauge Data'!EM202+'Gauge Data'!FP202+'Gauge Data'!GS202+'Gauge Data'!HV202</f>
        <v>1</v>
      </c>
      <c r="Q211" s="18"/>
      <c r="R211" s="33">
        <f t="shared" si="115"/>
        <v>1998</v>
      </c>
    </row>
    <row r="212" spans="2:18" x14ac:dyDescent="0.2">
      <c r="B212" s="2">
        <f>'Gauge Data'!A99</f>
        <v>1999</v>
      </c>
      <c r="C212" s="17">
        <f>IF($P212=0,"",('Gauge Data'!B203*'Gauge Data'!$AA203+'Gauge Data'!AE203*'Gauge Data'!$BD203+'Gauge Data'!BH203*'Gauge Data'!$CG203+'Gauge Data'!CK203*'Gauge Data'!$DJ203+'Gauge Data'!DN203*'Gauge Data'!$EM203+'Gauge Data'!EQ203*'Gauge Data'!$FP203+'Gauge Data'!FT203*'Gauge Data'!$GS203+'Gauge Data'!GW203*'Gauge Data'!$HV203)/$P212)</f>
        <v>11.793214386291357</v>
      </c>
      <c r="D212" s="17">
        <f>IF($P212=0,"",('Gauge Data'!D203*'Gauge Data'!$AA203+'Gauge Data'!AG203*'Gauge Data'!$BD203+'Gauge Data'!BJ203*'Gauge Data'!$CG203+'Gauge Data'!CM203*'Gauge Data'!$DJ203+'Gauge Data'!DP203*'Gauge Data'!$EM203+'Gauge Data'!ES203*'Gauge Data'!$FP203+'Gauge Data'!FV203*'Gauge Data'!$GS203+'Gauge Data'!GY203*'Gauge Data'!$HV203)/$P212)</f>
        <v>7.2939965704798828</v>
      </c>
      <c r="E212" s="17">
        <f>IF($P212=0,"",('Gauge Data'!F203*'Gauge Data'!$AA203+'Gauge Data'!AI203*'Gauge Data'!$BD203+'Gauge Data'!BL203*'Gauge Data'!$CG203+'Gauge Data'!CO203*'Gauge Data'!$DJ203+'Gauge Data'!DR203*'Gauge Data'!$EM203+'Gauge Data'!EU203*'Gauge Data'!$FP203+'Gauge Data'!FX203*'Gauge Data'!$GS203+'Gauge Data'!HA203*'Gauge Data'!$HV203)/$P212)</f>
        <v>24.363452462221463</v>
      </c>
      <c r="F212" s="17">
        <f>IF($P212=0,"",('Gauge Data'!H203*'Gauge Data'!$AA203+'Gauge Data'!AK203*'Gauge Data'!$BD203+'Gauge Data'!BN203*'Gauge Data'!$CG203+'Gauge Data'!CQ203*'Gauge Data'!$DJ203+'Gauge Data'!DT203*'Gauge Data'!$EM203+'Gauge Data'!EW203*'Gauge Data'!$FP203+'Gauge Data'!FZ203*'Gauge Data'!$GS203+'Gauge Data'!HC203*'Gauge Data'!$HV203)/$P212)</f>
        <v>16.154573160392729</v>
      </c>
      <c r="G212" s="17">
        <f>IF($P212=0,"",('Gauge Data'!J203*'Gauge Data'!$AA203+'Gauge Data'!AM203*'Gauge Data'!$BD203+'Gauge Data'!BP203*'Gauge Data'!$CG203+'Gauge Data'!CS203*'Gauge Data'!$DJ203+'Gauge Data'!DV203*'Gauge Data'!$EM203+'Gauge Data'!EY203*'Gauge Data'!$FP203+'Gauge Data'!GB203*'Gauge Data'!$GS203+'Gauge Data'!HE203*'Gauge Data'!$HV203)/$P212)</f>
        <v>12.48250959484186</v>
      </c>
      <c r="H212" s="17">
        <f>IF($P212=0,"",('Gauge Data'!L203*'Gauge Data'!$AA203+'Gauge Data'!AO203*'Gauge Data'!$BD203+'Gauge Data'!BR203*'Gauge Data'!$CG203+'Gauge Data'!CU203*'Gauge Data'!$DJ203+'Gauge Data'!DX203*'Gauge Data'!$EM203+'Gauge Data'!FA203*'Gauge Data'!$FP203+'Gauge Data'!GD203*'Gauge Data'!$GS203+'Gauge Data'!HG203*'Gauge Data'!$HV203)/$P212)</f>
        <v>15.916452997438919</v>
      </c>
      <c r="I212" s="17">
        <f>IF($P212=0,"",('Gauge Data'!N203*'Gauge Data'!$AA203+'Gauge Data'!AQ203*'Gauge Data'!$BD203+'Gauge Data'!BT203*'Gauge Data'!$CG203+'Gauge Data'!CW203*'Gauge Data'!$DJ203+'Gauge Data'!DZ203*'Gauge Data'!$EM203+'Gauge Data'!FC203*'Gauge Data'!$FP203+'Gauge Data'!GF203*'Gauge Data'!$GS203+'Gauge Data'!HI203*'Gauge Data'!$HV203)/$P212)</f>
        <v>8.396868904160689</v>
      </c>
      <c r="J212" s="17">
        <f>IF($P212=0,"",('Gauge Data'!P203*'Gauge Data'!$AA203+'Gauge Data'!AS203*'Gauge Data'!$BD203+'Gauge Data'!BV203*'Gauge Data'!$CG203+'Gauge Data'!CY203*'Gauge Data'!$DJ203+'Gauge Data'!EB203*'Gauge Data'!$EM203+'Gauge Data'!FE203*'Gauge Data'!$FP203+'Gauge Data'!GH203*'Gauge Data'!$GS203+'Gauge Data'!HK203*'Gauge Data'!$HV203)/$P212)</f>
        <v>6.4167117595974226</v>
      </c>
      <c r="K212" s="17">
        <f>IF($P212=0,"",('Gauge Data'!R203*'Gauge Data'!$AA203+'Gauge Data'!AU203*'Gauge Data'!$BD203+'Gauge Data'!BX203*'Gauge Data'!$CG203+'Gauge Data'!DA203*'Gauge Data'!$DJ203+'Gauge Data'!ED203*'Gauge Data'!$EM203+'Gauge Data'!FG203*'Gauge Data'!$FP203+'Gauge Data'!GJ203*'Gauge Data'!$GS203+'Gauge Data'!HM203*'Gauge Data'!$HV203)/$P212)</f>
        <v>1.7044390611430653</v>
      </c>
      <c r="L212" s="17">
        <f>IF($P212=0,"",('Gauge Data'!T203*'Gauge Data'!$AA203+'Gauge Data'!AW203*'Gauge Data'!$BD203+'Gauge Data'!BZ203*'Gauge Data'!$CG203+'Gauge Data'!DC203*'Gauge Data'!$DJ203+'Gauge Data'!EF203*'Gauge Data'!$EM203+'Gauge Data'!FI203*'Gauge Data'!$FP203+'Gauge Data'!GL203*'Gauge Data'!$GS203+'Gauge Data'!HO203*'Gauge Data'!$HV203)/$P212)</f>
        <v>0.22558752279834685</v>
      </c>
      <c r="M212" s="17">
        <f>IF($P212=0,"",('Gauge Data'!V203*'Gauge Data'!$AA203+'Gauge Data'!AY203*'Gauge Data'!$BD203+'Gauge Data'!CB203*'Gauge Data'!$CG203+'Gauge Data'!DE203*'Gauge Data'!$DJ203+'Gauge Data'!EH203*'Gauge Data'!$EM203+'Gauge Data'!FK203*'Gauge Data'!$FP203+'Gauge Data'!GN203*'Gauge Data'!$GS203+'Gauge Data'!HQ203*'Gauge Data'!$HV203)/$P212)</f>
        <v>0</v>
      </c>
      <c r="N212" s="17">
        <f>IF($P212=0,"",('Gauge Data'!X203*'Gauge Data'!$AA203+'Gauge Data'!BA203*'Gauge Data'!$BD203+'Gauge Data'!CD203*'Gauge Data'!$CG203+'Gauge Data'!DG203*'Gauge Data'!$DJ203+'Gauge Data'!EJ203*'Gauge Data'!$EM203+'Gauge Data'!FM203*'Gauge Data'!$FP203+'Gauge Data'!GP203*'Gauge Data'!$GS203+'Gauge Data'!HS203*'Gauge Data'!$HV203)/$P212)</f>
        <v>8.9232397906901664</v>
      </c>
      <c r="O212" s="17">
        <f t="shared" si="116"/>
        <v>113.67104621005589</v>
      </c>
      <c r="P212" s="18">
        <f>'Gauge Data'!AA203+'Gauge Data'!BD203+'Gauge Data'!CG203+'Gauge Data'!DJ203+'Gauge Data'!EM203+'Gauge Data'!FP203+'Gauge Data'!GS203+'Gauge Data'!HV203</f>
        <v>1</v>
      </c>
      <c r="Q212" s="18"/>
      <c r="R212" s="33">
        <f t="shared" si="115"/>
        <v>1999</v>
      </c>
    </row>
    <row r="213" spans="2:18" x14ac:dyDescent="0.2">
      <c r="B213" s="2">
        <f>'Gauge Data'!A100</f>
        <v>2000</v>
      </c>
      <c r="C213" s="17">
        <f>IF($P213=0,"",('Gauge Data'!B204*'Gauge Data'!$AA204+'Gauge Data'!AE204*'Gauge Data'!$BD204+'Gauge Data'!BH204*'Gauge Data'!$CG204+'Gauge Data'!CK204*'Gauge Data'!$DJ204+'Gauge Data'!DN204*'Gauge Data'!$EM204+'Gauge Data'!EQ204*'Gauge Data'!$FP204+'Gauge Data'!FT204*'Gauge Data'!$GS204+'Gauge Data'!GW204*'Gauge Data'!$HV204)/$P213)</f>
        <v>10.903396935253433</v>
      </c>
      <c r="D213" s="17">
        <f>IF($P213=0,"",('Gauge Data'!D204*'Gauge Data'!$AA204+'Gauge Data'!AG204*'Gauge Data'!$BD204+'Gauge Data'!BJ204*'Gauge Data'!$CG204+'Gauge Data'!CM204*'Gauge Data'!$DJ204+'Gauge Data'!DP204*'Gauge Data'!$EM204+'Gauge Data'!ES204*'Gauge Data'!$FP204+'Gauge Data'!FV204*'Gauge Data'!$GS204+'Gauge Data'!GY204*'Gauge Data'!$HV204)/$P213)</f>
        <v>12.281987352354442</v>
      </c>
      <c r="E213" s="17">
        <f>IF($P213=0,"",('Gauge Data'!F204*'Gauge Data'!$AA204+'Gauge Data'!AI204*'Gauge Data'!$BD204+'Gauge Data'!BL204*'Gauge Data'!$CG204+'Gauge Data'!CO204*'Gauge Data'!$DJ204+'Gauge Data'!DR204*'Gauge Data'!$EM204+'Gauge Data'!EU204*'Gauge Data'!$FP204+'Gauge Data'!FX204*'Gauge Data'!$GS204+'Gauge Data'!HA204*'Gauge Data'!$HV204)/$P213)</f>
        <v>21.518543146931197</v>
      </c>
      <c r="F213" s="17">
        <f>IF($P213=0,"",('Gauge Data'!H204*'Gauge Data'!$AA204+'Gauge Data'!AK204*'Gauge Data'!$BD204+'Gauge Data'!BN204*'Gauge Data'!$CG204+'Gauge Data'!CQ204*'Gauge Data'!$DJ204+'Gauge Data'!DT204*'Gauge Data'!$EM204+'Gauge Data'!EW204*'Gauge Data'!$FP204+'Gauge Data'!FZ204*'Gauge Data'!$GS204+'Gauge Data'!HC204*'Gauge Data'!$HV204)/$P213)</f>
        <v>9.7629266811062347</v>
      </c>
      <c r="G213" s="17">
        <f>IF($P213=0,"",('Gauge Data'!J204*'Gauge Data'!$AA204+'Gauge Data'!AM204*'Gauge Data'!$BD204+'Gauge Data'!BP204*'Gauge Data'!$CG204+'Gauge Data'!CS204*'Gauge Data'!$DJ204+'Gauge Data'!DV204*'Gauge Data'!$EM204+'Gauge Data'!EY204*'Gauge Data'!$FP204+'Gauge Data'!GB204*'Gauge Data'!$GS204+'Gauge Data'!HE204*'Gauge Data'!$HV204)/$P213)</f>
        <v>10.577548291211377</v>
      </c>
      <c r="H213" s="17">
        <f>IF($P213=0,"",('Gauge Data'!L204*'Gauge Data'!$AA204+'Gauge Data'!AO204*'Gauge Data'!$BD204+'Gauge Data'!BR204*'Gauge Data'!$CG204+'Gauge Data'!CU204*'Gauge Data'!$DJ204+'Gauge Data'!DX204*'Gauge Data'!$EM204+'Gauge Data'!FA204*'Gauge Data'!$FP204+'Gauge Data'!GD204*'Gauge Data'!$GS204+'Gauge Data'!HG204*'Gauge Data'!$HV204)/$P213)</f>
        <v>9.7503940409507699</v>
      </c>
      <c r="I213" s="17">
        <f>IF($P213=0,"",('Gauge Data'!N204*'Gauge Data'!$AA204+'Gauge Data'!AQ204*'Gauge Data'!$BD204+'Gauge Data'!BT204*'Gauge Data'!$CG204+'Gauge Data'!CW204*'Gauge Data'!$DJ204+'Gauge Data'!DZ204*'Gauge Data'!$EM204+'Gauge Data'!FC204*'Gauge Data'!$FP204+'Gauge Data'!GF204*'Gauge Data'!$GS204+'Gauge Data'!HI204*'Gauge Data'!$HV204)/$P213)</f>
        <v>12.332117912976296</v>
      </c>
      <c r="J213" s="17">
        <f>IF($P213=0,"",('Gauge Data'!P204*'Gauge Data'!$AA204+'Gauge Data'!AS204*'Gauge Data'!$BD204+'Gauge Data'!BV204*'Gauge Data'!$CG204+'Gauge Data'!CY204*'Gauge Data'!$DJ204+'Gauge Data'!EB204*'Gauge Data'!$EM204+'Gauge Data'!FE204*'Gauge Data'!$FP204+'Gauge Data'!GH204*'Gauge Data'!$GS204+'Gauge Data'!HK204*'Gauge Data'!$HV204)/$P213)</f>
        <v>3.6469982852399414</v>
      </c>
      <c r="K213" s="17">
        <f>IF($P213=0,"",('Gauge Data'!R204*'Gauge Data'!$AA204+'Gauge Data'!AU204*'Gauge Data'!$BD204+'Gauge Data'!BX204*'Gauge Data'!$CG204+'Gauge Data'!DA204*'Gauge Data'!$DJ204+'Gauge Data'!ED204*'Gauge Data'!$EM204+'Gauge Data'!FG204*'Gauge Data'!$FP204+'Gauge Data'!GJ204*'Gauge Data'!$GS204+'Gauge Data'!HM204*'Gauge Data'!$HV204)/$P213)</f>
        <v>1.1028723336808071</v>
      </c>
      <c r="L213" s="17">
        <f>IF($P213=0,"",('Gauge Data'!T204*'Gauge Data'!$AA204+'Gauge Data'!AW204*'Gauge Data'!$BD204+'Gauge Data'!BZ204*'Gauge Data'!$CG204+'Gauge Data'!DC204*'Gauge Data'!$DJ204+'Gauge Data'!EF204*'Gauge Data'!$EM204+'Gauge Data'!FI204*'Gauge Data'!$FP204+'Gauge Data'!GL204*'Gauge Data'!$GS204+'Gauge Data'!HO204*'Gauge Data'!$HV204)/$P213)</f>
        <v>3.8099226072609698</v>
      </c>
      <c r="M213" s="17">
        <f>IF($P213=0,"",('Gauge Data'!V204*'Gauge Data'!$AA204+'Gauge Data'!AY204*'Gauge Data'!$BD204+'Gauge Data'!CB204*'Gauge Data'!$CG204+'Gauge Data'!DE204*'Gauge Data'!$DJ204+'Gauge Data'!EH204*'Gauge Data'!$EM204+'Gauge Data'!FK204*'Gauge Data'!$FP204+'Gauge Data'!GN204*'Gauge Data'!$GS204+'Gauge Data'!HQ204*'Gauge Data'!$HV204)/$P213)</f>
        <v>8.0960855404295593</v>
      </c>
      <c r="N213" s="17">
        <f>IF($P213=0,"",('Gauge Data'!X204*'Gauge Data'!$AA204+'Gauge Data'!BA204*'Gauge Data'!$BD204+'Gauge Data'!CD204*'Gauge Data'!$CG204+'Gauge Data'!DG204*'Gauge Data'!$DJ204+'Gauge Data'!EJ204*'Gauge Data'!$EM204+'Gauge Data'!FM204*'Gauge Data'!$FP204+'Gauge Data'!GP204*'Gauge Data'!$GS204+'Gauge Data'!HS204*'Gauge Data'!$HV204)/$P213)</f>
        <v>4.2234997323912715</v>
      </c>
      <c r="O213" s="17">
        <f t="shared" si="116"/>
        <v>108.0062928597863</v>
      </c>
      <c r="P213" s="18">
        <f>'Gauge Data'!AA204+'Gauge Data'!BD204+'Gauge Data'!CG204+'Gauge Data'!DJ204+'Gauge Data'!EM204+'Gauge Data'!FP204+'Gauge Data'!GS204+'Gauge Data'!HV204</f>
        <v>1</v>
      </c>
      <c r="Q213" s="18"/>
      <c r="R213" s="33">
        <f t="shared" si="115"/>
        <v>2000</v>
      </c>
    </row>
    <row r="214" spans="2:18" x14ac:dyDescent="0.2">
      <c r="B214" s="2">
        <f>'Gauge Data'!A101</f>
        <v>2001</v>
      </c>
      <c r="C214" s="17">
        <f>IF($P214=0,"",('Gauge Data'!B205*'Gauge Data'!$AA205+'Gauge Data'!AE205*'Gauge Data'!$BD205+'Gauge Data'!BH205*'Gauge Data'!$CG205+'Gauge Data'!CK205*'Gauge Data'!$DJ205+'Gauge Data'!DN205*'Gauge Data'!$EM205+'Gauge Data'!EQ205*'Gauge Data'!$FP205+'Gauge Data'!FT205*'Gauge Data'!$GS205+'Gauge Data'!GW205*'Gauge Data'!$HV205)/$P214)</f>
        <v>14.625591061426155</v>
      </c>
      <c r="D214" s="17">
        <f>IF($P214=0,"",('Gauge Data'!D205*'Gauge Data'!$AA205+'Gauge Data'!AG205*'Gauge Data'!$BD205+'Gauge Data'!BJ205*'Gauge Data'!$CG205+'Gauge Data'!CM205*'Gauge Data'!$DJ205+'Gauge Data'!DP205*'Gauge Data'!$EM205+'Gauge Data'!ES205*'Gauge Data'!$FP205+'Gauge Data'!FV205*'Gauge Data'!$GS205+'Gauge Data'!GY205*'Gauge Data'!$HV205)/$P214)</f>
        <v>21.430814665842952</v>
      </c>
      <c r="E214" s="17">
        <f>IF($P214=0,"",('Gauge Data'!F205*'Gauge Data'!$AA205+'Gauge Data'!AI205*'Gauge Data'!$BD205+'Gauge Data'!BL205*'Gauge Data'!$CG205+'Gauge Data'!CO205*'Gauge Data'!$DJ205+'Gauge Data'!DR205*'Gauge Data'!$EM205+'Gauge Data'!EU205*'Gauge Data'!$FP205+'Gauge Data'!FX205*'Gauge Data'!$GS205+'Gauge Data'!HA205*'Gauge Data'!$HV205)/$P214)</f>
        <v>22.283034196414487</v>
      </c>
      <c r="F214" s="17">
        <f>IF($P214=0,"",('Gauge Data'!H205*'Gauge Data'!$AA205+'Gauge Data'!AK205*'Gauge Data'!$BD205+'Gauge Data'!BN205*'Gauge Data'!$CG205+'Gauge Data'!CQ205*'Gauge Data'!$DJ205+'Gauge Data'!DT205*'Gauge Data'!$EM205+'Gauge Data'!EW205*'Gauge Data'!$FP205+'Gauge Data'!FZ205*'Gauge Data'!$GS205+'Gauge Data'!HC205*'Gauge Data'!$HV205)/$P214)</f>
        <v>27.35875345937729</v>
      </c>
      <c r="G214" s="17">
        <f>IF($P214=0,"",('Gauge Data'!J205*'Gauge Data'!$AA205+'Gauge Data'!AM205*'Gauge Data'!$BD205+'Gauge Data'!BP205*'Gauge Data'!$CG205+'Gauge Data'!CS205*'Gauge Data'!$DJ205+'Gauge Data'!DV205*'Gauge Data'!$EM205+'Gauge Data'!EY205*'Gauge Data'!$FP205+'Gauge Data'!GB205*'Gauge Data'!$GS205+'Gauge Data'!HE205*'Gauge Data'!$HV205)/$P214)</f>
        <v>5.965536714000728</v>
      </c>
      <c r="H214" s="17">
        <f>IF($P214=0,"",('Gauge Data'!L205*'Gauge Data'!$AA205+'Gauge Data'!AO205*'Gauge Data'!$BD205+'Gauge Data'!BR205*'Gauge Data'!$CG205+'Gauge Data'!CU205*'Gauge Data'!$DJ205+'Gauge Data'!DX205*'Gauge Data'!$EM205+'Gauge Data'!FA205*'Gauge Data'!$FP205+'Gauge Data'!GD205*'Gauge Data'!$GS205+'Gauge Data'!HG205*'Gauge Data'!$HV205)/$P214)</f>
        <v>10.138905885770146</v>
      </c>
      <c r="I214" s="17">
        <f>IF($P214=0,"",('Gauge Data'!N205*'Gauge Data'!$AA205+'Gauge Data'!AQ205*'Gauge Data'!$BD205+'Gauge Data'!BT205*'Gauge Data'!$CG205+'Gauge Data'!CW205*'Gauge Data'!$DJ205+'Gauge Data'!DZ205*'Gauge Data'!$EM205+'Gauge Data'!FC205*'Gauge Data'!$FP205+'Gauge Data'!GF205*'Gauge Data'!$GS205+'Gauge Data'!HI205*'Gauge Data'!$HV205)/$P214)</f>
        <v>8.5347279458707899</v>
      </c>
      <c r="J214" s="17">
        <f>IF($P214=0,"",('Gauge Data'!P205*'Gauge Data'!$AA205+'Gauge Data'!AS205*'Gauge Data'!$BD205+'Gauge Data'!BV205*'Gauge Data'!$CG205+'Gauge Data'!CY205*'Gauge Data'!$DJ205+'Gauge Data'!EB205*'Gauge Data'!$EM205+'Gauge Data'!FE205*'Gauge Data'!$FP205+'Gauge Data'!GH205*'Gauge Data'!$GS205+'Gauge Data'!HK205*'Gauge Data'!$HV205)/$P214)</f>
        <v>13.309663845102465</v>
      </c>
      <c r="K214" s="17">
        <f>IF($P214=0,"",('Gauge Data'!R205*'Gauge Data'!$AA205+'Gauge Data'!AU205*'Gauge Data'!$BD205+'Gauge Data'!BX205*'Gauge Data'!$CG205+'Gauge Data'!DA205*'Gauge Data'!$DJ205+'Gauge Data'!ED205*'Gauge Data'!$EM205+'Gauge Data'!FG205*'Gauge Data'!$FP205+'Gauge Data'!GJ205*'Gauge Data'!$GS205+'Gauge Data'!HM205*'Gauge Data'!$HV205)/$P214)</f>
        <v>3.8851184481937513</v>
      </c>
      <c r="L214" s="17">
        <f>IF($P214=0,"",('Gauge Data'!T205*'Gauge Data'!$AA205+'Gauge Data'!AW205*'Gauge Data'!$BD205+'Gauge Data'!BZ205*'Gauge Data'!$CG205+'Gauge Data'!DC205*'Gauge Data'!$DJ205+'Gauge Data'!EF205*'Gauge Data'!$EM205+'Gauge Data'!FI205*'Gauge Data'!$FP205+'Gauge Data'!GL205*'Gauge Data'!$GS205+'Gauge Data'!HO205*'Gauge Data'!$HV205)/$P214)</f>
        <v>8.7728481088246019E-2</v>
      </c>
      <c r="M214" s="17">
        <f>IF($P214=0,"",('Gauge Data'!V205*'Gauge Data'!$AA205+'Gauge Data'!AY205*'Gauge Data'!$BD205+'Gauge Data'!CB205*'Gauge Data'!$CG205+'Gauge Data'!DE205*'Gauge Data'!$DJ205+'Gauge Data'!EH205*'Gauge Data'!$EM205+'Gauge Data'!FK205*'Gauge Data'!$FP205+'Gauge Data'!GN205*'Gauge Data'!$GS205+'Gauge Data'!HQ205*'Gauge Data'!$HV205)/$P214)</f>
        <v>14.926374425157285</v>
      </c>
      <c r="N214" s="17">
        <f>IF($P214=0,"",('Gauge Data'!X205*'Gauge Data'!$AA205+'Gauge Data'!BA205*'Gauge Data'!$BD205+'Gauge Data'!CD205*'Gauge Data'!$CG205+'Gauge Data'!DG205*'Gauge Data'!$DJ205+'Gauge Data'!EJ205*'Gauge Data'!$EM205+'Gauge Data'!FM205*'Gauge Data'!$FP205+'Gauge Data'!GP205*'Gauge Data'!$GS205+'Gauge Data'!HS205*'Gauge Data'!$HV205)/$P214)</f>
        <v>4.0605754103702436</v>
      </c>
      <c r="O214" s="17">
        <f t="shared" si="116"/>
        <v>146.60682453861455</v>
      </c>
      <c r="P214" s="18">
        <f>'Gauge Data'!AA205+'Gauge Data'!BD205+'Gauge Data'!CG205+'Gauge Data'!DJ205+'Gauge Data'!EM205+'Gauge Data'!FP205+'Gauge Data'!GS205+'Gauge Data'!HV205</f>
        <v>1</v>
      </c>
      <c r="Q214" s="18"/>
      <c r="R214" s="33">
        <f t="shared" si="115"/>
        <v>2001</v>
      </c>
    </row>
    <row r="215" spans="2:18" x14ac:dyDescent="0.2">
      <c r="B215" s="2">
        <f>'Gauge Data'!A102</f>
        <v>2002</v>
      </c>
      <c r="C215" s="17">
        <f>IF($P215=0,"",('Gauge Data'!B206*'Gauge Data'!$AA206+'Gauge Data'!AE206*'Gauge Data'!$BD206+'Gauge Data'!BH206*'Gauge Data'!$CG206+'Gauge Data'!CK206*'Gauge Data'!$DJ206+'Gauge Data'!DN206*'Gauge Data'!$EM206+'Gauge Data'!EQ206*'Gauge Data'!$FP206+'Gauge Data'!FT206*'Gauge Data'!$GS206+'Gauge Data'!GW206*'Gauge Data'!$HV206)/$P215)</f>
        <v>6.2788527178873217</v>
      </c>
      <c r="D215" s="17">
        <f>IF($P215=0,"",('Gauge Data'!D206*'Gauge Data'!$AA206+'Gauge Data'!AG206*'Gauge Data'!$BD206+'Gauge Data'!BJ206*'Gauge Data'!$CG206+'Gauge Data'!CM206*'Gauge Data'!$DJ206+'Gauge Data'!DP206*'Gauge Data'!$EM206+'Gauge Data'!ES206*'Gauge Data'!$FP206+'Gauge Data'!FV206*'Gauge Data'!$GS206+'Gauge Data'!GY206*'Gauge Data'!$HV206)/$P215)</f>
        <v>6.1911242367990758</v>
      </c>
      <c r="E215" s="17">
        <f>IF($P215=0,"",('Gauge Data'!F206*'Gauge Data'!$AA206+'Gauge Data'!AI206*'Gauge Data'!$BD206+'Gauge Data'!BL206*'Gauge Data'!$CG206+'Gauge Data'!CO206*'Gauge Data'!$DJ206+'Gauge Data'!DR206*'Gauge Data'!$EM206+'Gauge Data'!EU206*'Gauge Data'!$FP206+'Gauge Data'!FX206*'Gauge Data'!$GS206+'Gauge Data'!HA206*'Gauge Data'!$HV206)/$P215)</f>
        <v>15.740996035262425</v>
      </c>
      <c r="F215" s="17">
        <f>IF($P215=0,"",('Gauge Data'!H206*'Gauge Data'!$AA206+'Gauge Data'!AK206*'Gauge Data'!$BD206+'Gauge Data'!BN206*'Gauge Data'!$CG206+'Gauge Data'!CQ206*'Gauge Data'!$DJ206+'Gauge Data'!DT206*'Gauge Data'!$EM206+'Gauge Data'!EW206*'Gauge Data'!$FP206+'Gauge Data'!FZ206*'Gauge Data'!$GS206+'Gauge Data'!HC206*'Gauge Data'!$HV206)/$P215)</f>
        <v>12.595303356241033</v>
      </c>
      <c r="G215" s="17">
        <f>IF($P215=0,"",('Gauge Data'!J206*'Gauge Data'!$AA206+'Gauge Data'!AM206*'Gauge Data'!$BD206+'Gauge Data'!BP206*'Gauge Data'!$CG206+'Gauge Data'!CS206*'Gauge Data'!$DJ206+'Gauge Data'!DV206*'Gauge Data'!$EM206+'Gauge Data'!EY206*'Gauge Data'!$FP206+'Gauge Data'!GB206*'Gauge Data'!$GS206+'Gauge Data'!HE206*'Gauge Data'!$HV206)/$P215)</f>
        <v>17.83394694122487</v>
      </c>
      <c r="H215" s="17">
        <f>IF($P215=0,"",('Gauge Data'!L206*'Gauge Data'!$AA206+'Gauge Data'!AO206*'Gauge Data'!$BD206+'Gauge Data'!BR206*'Gauge Data'!$CG206+'Gauge Data'!CU206*'Gauge Data'!$DJ206+'Gauge Data'!DX206*'Gauge Data'!$EM206+'Gauge Data'!FA206*'Gauge Data'!$FP206+'Gauge Data'!GD206*'Gauge Data'!$GS206+'Gauge Data'!HG206*'Gauge Data'!$HV206)/$P215)</f>
        <v>16.630813486300351</v>
      </c>
      <c r="I215" s="17">
        <f>IF($P215=0,"",('Gauge Data'!N206*'Gauge Data'!$AA206+'Gauge Data'!AQ206*'Gauge Data'!$BD206+'Gauge Data'!BT206*'Gauge Data'!$CG206+'Gauge Data'!CW206*'Gauge Data'!$DJ206+'Gauge Data'!DZ206*'Gauge Data'!$EM206+'Gauge Data'!FC206*'Gauge Data'!$FP206+'Gauge Data'!GF206*'Gauge Data'!$GS206+'Gauge Data'!HI206*'Gauge Data'!$HV206)/$P215)</f>
        <v>7.4193229720345197</v>
      </c>
      <c r="J215" s="17">
        <f>IF($P215=0,"",('Gauge Data'!P206*'Gauge Data'!$AA206+'Gauge Data'!AS206*'Gauge Data'!$BD206+'Gauge Data'!BV206*'Gauge Data'!$CG206+'Gauge Data'!CY206*'Gauge Data'!$DJ206+'Gauge Data'!EB206*'Gauge Data'!$EM206+'Gauge Data'!FE206*'Gauge Data'!$FP206+'Gauge Data'!GH206*'Gauge Data'!$GS206+'Gauge Data'!HK206*'Gauge Data'!$HV206)/$P215)</f>
        <v>1.1655355344581255</v>
      </c>
      <c r="K215" s="17">
        <f>IF($P215=0,"",('Gauge Data'!R206*'Gauge Data'!$AA206+'Gauge Data'!AU206*'Gauge Data'!$BD206+'Gauge Data'!BX206*'Gauge Data'!$CG206+'Gauge Data'!DA206*'Gauge Data'!$DJ206+'Gauge Data'!ED206*'Gauge Data'!$EM206+'Gauge Data'!FG206*'Gauge Data'!$FP206+'Gauge Data'!GJ206*'Gauge Data'!$GS206+'Gauge Data'!HM206*'Gauge Data'!$HV206)/$P215)</f>
        <v>0</v>
      </c>
      <c r="L215" s="17">
        <f>IF($P215=0,"",('Gauge Data'!T206*'Gauge Data'!$AA206+'Gauge Data'!AW206*'Gauge Data'!$BD206+'Gauge Data'!BZ206*'Gauge Data'!$CG206+'Gauge Data'!DC206*'Gauge Data'!$DJ206+'Gauge Data'!EF206*'Gauge Data'!$EM206+'Gauge Data'!FI206*'Gauge Data'!$FP206+'Gauge Data'!GL206*'Gauge Data'!$GS206+'Gauge Data'!HO206*'Gauge Data'!$HV206)/$P215)</f>
        <v>2.0177550650296583</v>
      </c>
      <c r="M215" s="17">
        <f>IF($P215=0,"",('Gauge Data'!V206*'Gauge Data'!$AA206+'Gauge Data'!AY206*'Gauge Data'!$BD206+'Gauge Data'!CB206*'Gauge Data'!$CG206+'Gauge Data'!DE206*'Gauge Data'!$DJ206+'Gauge Data'!EH206*'Gauge Data'!$EM206+'Gauge Data'!FK206*'Gauge Data'!$FP206+'Gauge Data'!GN206*'Gauge Data'!$GS206+'Gauge Data'!HQ206*'Gauge Data'!$HV206)/$P215)</f>
        <v>0</v>
      </c>
      <c r="N215" s="17">
        <f>IF($P215=0,"",('Gauge Data'!X206*'Gauge Data'!$AA206+'Gauge Data'!BA206*'Gauge Data'!$BD206+'Gauge Data'!CD206*'Gauge Data'!$CG206+'Gauge Data'!DG206*'Gauge Data'!$DJ206+'Gauge Data'!EJ206*'Gauge Data'!$EM206+'Gauge Data'!FM206*'Gauge Data'!$FP206+'Gauge Data'!GP206*'Gauge Data'!$GS206+'Gauge Data'!HS206*'Gauge Data'!$HV206)/$P215)</f>
        <v>5.2135783046729056</v>
      </c>
      <c r="O215" s="17">
        <f t="shared" si="116"/>
        <v>91.087228649910301</v>
      </c>
      <c r="P215" s="18">
        <f>'Gauge Data'!AA206+'Gauge Data'!BD206+'Gauge Data'!CG206+'Gauge Data'!DJ206+'Gauge Data'!EM206+'Gauge Data'!FP206+'Gauge Data'!GS206+'Gauge Data'!HV206</f>
        <v>1</v>
      </c>
      <c r="Q215" s="18"/>
      <c r="R215" s="33">
        <f t="shared" si="115"/>
        <v>2002</v>
      </c>
    </row>
    <row r="216" spans="2:18" x14ac:dyDescent="0.2">
      <c r="B216" s="2">
        <f>'Gauge Data'!A103</f>
        <v>2003</v>
      </c>
      <c r="C216" s="17">
        <f>IF($P216=0,"",('Gauge Data'!B207*'Gauge Data'!$AA207+'Gauge Data'!AE207*'Gauge Data'!$BD207+'Gauge Data'!BH207*'Gauge Data'!$CG207+'Gauge Data'!CK207*'Gauge Data'!$DJ207+'Gauge Data'!DN207*'Gauge Data'!$EM207+'Gauge Data'!EQ207*'Gauge Data'!$FP207+'Gauge Data'!FT207*'Gauge Data'!$GS207+'Gauge Data'!GW207*'Gauge Data'!$HV207)/$P216)</f>
        <v>3.0078336373112915</v>
      </c>
      <c r="D216" s="17">
        <f>IF($P216=0,"",('Gauge Data'!D207*'Gauge Data'!$AA207+'Gauge Data'!AG207*'Gauge Data'!$BD207+'Gauge Data'!BJ207*'Gauge Data'!$CG207+'Gauge Data'!CM207*'Gauge Data'!$DJ207+'Gauge Data'!DP207*'Gauge Data'!$EM207+'Gauge Data'!ES207*'Gauge Data'!$FP207+'Gauge Data'!FV207*'Gauge Data'!$GS207+'Gauge Data'!GY207*'Gauge Data'!$HV207)/$P216)</f>
        <v>12.244389431888051</v>
      </c>
      <c r="E216" s="17">
        <f>IF($P216=0,"",('Gauge Data'!F207*'Gauge Data'!$AA207+'Gauge Data'!AI207*'Gauge Data'!$BD207+'Gauge Data'!BL207*'Gauge Data'!$CG207+'Gauge Data'!CO207*'Gauge Data'!$DJ207+'Gauge Data'!DR207*'Gauge Data'!$EM207+'Gauge Data'!EU207*'Gauge Data'!$FP207+'Gauge Data'!FX207*'Gauge Data'!$GS207+'Gauge Data'!HA207*'Gauge Data'!$HV207)/$P216)</f>
        <v>16.555617645367569</v>
      </c>
      <c r="F216" s="17">
        <f>IF($P216=0,"",('Gauge Data'!H207*'Gauge Data'!$AA207+'Gauge Data'!AK207*'Gauge Data'!$BD207+'Gauge Data'!BN207*'Gauge Data'!$CG207+'Gauge Data'!CQ207*'Gauge Data'!$DJ207+'Gauge Data'!DT207*'Gauge Data'!$EM207+'Gauge Data'!EW207*'Gauge Data'!$FP207+'Gauge Data'!FZ207*'Gauge Data'!$GS207+'Gauge Data'!HC207*'Gauge Data'!$HV207)/$P216)</f>
        <v>18.711231752107327</v>
      </c>
      <c r="G216" s="17">
        <f>IF($P216=0,"",('Gauge Data'!J207*'Gauge Data'!$AA207+'Gauge Data'!AM207*'Gauge Data'!$BD207+'Gauge Data'!BP207*'Gauge Data'!$CG207+'Gauge Data'!CS207*'Gauge Data'!$DJ207+'Gauge Data'!DV207*'Gauge Data'!$EM207+'Gauge Data'!EY207*'Gauge Data'!$FP207+'Gauge Data'!GB207*'Gauge Data'!$GS207+'Gauge Data'!HE207*'Gauge Data'!$HV207)/$P216)</f>
        <v>13.033945761682265</v>
      </c>
      <c r="H216" s="17">
        <f>IF($P216=0,"",('Gauge Data'!L207*'Gauge Data'!$AA207+'Gauge Data'!AO207*'Gauge Data'!$BD207+'Gauge Data'!BR207*'Gauge Data'!$CG207+'Gauge Data'!CU207*'Gauge Data'!$DJ207+'Gauge Data'!DX207*'Gauge Data'!$EM207+'Gauge Data'!FA207*'Gauge Data'!$FP207+'Gauge Data'!GD207*'Gauge Data'!$GS207+'Gauge Data'!HG207*'Gauge Data'!$HV207)/$P216)</f>
        <v>20.052224248741947</v>
      </c>
      <c r="I216" s="17">
        <f>IF($P216=0,"",('Gauge Data'!N207*'Gauge Data'!$AA207+'Gauge Data'!AQ207*'Gauge Data'!$BD207+'Gauge Data'!BT207*'Gauge Data'!$CG207+'Gauge Data'!CW207*'Gauge Data'!$DJ207+'Gauge Data'!DZ207*'Gauge Data'!$EM207+'Gauge Data'!FC207*'Gauge Data'!$FP207+'Gauge Data'!GF207*'Gauge Data'!$GS207+'Gauge Data'!HI207*'Gauge Data'!$HV207)/$P216)</f>
        <v>2.3561363492271785</v>
      </c>
      <c r="J216" s="17">
        <f>IF($P216=0,"",('Gauge Data'!P207*'Gauge Data'!$AA207+'Gauge Data'!AS207*'Gauge Data'!$BD207+'Gauge Data'!BV207*'Gauge Data'!$CG207+'Gauge Data'!CY207*'Gauge Data'!$DJ207+'Gauge Data'!EB207*'Gauge Data'!$EM207+'Gauge Data'!FE207*'Gauge Data'!$FP207+'Gauge Data'!GH207*'Gauge Data'!$GS207+'Gauge Data'!HK207*'Gauge Data'!$HV207)/$P216)</f>
        <v>0.17545696217649204</v>
      </c>
      <c r="K216" s="17">
        <f>IF($P216=0,"",('Gauge Data'!R207*'Gauge Data'!$AA207+'Gauge Data'!AU207*'Gauge Data'!$BD207+'Gauge Data'!BX207*'Gauge Data'!$CG207+'Gauge Data'!DA207*'Gauge Data'!$DJ207+'Gauge Data'!ED207*'Gauge Data'!$EM207+'Gauge Data'!FG207*'Gauge Data'!$FP207+'Gauge Data'!GJ207*'Gauge Data'!$GS207+'Gauge Data'!HM207*'Gauge Data'!$HV207)/$P216)</f>
        <v>1.9425592240968756</v>
      </c>
      <c r="L216" s="17">
        <f>IF($P216=0,"",('Gauge Data'!T207*'Gauge Data'!$AA207+'Gauge Data'!AW207*'Gauge Data'!$BD207+'Gauge Data'!BZ207*'Gauge Data'!$CG207+'Gauge Data'!DC207*'Gauge Data'!$DJ207+'Gauge Data'!EF207*'Gauge Data'!$EM207+'Gauge Data'!FI207*'Gauge Data'!$FP207+'Gauge Data'!GL207*'Gauge Data'!$GS207+'Gauge Data'!HO207*'Gauge Data'!$HV207)/$P216)</f>
        <v>4.2234997323912715</v>
      </c>
      <c r="M216" s="17">
        <f>IF($P216=0,"",('Gauge Data'!V207*'Gauge Data'!$AA207+'Gauge Data'!AY207*'Gauge Data'!$BD207+'Gauge Data'!CB207*'Gauge Data'!$CG207+'Gauge Data'!DE207*'Gauge Data'!$DJ207+'Gauge Data'!EH207*'Gauge Data'!$EM207+'Gauge Data'!FK207*'Gauge Data'!$FP207+'Gauge Data'!GN207*'Gauge Data'!$GS207+'Gauge Data'!HQ207*'Gauge Data'!$HV207)/$P216)</f>
        <v>2.7446481940465537</v>
      </c>
      <c r="N216" s="17">
        <f>IF($P216=0,"",('Gauge Data'!X207*'Gauge Data'!$AA207+'Gauge Data'!BA207*'Gauge Data'!$BD207+'Gauge Data'!CD207*'Gauge Data'!$CG207+'Gauge Data'!DG207*'Gauge Data'!$DJ207+'Gauge Data'!EJ207*'Gauge Data'!$EM207+'Gauge Data'!FM207*'Gauge Data'!$FP207+'Gauge Data'!GP207*'Gauge Data'!$GS207+'Gauge Data'!HS207*'Gauge Data'!$HV207)/$P216)</f>
        <v>6.5671034414629865</v>
      </c>
      <c r="O216" s="17">
        <f t="shared" si="116"/>
        <v>101.61464638049983</v>
      </c>
      <c r="P216" s="18">
        <f>'Gauge Data'!AA207+'Gauge Data'!BD207+'Gauge Data'!CG207+'Gauge Data'!DJ207+'Gauge Data'!EM207+'Gauge Data'!FP207+'Gauge Data'!GS207+'Gauge Data'!HV207</f>
        <v>1</v>
      </c>
      <c r="Q216" s="18"/>
      <c r="R216" s="33">
        <f t="shared" si="115"/>
        <v>2003</v>
      </c>
    </row>
    <row r="217" spans="2:18" x14ac:dyDescent="0.2">
      <c r="B217" s="2">
        <f>'Gauge Data'!A104</f>
        <v>2004</v>
      </c>
      <c r="C217" s="17">
        <f>IF($P217=0,"",('Gauge Data'!B208*'Gauge Data'!$AA208+'Gauge Data'!AE208*'Gauge Data'!$BD208+'Gauge Data'!BH208*'Gauge Data'!$CG208+'Gauge Data'!CK208*'Gauge Data'!$DJ208+'Gauge Data'!DN208*'Gauge Data'!$EM208+'Gauge Data'!EQ208*'Gauge Data'!$FP208+'Gauge Data'!FT208*'Gauge Data'!$GS208+'Gauge Data'!GW208*'Gauge Data'!$HV208)/$P217)</f>
        <v>5.5895575093368173</v>
      </c>
      <c r="D217" s="17">
        <f>IF($P217=0,"",('Gauge Data'!D208*'Gauge Data'!$AA208+'Gauge Data'!AG208*'Gauge Data'!$BD208+'Gauge Data'!BJ208*'Gauge Data'!$CG208+'Gauge Data'!CM208*'Gauge Data'!$DJ208+'Gauge Data'!DP208*'Gauge Data'!$EM208+'Gauge Data'!ES208*'Gauge Data'!$FP208+'Gauge Data'!FV208*'Gauge Data'!$GS208+'Gauge Data'!GY208*'Gauge Data'!$HV208)/$P217)</f>
        <v>15.703398114796036</v>
      </c>
      <c r="E217" s="17">
        <f>IF($P217=0,"",('Gauge Data'!F208*'Gauge Data'!$AA208+'Gauge Data'!AI208*'Gauge Data'!$BD208+'Gauge Data'!BL208*'Gauge Data'!$CG208+'Gauge Data'!CO208*'Gauge Data'!$DJ208+'Gauge Data'!DR208*'Gauge Data'!$EM208+'Gauge Data'!EU208*'Gauge Data'!$FP208+'Gauge Data'!FX208*'Gauge Data'!$GS208+'Gauge Data'!HA208*'Gauge Data'!$HV208)/$P217)</f>
        <v>14.324807697695027</v>
      </c>
      <c r="F217" s="17">
        <f>IF($P217=0,"",('Gauge Data'!H208*'Gauge Data'!$AA208+'Gauge Data'!AK208*'Gauge Data'!$BD208+'Gauge Data'!BN208*'Gauge Data'!$CG208+'Gauge Data'!CQ208*'Gauge Data'!$DJ208+'Gauge Data'!DT208*'Gauge Data'!$EM208+'Gauge Data'!EW208*'Gauge Data'!$FP208+'Gauge Data'!FZ208*'Gauge Data'!$GS208+'Gauge Data'!HC208*'Gauge Data'!$HV208)/$P217)</f>
        <v>24.438648303154245</v>
      </c>
      <c r="G217" s="17">
        <f>IF($P217=0,"",('Gauge Data'!J208*'Gauge Data'!$AA208+'Gauge Data'!AM208*'Gauge Data'!$BD208+'Gauge Data'!BP208*'Gauge Data'!$CG208+'Gauge Data'!CS208*'Gauge Data'!$DJ208+'Gauge Data'!DV208*'Gauge Data'!$EM208+'Gauge Data'!EY208*'Gauge Data'!$FP208+'Gauge Data'!GB208*'Gauge Data'!$GS208+'Gauge Data'!HE208*'Gauge Data'!$HV208)/$P217)</f>
        <v>15.390082110909443</v>
      </c>
      <c r="H217" s="17">
        <f>IF($P217=0,"",('Gauge Data'!L208*'Gauge Data'!$AA208+'Gauge Data'!AO208*'Gauge Data'!$BD208+'Gauge Data'!BR208*'Gauge Data'!$CG208+'Gauge Data'!CU208*'Gauge Data'!$DJ208+'Gauge Data'!DX208*'Gauge Data'!$EM208+'Gauge Data'!FA208*'Gauge Data'!$FP208+'Gauge Data'!GD208*'Gauge Data'!$GS208+'Gauge Data'!HG208*'Gauge Data'!$HV208)/$P217)</f>
        <v>12.858488799505771</v>
      </c>
      <c r="I217" s="17">
        <f>IF($P217=0,"",('Gauge Data'!N208*'Gauge Data'!$AA208+'Gauge Data'!AQ208*'Gauge Data'!$BD208+'Gauge Data'!BT208*'Gauge Data'!$CG208+'Gauge Data'!CW208*'Gauge Data'!$DJ208+'Gauge Data'!DZ208*'Gauge Data'!$EM208+'Gauge Data'!FC208*'Gauge Data'!$FP208+'Gauge Data'!GF208*'Gauge Data'!$GS208+'Gauge Data'!HI208*'Gauge Data'!$HV208)/$P217)</f>
        <v>11.818279666602285</v>
      </c>
      <c r="J217" s="17">
        <f>IF($P217=0,"",('Gauge Data'!P208*'Gauge Data'!$AA208+'Gauge Data'!AS208*'Gauge Data'!$BD208+'Gauge Data'!BV208*'Gauge Data'!$CG208+'Gauge Data'!CY208*'Gauge Data'!$DJ208+'Gauge Data'!EB208*'Gauge Data'!$EM208+'Gauge Data'!FE208*'Gauge Data'!$FP208+'Gauge Data'!GH208*'Gauge Data'!$GS208+'Gauge Data'!HK208*'Gauge Data'!$HV208)/$P217)</f>
        <v>4.6245442173661111</v>
      </c>
      <c r="K217" s="17">
        <f>IF($P217=0,"",('Gauge Data'!R208*'Gauge Data'!$AA208+'Gauge Data'!AU208*'Gauge Data'!$BD208+'Gauge Data'!BX208*'Gauge Data'!$CG208+'Gauge Data'!DA208*'Gauge Data'!$DJ208+'Gauge Data'!ED208*'Gauge Data'!$EM208+'Gauge Data'!FG208*'Gauge Data'!$FP208+'Gauge Data'!GJ208*'Gauge Data'!$GS208+'Gauge Data'!HM208*'Gauge Data'!$HV208)/$P217)</f>
        <v>7.5195840932782282E-2</v>
      </c>
      <c r="L217" s="17">
        <f>IF($P217=0,"",('Gauge Data'!T208*'Gauge Data'!$AA208+'Gauge Data'!AW208*'Gauge Data'!$BD208+'Gauge Data'!BZ208*'Gauge Data'!$CG208+'Gauge Data'!DC208*'Gauge Data'!$DJ208+'Gauge Data'!EF208*'Gauge Data'!$EM208+'Gauge Data'!FI208*'Gauge Data'!$FP208+'Gauge Data'!GL208*'Gauge Data'!$GS208+'Gauge Data'!HO208*'Gauge Data'!$HV208)/$P217)</f>
        <v>0</v>
      </c>
      <c r="M217" s="17">
        <f>IF($P217=0,"",('Gauge Data'!V208*'Gauge Data'!$AA208+'Gauge Data'!AY208*'Gauge Data'!$BD208+'Gauge Data'!CB208*'Gauge Data'!$CG208+'Gauge Data'!DE208*'Gauge Data'!$DJ208+'Gauge Data'!EH208*'Gauge Data'!$EM208+'Gauge Data'!FK208*'Gauge Data'!$FP208+'Gauge Data'!GN208*'Gauge Data'!$GS208+'Gauge Data'!HQ208*'Gauge Data'!$HV208)/$P217)</f>
        <v>1.6167105800548192</v>
      </c>
      <c r="N217" s="17">
        <f>IF($P217=0,"",('Gauge Data'!X208*'Gauge Data'!$AA208+'Gauge Data'!BA208*'Gauge Data'!$BD208+'Gauge Data'!CD208*'Gauge Data'!$CG208+'Gauge Data'!DG208*'Gauge Data'!$DJ208+'Gauge Data'!EJ208*'Gauge Data'!$EM208+'Gauge Data'!FM208*'Gauge Data'!$FP208+'Gauge Data'!GP208*'Gauge Data'!$GS208+'Gauge Data'!HS208*'Gauge Data'!$HV208)/$P217)</f>
        <v>2.4438648303154245</v>
      </c>
      <c r="O217" s="17">
        <f t="shared" si="116"/>
        <v>108.88357767066873</v>
      </c>
      <c r="P217" s="18">
        <f>'Gauge Data'!AA208+'Gauge Data'!BD208+'Gauge Data'!CG208+'Gauge Data'!DJ208+'Gauge Data'!EM208+'Gauge Data'!FP208+'Gauge Data'!GS208+'Gauge Data'!HV208</f>
        <v>1</v>
      </c>
      <c r="Q217" s="18"/>
      <c r="R217" s="33">
        <f t="shared" si="115"/>
        <v>2004</v>
      </c>
    </row>
    <row r="218" spans="2:18" x14ac:dyDescent="0.2">
      <c r="B218" s="2">
        <f>'Gauge Data'!A105</f>
        <v>2005</v>
      </c>
      <c r="C218" s="17" t="str">
        <f>IF($P218=0,"",('Gauge Data'!B209*'Gauge Data'!$AA209+'Gauge Data'!AE209*'Gauge Data'!$BD209+'Gauge Data'!BH209*'Gauge Data'!$CG209+'Gauge Data'!CK209*'Gauge Data'!$DJ209+'Gauge Data'!DN209*'Gauge Data'!$EM209+'Gauge Data'!EQ209*'Gauge Data'!$FP209+'Gauge Data'!FT209*'Gauge Data'!$GS209+'Gauge Data'!GW209*'Gauge Data'!$HV209)/$P218)</f>
        <v/>
      </c>
      <c r="D218" s="17" t="str">
        <f>IF($P218=0,"",('Gauge Data'!D209*'Gauge Data'!$AA209+'Gauge Data'!AG209*'Gauge Data'!$BD209+'Gauge Data'!BJ209*'Gauge Data'!$CG209+'Gauge Data'!CM209*'Gauge Data'!$DJ209+'Gauge Data'!DP209*'Gauge Data'!$EM209+'Gauge Data'!ES209*'Gauge Data'!$FP209+'Gauge Data'!FV209*'Gauge Data'!$GS209+'Gauge Data'!GY209*'Gauge Data'!$HV209)/$P218)</f>
        <v/>
      </c>
      <c r="E218" s="17" t="str">
        <f>IF($P218=0,"",('Gauge Data'!F209*'Gauge Data'!$AA209+'Gauge Data'!AI209*'Gauge Data'!$BD209+'Gauge Data'!BL209*'Gauge Data'!$CG209+'Gauge Data'!CO209*'Gauge Data'!$DJ209+'Gauge Data'!DR209*'Gauge Data'!$EM209+'Gauge Data'!EU209*'Gauge Data'!$FP209+'Gauge Data'!FX209*'Gauge Data'!$GS209+'Gauge Data'!HA209*'Gauge Data'!$HV209)/$P218)</f>
        <v/>
      </c>
      <c r="F218" s="17" t="str">
        <f>IF($P218=0,"",('Gauge Data'!H209*'Gauge Data'!$AA209+'Gauge Data'!AK209*'Gauge Data'!$BD209+'Gauge Data'!BN209*'Gauge Data'!$CG209+'Gauge Data'!CQ209*'Gauge Data'!$DJ209+'Gauge Data'!DT209*'Gauge Data'!$EM209+'Gauge Data'!EW209*'Gauge Data'!$FP209+'Gauge Data'!FZ209*'Gauge Data'!$GS209+'Gauge Data'!HC209*'Gauge Data'!$HV209)/$P218)</f>
        <v/>
      </c>
      <c r="G218" s="17" t="str">
        <f>IF($P218=0,"",('Gauge Data'!J209*'Gauge Data'!$AA209+'Gauge Data'!AM209*'Gauge Data'!$BD209+'Gauge Data'!BP209*'Gauge Data'!$CG209+'Gauge Data'!CS209*'Gauge Data'!$DJ209+'Gauge Data'!DV209*'Gauge Data'!$EM209+'Gauge Data'!EY209*'Gauge Data'!$FP209+'Gauge Data'!GB209*'Gauge Data'!$GS209+'Gauge Data'!HE209*'Gauge Data'!$HV209)/$P218)</f>
        <v/>
      </c>
      <c r="H218" s="17" t="str">
        <f>IF($P218=0,"",('Gauge Data'!L209*'Gauge Data'!$AA209+'Gauge Data'!AO209*'Gauge Data'!$BD209+'Gauge Data'!BR209*'Gauge Data'!$CG209+'Gauge Data'!CU209*'Gauge Data'!$DJ209+'Gauge Data'!DX209*'Gauge Data'!$EM209+'Gauge Data'!FA209*'Gauge Data'!$FP209+'Gauge Data'!GD209*'Gauge Data'!$GS209+'Gauge Data'!HG209*'Gauge Data'!$HV209)/$P218)</f>
        <v/>
      </c>
      <c r="I218" s="17" t="str">
        <f>IF($P218=0,"",('Gauge Data'!N209*'Gauge Data'!$AA209+'Gauge Data'!AQ209*'Gauge Data'!$BD209+'Gauge Data'!BT209*'Gauge Data'!$CG209+'Gauge Data'!CW209*'Gauge Data'!$DJ209+'Gauge Data'!DZ209*'Gauge Data'!$EM209+'Gauge Data'!FC209*'Gauge Data'!$FP209+'Gauge Data'!GF209*'Gauge Data'!$GS209+'Gauge Data'!HI209*'Gauge Data'!$HV209)/$P218)</f>
        <v/>
      </c>
      <c r="J218" s="17" t="str">
        <f>IF($P218=0,"",('Gauge Data'!P209*'Gauge Data'!$AA209+'Gauge Data'!AS209*'Gauge Data'!$BD209+'Gauge Data'!BV209*'Gauge Data'!$CG209+'Gauge Data'!CY209*'Gauge Data'!$DJ209+'Gauge Data'!EB209*'Gauge Data'!$EM209+'Gauge Data'!FE209*'Gauge Data'!$FP209+'Gauge Data'!GH209*'Gauge Data'!$GS209+'Gauge Data'!HK209*'Gauge Data'!$HV209)/$P218)</f>
        <v/>
      </c>
      <c r="K218" s="17" t="str">
        <f>IF($P218=0,"",('Gauge Data'!R209*'Gauge Data'!$AA209+'Gauge Data'!AU209*'Gauge Data'!$BD209+'Gauge Data'!BX209*'Gauge Data'!$CG209+'Gauge Data'!DA209*'Gauge Data'!$DJ209+'Gauge Data'!ED209*'Gauge Data'!$EM209+'Gauge Data'!FG209*'Gauge Data'!$FP209+'Gauge Data'!GJ209*'Gauge Data'!$GS209+'Gauge Data'!HM209*'Gauge Data'!$HV209)/$P218)</f>
        <v/>
      </c>
      <c r="L218" s="17" t="str">
        <f>IF($P218=0,"",('Gauge Data'!T209*'Gauge Data'!$AA209+'Gauge Data'!AW209*'Gauge Data'!$BD209+'Gauge Data'!BZ209*'Gauge Data'!$CG209+'Gauge Data'!DC209*'Gauge Data'!$DJ209+'Gauge Data'!EF209*'Gauge Data'!$EM209+'Gauge Data'!FI209*'Gauge Data'!$FP209+'Gauge Data'!GL209*'Gauge Data'!$GS209+'Gauge Data'!HO209*'Gauge Data'!$HV209)/$P218)</f>
        <v/>
      </c>
      <c r="M218" s="17" t="str">
        <f>IF($P218=0,"",('Gauge Data'!V209*'Gauge Data'!$AA209+'Gauge Data'!AY209*'Gauge Data'!$BD209+'Gauge Data'!CB209*'Gauge Data'!$CG209+'Gauge Data'!DE209*'Gauge Data'!$DJ209+'Gauge Data'!EH209*'Gauge Data'!$EM209+'Gauge Data'!FK209*'Gauge Data'!$FP209+'Gauge Data'!GN209*'Gauge Data'!$GS209+'Gauge Data'!HQ209*'Gauge Data'!$HV209)/$P218)</f>
        <v/>
      </c>
      <c r="N218" s="17" t="str">
        <f>IF($P218=0,"",('Gauge Data'!X209*'Gauge Data'!$AA209+'Gauge Data'!BA209*'Gauge Data'!$BD209+'Gauge Data'!CD209*'Gauge Data'!$CG209+'Gauge Data'!DG209*'Gauge Data'!$DJ209+'Gauge Data'!EJ209*'Gauge Data'!$EM209+'Gauge Data'!FM209*'Gauge Data'!$FP209+'Gauge Data'!GP209*'Gauge Data'!$GS209+'Gauge Data'!HS209*'Gauge Data'!$HV209)/$P218)</f>
        <v/>
      </c>
      <c r="O218" s="17" t="str">
        <f t="shared" si="116"/>
        <v/>
      </c>
      <c r="P218" s="18">
        <f>'Gauge Data'!AA209+'Gauge Data'!BD209+'Gauge Data'!CG209+'Gauge Data'!DJ209+'Gauge Data'!EM209+'Gauge Data'!FP209+'Gauge Data'!GS209+'Gauge Data'!HV209</f>
        <v>0</v>
      </c>
      <c r="Q218" s="18"/>
      <c r="R218" s="33" t="str">
        <f t="shared" si="115"/>
        <v/>
      </c>
    </row>
    <row r="219" spans="2:18" x14ac:dyDescent="0.2">
      <c r="B219" s="2">
        <f>'Gauge Data'!A106</f>
        <v>2006</v>
      </c>
      <c r="C219" s="17" t="str">
        <f>IF($P219=0,"",('Gauge Data'!B210*'Gauge Data'!$AA210+'Gauge Data'!AE210*'Gauge Data'!$BD210+'Gauge Data'!BH210*'Gauge Data'!$CG210+'Gauge Data'!CK210*'Gauge Data'!$DJ210+'Gauge Data'!DN210*'Gauge Data'!$EM210+'Gauge Data'!EQ210*'Gauge Data'!$FP210+'Gauge Data'!FT210*'Gauge Data'!$GS210+'Gauge Data'!GW210*'Gauge Data'!$HV210)/$P219)</f>
        <v/>
      </c>
      <c r="D219" s="17" t="str">
        <f>IF($P219=0,"",('Gauge Data'!D210*'Gauge Data'!$AA210+'Gauge Data'!AG210*'Gauge Data'!$BD210+'Gauge Data'!BJ210*'Gauge Data'!$CG210+'Gauge Data'!CM210*'Gauge Data'!$DJ210+'Gauge Data'!DP210*'Gauge Data'!$EM210+'Gauge Data'!ES210*'Gauge Data'!$FP210+'Gauge Data'!FV210*'Gauge Data'!$GS210+'Gauge Data'!GY210*'Gauge Data'!$HV210)/$P219)</f>
        <v/>
      </c>
      <c r="E219" s="17" t="str">
        <f>IF($P219=0,"",('Gauge Data'!F210*'Gauge Data'!$AA210+'Gauge Data'!AI210*'Gauge Data'!$BD210+'Gauge Data'!BL210*'Gauge Data'!$CG210+'Gauge Data'!CO210*'Gauge Data'!$DJ210+'Gauge Data'!DR210*'Gauge Data'!$EM210+'Gauge Data'!EU210*'Gauge Data'!$FP210+'Gauge Data'!FX210*'Gauge Data'!$GS210+'Gauge Data'!HA210*'Gauge Data'!$HV210)/$P219)</f>
        <v/>
      </c>
      <c r="F219" s="17" t="str">
        <f>IF($P219=0,"",('Gauge Data'!H210*'Gauge Data'!$AA210+'Gauge Data'!AK210*'Gauge Data'!$BD210+'Gauge Data'!BN210*'Gauge Data'!$CG210+'Gauge Data'!CQ210*'Gauge Data'!$DJ210+'Gauge Data'!DT210*'Gauge Data'!$EM210+'Gauge Data'!EW210*'Gauge Data'!$FP210+'Gauge Data'!FZ210*'Gauge Data'!$GS210+'Gauge Data'!HC210*'Gauge Data'!$HV210)/$P219)</f>
        <v/>
      </c>
      <c r="G219" s="17" t="str">
        <f>IF($P219=0,"",('Gauge Data'!J210*'Gauge Data'!$AA210+'Gauge Data'!AM210*'Gauge Data'!$BD210+'Gauge Data'!BP210*'Gauge Data'!$CG210+'Gauge Data'!CS210*'Gauge Data'!$DJ210+'Gauge Data'!DV210*'Gauge Data'!$EM210+'Gauge Data'!EY210*'Gauge Data'!$FP210+'Gauge Data'!GB210*'Gauge Data'!$GS210+'Gauge Data'!HE210*'Gauge Data'!$HV210)/$P219)</f>
        <v/>
      </c>
      <c r="H219" s="17" t="str">
        <f>IF($P219=0,"",('Gauge Data'!L210*'Gauge Data'!$AA210+'Gauge Data'!AO210*'Gauge Data'!$BD210+'Gauge Data'!BR210*'Gauge Data'!$CG210+'Gauge Data'!CU210*'Gauge Data'!$DJ210+'Gauge Data'!DX210*'Gauge Data'!$EM210+'Gauge Data'!FA210*'Gauge Data'!$FP210+'Gauge Data'!GD210*'Gauge Data'!$GS210+'Gauge Data'!HG210*'Gauge Data'!$HV210)/$P219)</f>
        <v/>
      </c>
      <c r="I219" s="17" t="str">
        <f>IF($P219=0,"",('Gauge Data'!N210*'Gauge Data'!$AA210+'Gauge Data'!AQ210*'Gauge Data'!$BD210+'Gauge Data'!BT210*'Gauge Data'!$CG210+'Gauge Data'!CW210*'Gauge Data'!$DJ210+'Gauge Data'!DZ210*'Gauge Data'!$EM210+'Gauge Data'!FC210*'Gauge Data'!$FP210+'Gauge Data'!GF210*'Gauge Data'!$GS210+'Gauge Data'!HI210*'Gauge Data'!$HV210)/$P219)</f>
        <v/>
      </c>
      <c r="J219" s="17" t="str">
        <f>IF($P219=0,"",('Gauge Data'!P210*'Gauge Data'!$AA210+'Gauge Data'!AS210*'Gauge Data'!$BD210+'Gauge Data'!BV210*'Gauge Data'!$CG210+'Gauge Data'!CY210*'Gauge Data'!$DJ210+'Gauge Data'!EB210*'Gauge Data'!$EM210+'Gauge Data'!FE210*'Gauge Data'!$FP210+'Gauge Data'!GH210*'Gauge Data'!$GS210+'Gauge Data'!HK210*'Gauge Data'!$HV210)/$P219)</f>
        <v/>
      </c>
      <c r="K219" s="17" t="str">
        <f>IF($P219=0,"",('Gauge Data'!R210*'Gauge Data'!$AA210+'Gauge Data'!AU210*'Gauge Data'!$BD210+'Gauge Data'!BX210*'Gauge Data'!$CG210+'Gauge Data'!DA210*'Gauge Data'!$DJ210+'Gauge Data'!ED210*'Gauge Data'!$EM210+'Gauge Data'!FG210*'Gauge Data'!$FP210+'Gauge Data'!GJ210*'Gauge Data'!$GS210+'Gauge Data'!HM210*'Gauge Data'!$HV210)/$P219)</f>
        <v/>
      </c>
      <c r="L219" s="17" t="str">
        <f>IF($P219=0,"",('Gauge Data'!T210*'Gauge Data'!$AA210+'Gauge Data'!AW210*'Gauge Data'!$BD210+'Gauge Data'!BZ210*'Gauge Data'!$CG210+'Gauge Data'!DC210*'Gauge Data'!$DJ210+'Gauge Data'!EF210*'Gauge Data'!$EM210+'Gauge Data'!FI210*'Gauge Data'!$FP210+'Gauge Data'!GL210*'Gauge Data'!$GS210+'Gauge Data'!HO210*'Gauge Data'!$HV210)/$P219)</f>
        <v/>
      </c>
      <c r="M219" s="17" t="str">
        <f>IF($P219=0,"",('Gauge Data'!V210*'Gauge Data'!$AA210+'Gauge Data'!AY210*'Gauge Data'!$BD210+'Gauge Data'!CB210*'Gauge Data'!$CG210+'Gauge Data'!DE210*'Gauge Data'!$DJ210+'Gauge Data'!EH210*'Gauge Data'!$EM210+'Gauge Data'!FK210*'Gauge Data'!$FP210+'Gauge Data'!GN210*'Gauge Data'!$GS210+'Gauge Data'!HQ210*'Gauge Data'!$HV210)/$P219)</f>
        <v/>
      </c>
      <c r="N219" s="17" t="str">
        <f>IF($P219=0,"",('Gauge Data'!X210*'Gauge Data'!$AA210+'Gauge Data'!BA210*'Gauge Data'!$BD210+'Gauge Data'!CD210*'Gauge Data'!$CG210+'Gauge Data'!DG210*'Gauge Data'!$DJ210+'Gauge Data'!EJ210*'Gauge Data'!$EM210+'Gauge Data'!FM210*'Gauge Data'!$FP210+'Gauge Data'!GP210*'Gauge Data'!$GS210+'Gauge Data'!HS210*'Gauge Data'!$HV210)/$P219)</f>
        <v/>
      </c>
      <c r="O219" s="17" t="str">
        <f t="shared" si="116"/>
        <v/>
      </c>
      <c r="P219" s="18">
        <f>'Gauge Data'!AA210+'Gauge Data'!BD210+'Gauge Data'!CG210+'Gauge Data'!DJ210+'Gauge Data'!EM210+'Gauge Data'!FP210+'Gauge Data'!GS210+'Gauge Data'!HV210</f>
        <v>0</v>
      </c>
      <c r="Q219" s="18"/>
      <c r="R219" s="33" t="str">
        <f t="shared" si="115"/>
        <v/>
      </c>
    </row>
    <row r="220" spans="2:18" x14ac:dyDescent="0.2">
      <c r="B220" s="2">
        <f>'Gauge Data'!A107</f>
        <v>2007</v>
      </c>
      <c r="C220" s="17" t="str">
        <f>IF($P220=0,"",('Gauge Data'!B211*'Gauge Data'!$AA211+'Gauge Data'!AE211*'Gauge Data'!$BD211+'Gauge Data'!BH211*'Gauge Data'!$CG211+'Gauge Data'!CK211*'Gauge Data'!$DJ211+'Gauge Data'!DN211*'Gauge Data'!$EM211+'Gauge Data'!EQ211*'Gauge Data'!$FP211+'Gauge Data'!FT211*'Gauge Data'!$GS211+'Gauge Data'!GW211*'Gauge Data'!$HV211)/$P220)</f>
        <v/>
      </c>
      <c r="D220" s="17" t="str">
        <f>IF($P220=0,"",('Gauge Data'!D211*'Gauge Data'!$AA211+'Gauge Data'!AG211*'Gauge Data'!$BD211+'Gauge Data'!BJ211*'Gauge Data'!$CG211+'Gauge Data'!CM211*'Gauge Data'!$DJ211+'Gauge Data'!DP211*'Gauge Data'!$EM211+'Gauge Data'!ES211*'Gauge Data'!$FP211+'Gauge Data'!FV211*'Gauge Data'!$GS211+'Gauge Data'!GY211*'Gauge Data'!$HV211)/$P220)</f>
        <v/>
      </c>
      <c r="E220" s="17" t="str">
        <f>IF($P220=0,"",('Gauge Data'!F211*'Gauge Data'!$AA211+'Gauge Data'!AI211*'Gauge Data'!$BD211+'Gauge Data'!BL211*'Gauge Data'!$CG211+'Gauge Data'!CO211*'Gauge Data'!$DJ211+'Gauge Data'!DR211*'Gauge Data'!$EM211+'Gauge Data'!EU211*'Gauge Data'!$FP211+'Gauge Data'!FX211*'Gauge Data'!$GS211+'Gauge Data'!HA211*'Gauge Data'!$HV211)/$P220)</f>
        <v/>
      </c>
      <c r="F220" s="17" t="str">
        <f>IF($P220=0,"",('Gauge Data'!H211*'Gauge Data'!$AA211+'Gauge Data'!AK211*'Gauge Data'!$BD211+'Gauge Data'!BN211*'Gauge Data'!$CG211+'Gauge Data'!CQ211*'Gauge Data'!$DJ211+'Gauge Data'!DT211*'Gauge Data'!$EM211+'Gauge Data'!EW211*'Gauge Data'!$FP211+'Gauge Data'!FZ211*'Gauge Data'!$GS211+'Gauge Data'!HC211*'Gauge Data'!$HV211)/$P220)</f>
        <v/>
      </c>
      <c r="G220" s="17" t="str">
        <f>IF($P220=0,"",('Gauge Data'!J211*'Gauge Data'!$AA211+'Gauge Data'!AM211*'Gauge Data'!$BD211+'Gauge Data'!BP211*'Gauge Data'!$CG211+'Gauge Data'!CS211*'Gauge Data'!$DJ211+'Gauge Data'!DV211*'Gauge Data'!$EM211+'Gauge Data'!EY211*'Gauge Data'!$FP211+'Gauge Data'!GB211*'Gauge Data'!$GS211+'Gauge Data'!HE211*'Gauge Data'!$HV211)/$P220)</f>
        <v/>
      </c>
      <c r="H220" s="17" t="str">
        <f>IF($P220=0,"",('Gauge Data'!L211*'Gauge Data'!$AA211+'Gauge Data'!AO211*'Gauge Data'!$BD211+'Gauge Data'!BR211*'Gauge Data'!$CG211+'Gauge Data'!CU211*'Gauge Data'!$DJ211+'Gauge Data'!DX211*'Gauge Data'!$EM211+'Gauge Data'!FA211*'Gauge Data'!$FP211+'Gauge Data'!GD211*'Gauge Data'!$GS211+'Gauge Data'!HG211*'Gauge Data'!$HV211)/$P220)</f>
        <v/>
      </c>
      <c r="I220" s="17" t="str">
        <f>IF($P220=0,"",('Gauge Data'!N211*'Gauge Data'!$AA211+'Gauge Data'!AQ211*'Gauge Data'!$BD211+'Gauge Data'!BT211*'Gauge Data'!$CG211+'Gauge Data'!CW211*'Gauge Data'!$DJ211+'Gauge Data'!DZ211*'Gauge Data'!$EM211+'Gauge Data'!FC211*'Gauge Data'!$FP211+'Gauge Data'!GF211*'Gauge Data'!$GS211+'Gauge Data'!HI211*'Gauge Data'!$HV211)/$P220)</f>
        <v/>
      </c>
      <c r="J220" s="17" t="str">
        <f>IF($P220=0,"",('Gauge Data'!P211*'Gauge Data'!$AA211+'Gauge Data'!AS211*'Gauge Data'!$BD211+'Gauge Data'!BV211*'Gauge Data'!$CG211+'Gauge Data'!CY211*'Gauge Data'!$DJ211+'Gauge Data'!EB211*'Gauge Data'!$EM211+'Gauge Data'!FE211*'Gauge Data'!$FP211+'Gauge Data'!GH211*'Gauge Data'!$GS211+'Gauge Data'!HK211*'Gauge Data'!$HV211)/$P220)</f>
        <v/>
      </c>
      <c r="K220" s="17" t="str">
        <f>IF($P220=0,"",('Gauge Data'!R211*'Gauge Data'!$AA211+'Gauge Data'!AU211*'Gauge Data'!$BD211+'Gauge Data'!BX211*'Gauge Data'!$CG211+'Gauge Data'!DA211*'Gauge Data'!$DJ211+'Gauge Data'!ED211*'Gauge Data'!$EM211+'Gauge Data'!FG211*'Gauge Data'!$FP211+'Gauge Data'!GJ211*'Gauge Data'!$GS211+'Gauge Data'!HM211*'Gauge Data'!$HV211)/$P220)</f>
        <v/>
      </c>
      <c r="L220" s="17" t="str">
        <f>IF($P220=0,"",('Gauge Data'!T211*'Gauge Data'!$AA211+'Gauge Data'!AW211*'Gauge Data'!$BD211+'Gauge Data'!BZ211*'Gauge Data'!$CG211+'Gauge Data'!DC211*'Gauge Data'!$DJ211+'Gauge Data'!EF211*'Gauge Data'!$EM211+'Gauge Data'!FI211*'Gauge Data'!$FP211+'Gauge Data'!GL211*'Gauge Data'!$GS211+'Gauge Data'!HO211*'Gauge Data'!$HV211)/$P220)</f>
        <v/>
      </c>
      <c r="M220" s="17" t="str">
        <f>IF($P220=0,"",('Gauge Data'!V211*'Gauge Data'!$AA211+'Gauge Data'!AY211*'Gauge Data'!$BD211+'Gauge Data'!CB211*'Gauge Data'!$CG211+'Gauge Data'!DE211*'Gauge Data'!$DJ211+'Gauge Data'!EH211*'Gauge Data'!$EM211+'Gauge Data'!FK211*'Gauge Data'!$FP211+'Gauge Data'!GN211*'Gauge Data'!$GS211+'Gauge Data'!HQ211*'Gauge Data'!$HV211)/$P220)</f>
        <v/>
      </c>
      <c r="N220" s="17" t="str">
        <f>IF($P220=0,"",('Gauge Data'!X211*'Gauge Data'!$AA211+'Gauge Data'!BA211*'Gauge Data'!$BD211+'Gauge Data'!CD211*'Gauge Data'!$CG211+'Gauge Data'!DG211*'Gauge Data'!$DJ211+'Gauge Data'!EJ211*'Gauge Data'!$EM211+'Gauge Data'!FM211*'Gauge Data'!$FP211+'Gauge Data'!GP211*'Gauge Data'!$GS211+'Gauge Data'!HS211*'Gauge Data'!$HV211)/$P220)</f>
        <v/>
      </c>
      <c r="O220" s="17" t="str">
        <f t="shared" si="116"/>
        <v/>
      </c>
      <c r="P220" s="18">
        <f>'Gauge Data'!AA211+'Gauge Data'!BD211+'Gauge Data'!CG211+'Gauge Data'!DJ211+'Gauge Data'!EM211+'Gauge Data'!FP211+'Gauge Data'!GS211+'Gauge Data'!HV211</f>
        <v>0</v>
      </c>
      <c r="Q220" s="18"/>
      <c r="R220" s="33" t="str">
        <f t="shared" si="115"/>
        <v/>
      </c>
    </row>
    <row r="221" spans="2:18" x14ac:dyDescent="0.2">
      <c r="B221" s="2">
        <f>'Gauge Data'!A108</f>
        <v>2008</v>
      </c>
      <c r="C221" s="17" t="str">
        <f>IF($P221=0,"",('Gauge Data'!B212*'Gauge Data'!$AA212+'Gauge Data'!AE212*'Gauge Data'!$BD212+'Gauge Data'!BH212*'Gauge Data'!$CG212+'Gauge Data'!CK212*'Gauge Data'!$DJ212+'Gauge Data'!DN212*'Gauge Data'!$EM212+'Gauge Data'!EQ212*'Gauge Data'!$FP212+'Gauge Data'!FT212*'Gauge Data'!$GS212+'Gauge Data'!GW212*'Gauge Data'!$HV212)/$P221)</f>
        <v/>
      </c>
      <c r="D221" s="17" t="str">
        <f>IF($P221=0,"",('Gauge Data'!D212*'Gauge Data'!$AA212+'Gauge Data'!AG212*'Gauge Data'!$BD212+'Gauge Data'!BJ212*'Gauge Data'!$CG212+'Gauge Data'!CM212*'Gauge Data'!$DJ212+'Gauge Data'!DP212*'Gauge Data'!$EM212+'Gauge Data'!ES212*'Gauge Data'!$FP212+'Gauge Data'!FV212*'Gauge Data'!$GS212+'Gauge Data'!GY212*'Gauge Data'!$HV212)/$P221)</f>
        <v/>
      </c>
      <c r="E221" s="17" t="str">
        <f>IF($P221=0,"",('Gauge Data'!F212*'Gauge Data'!$AA212+'Gauge Data'!AI212*'Gauge Data'!$BD212+'Gauge Data'!BL212*'Gauge Data'!$CG212+'Gauge Data'!CO212*'Gauge Data'!$DJ212+'Gauge Data'!DR212*'Gauge Data'!$EM212+'Gauge Data'!EU212*'Gauge Data'!$FP212+'Gauge Data'!FX212*'Gauge Data'!$GS212+'Gauge Data'!HA212*'Gauge Data'!$HV212)/$P221)</f>
        <v/>
      </c>
      <c r="F221" s="17" t="str">
        <f>IF($P221=0,"",('Gauge Data'!H212*'Gauge Data'!$AA212+'Gauge Data'!AK212*'Gauge Data'!$BD212+'Gauge Data'!BN212*'Gauge Data'!$CG212+'Gauge Data'!CQ212*'Gauge Data'!$DJ212+'Gauge Data'!DT212*'Gauge Data'!$EM212+'Gauge Data'!EW212*'Gauge Data'!$FP212+'Gauge Data'!FZ212*'Gauge Data'!$GS212+'Gauge Data'!HC212*'Gauge Data'!$HV212)/$P221)</f>
        <v/>
      </c>
      <c r="G221" s="17" t="str">
        <f>IF($P221=0,"",('Gauge Data'!J212*'Gauge Data'!$AA212+'Gauge Data'!AM212*'Gauge Data'!$BD212+'Gauge Data'!BP212*'Gauge Data'!$CG212+'Gauge Data'!CS212*'Gauge Data'!$DJ212+'Gauge Data'!DV212*'Gauge Data'!$EM212+'Gauge Data'!EY212*'Gauge Data'!$FP212+'Gauge Data'!GB212*'Gauge Data'!$GS212+'Gauge Data'!HE212*'Gauge Data'!$HV212)/$P221)</f>
        <v/>
      </c>
      <c r="H221" s="17" t="str">
        <f>IF($P221=0,"",('Gauge Data'!L212*'Gauge Data'!$AA212+'Gauge Data'!AO212*'Gauge Data'!$BD212+'Gauge Data'!BR212*'Gauge Data'!$CG212+'Gauge Data'!CU212*'Gauge Data'!$DJ212+'Gauge Data'!DX212*'Gauge Data'!$EM212+'Gauge Data'!FA212*'Gauge Data'!$FP212+'Gauge Data'!GD212*'Gauge Data'!$GS212+'Gauge Data'!HG212*'Gauge Data'!$HV212)/$P221)</f>
        <v/>
      </c>
      <c r="I221" s="17" t="str">
        <f>IF($P221=0,"",('Gauge Data'!N212*'Gauge Data'!$AA212+'Gauge Data'!AQ212*'Gauge Data'!$BD212+'Gauge Data'!BT212*'Gauge Data'!$CG212+'Gauge Data'!CW212*'Gauge Data'!$DJ212+'Gauge Data'!DZ212*'Gauge Data'!$EM212+'Gauge Data'!FC212*'Gauge Data'!$FP212+'Gauge Data'!GF212*'Gauge Data'!$GS212+'Gauge Data'!HI212*'Gauge Data'!$HV212)/$P221)</f>
        <v/>
      </c>
      <c r="J221" s="17" t="str">
        <f>IF($P221=0,"",('Gauge Data'!P212*'Gauge Data'!$AA212+'Gauge Data'!AS212*'Gauge Data'!$BD212+'Gauge Data'!BV212*'Gauge Data'!$CG212+'Gauge Data'!CY212*'Gauge Data'!$DJ212+'Gauge Data'!EB212*'Gauge Data'!$EM212+'Gauge Data'!FE212*'Gauge Data'!$FP212+'Gauge Data'!GH212*'Gauge Data'!$GS212+'Gauge Data'!HK212*'Gauge Data'!$HV212)/$P221)</f>
        <v/>
      </c>
      <c r="K221" s="17" t="str">
        <f>IF($P221=0,"",('Gauge Data'!R212*'Gauge Data'!$AA212+'Gauge Data'!AU212*'Gauge Data'!$BD212+'Gauge Data'!BX212*'Gauge Data'!$CG212+'Gauge Data'!DA212*'Gauge Data'!$DJ212+'Gauge Data'!ED212*'Gauge Data'!$EM212+'Gauge Data'!FG212*'Gauge Data'!$FP212+'Gauge Data'!GJ212*'Gauge Data'!$GS212+'Gauge Data'!HM212*'Gauge Data'!$HV212)/$P221)</f>
        <v/>
      </c>
      <c r="L221" s="17" t="str">
        <f>IF($P221=0,"",('Gauge Data'!T212*'Gauge Data'!$AA212+'Gauge Data'!AW212*'Gauge Data'!$BD212+'Gauge Data'!BZ212*'Gauge Data'!$CG212+'Gauge Data'!DC212*'Gauge Data'!$DJ212+'Gauge Data'!EF212*'Gauge Data'!$EM212+'Gauge Data'!FI212*'Gauge Data'!$FP212+'Gauge Data'!GL212*'Gauge Data'!$GS212+'Gauge Data'!HO212*'Gauge Data'!$HV212)/$P221)</f>
        <v/>
      </c>
      <c r="M221" s="17" t="str">
        <f>IF($P221=0,"",('Gauge Data'!V212*'Gauge Data'!$AA212+'Gauge Data'!AY212*'Gauge Data'!$BD212+'Gauge Data'!CB212*'Gauge Data'!$CG212+'Gauge Data'!DE212*'Gauge Data'!$DJ212+'Gauge Data'!EH212*'Gauge Data'!$EM212+'Gauge Data'!FK212*'Gauge Data'!$FP212+'Gauge Data'!GN212*'Gauge Data'!$GS212+'Gauge Data'!HQ212*'Gauge Data'!$HV212)/$P221)</f>
        <v/>
      </c>
      <c r="N221" s="17" t="str">
        <f>IF($P221=0,"",('Gauge Data'!X212*'Gauge Data'!$AA212+'Gauge Data'!BA212*'Gauge Data'!$BD212+'Gauge Data'!CD212*'Gauge Data'!$CG212+'Gauge Data'!DG212*'Gauge Data'!$DJ212+'Gauge Data'!EJ212*'Gauge Data'!$EM212+'Gauge Data'!FM212*'Gauge Data'!$FP212+'Gauge Data'!GP212*'Gauge Data'!$GS212+'Gauge Data'!HS212*'Gauge Data'!$HV212)/$P221)</f>
        <v/>
      </c>
      <c r="O221" s="17" t="str">
        <f t="shared" si="116"/>
        <v/>
      </c>
      <c r="P221" s="18">
        <f>'Gauge Data'!AA212+'Gauge Data'!BD212+'Gauge Data'!CG212+'Gauge Data'!DJ212+'Gauge Data'!EM212+'Gauge Data'!FP212+'Gauge Data'!GS212+'Gauge Data'!HV212</f>
        <v>0</v>
      </c>
      <c r="Q221" s="18"/>
      <c r="R221" s="33" t="str">
        <f t="shared" si="115"/>
        <v/>
      </c>
    </row>
    <row r="222" spans="2:18" x14ac:dyDescent="0.2">
      <c r="B222" s="2">
        <f>'Gauge Data'!A109</f>
        <v>2009</v>
      </c>
      <c r="C222" s="17" t="str">
        <f>IF($P222=0,"",('Gauge Data'!B213*'Gauge Data'!$AA213+'Gauge Data'!AE213*'Gauge Data'!$BD213+'Gauge Data'!BH213*'Gauge Data'!$CG213+'Gauge Data'!CK213*'Gauge Data'!$DJ213+'Gauge Data'!DN213*'Gauge Data'!$EM213+'Gauge Data'!EQ213*'Gauge Data'!$FP213+'Gauge Data'!FT213*'Gauge Data'!$GS213+'Gauge Data'!GW213*'Gauge Data'!$HV213)/$P222)</f>
        <v/>
      </c>
      <c r="D222" s="17" t="str">
        <f>IF($P222=0,"",('Gauge Data'!D213*'Gauge Data'!$AA213+'Gauge Data'!AG213*'Gauge Data'!$BD213+'Gauge Data'!BJ213*'Gauge Data'!$CG213+'Gauge Data'!CM213*'Gauge Data'!$DJ213+'Gauge Data'!DP213*'Gauge Data'!$EM213+'Gauge Data'!ES213*'Gauge Data'!$FP213+'Gauge Data'!FV213*'Gauge Data'!$GS213+'Gauge Data'!GY213*'Gauge Data'!$HV213)/$P222)</f>
        <v/>
      </c>
      <c r="E222" s="17" t="str">
        <f>IF($P222=0,"",('Gauge Data'!F213*'Gauge Data'!$AA213+'Gauge Data'!AI213*'Gauge Data'!$BD213+'Gauge Data'!BL213*'Gauge Data'!$CG213+'Gauge Data'!CO213*'Gauge Data'!$DJ213+'Gauge Data'!DR213*'Gauge Data'!$EM213+'Gauge Data'!EU213*'Gauge Data'!$FP213+'Gauge Data'!FX213*'Gauge Data'!$GS213+'Gauge Data'!HA213*'Gauge Data'!$HV213)/$P222)</f>
        <v/>
      </c>
      <c r="F222" s="17" t="str">
        <f>IF($P222=0,"",('Gauge Data'!H213*'Gauge Data'!$AA213+'Gauge Data'!AK213*'Gauge Data'!$BD213+'Gauge Data'!BN213*'Gauge Data'!$CG213+'Gauge Data'!CQ213*'Gauge Data'!$DJ213+'Gauge Data'!DT213*'Gauge Data'!$EM213+'Gauge Data'!EW213*'Gauge Data'!$FP213+'Gauge Data'!FZ213*'Gauge Data'!$GS213+'Gauge Data'!HC213*'Gauge Data'!$HV213)/$P222)</f>
        <v/>
      </c>
      <c r="G222" s="17" t="str">
        <f>IF($P222=0,"",('Gauge Data'!J213*'Gauge Data'!$AA213+'Gauge Data'!AM213*'Gauge Data'!$BD213+'Gauge Data'!BP213*'Gauge Data'!$CG213+'Gauge Data'!CS213*'Gauge Data'!$DJ213+'Gauge Data'!DV213*'Gauge Data'!$EM213+'Gauge Data'!EY213*'Gauge Data'!$FP213+'Gauge Data'!GB213*'Gauge Data'!$GS213+'Gauge Data'!HE213*'Gauge Data'!$HV213)/$P222)</f>
        <v/>
      </c>
      <c r="H222" s="17" t="str">
        <f>IF($P222=0,"",('Gauge Data'!L213*'Gauge Data'!$AA213+'Gauge Data'!AO213*'Gauge Data'!$BD213+'Gauge Data'!BR213*'Gauge Data'!$CG213+'Gauge Data'!CU213*'Gauge Data'!$DJ213+'Gauge Data'!DX213*'Gauge Data'!$EM213+'Gauge Data'!FA213*'Gauge Data'!$FP213+'Gauge Data'!GD213*'Gauge Data'!$GS213+'Gauge Data'!HG213*'Gauge Data'!$HV213)/$P222)</f>
        <v/>
      </c>
      <c r="I222" s="17" t="str">
        <f>IF($P222=0,"",('Gauge Data'!N213*'Gauge Data'!$AA213+'Gauge Data'!AQ213*'Gauge Data'!$BD213+'Gauge Data'!BT213*'Gauge Data'!$CG213+'Gauge Data'!CW213*'Gauge Data'!$DJ213+'Gauge Data'!DZ213*'Gauge Data'!$EM213+'Gauge Data'!FC213*'Gauge Data'!$FP213+'Gauge Data'!GF213*'Gauge Data'!$GS213+'Gauge Data'!HI213*'Gauge Data'!$HV213)/$P222)</f>
        <v/>
      </c>
      <c r="J222" s="17" t="str">
        <f>IF($P222=0,"",('Gauge Data'!P213*'Gauge Data'!$AA213+'Gauge Data'!AS213*'Gauge Data'!$BD213+'Gauge Data'!BV213*'Gauge Data'!$CG213+'Gauge Data'!CY213*'Gauge Data'!$DJ213+'Gauge Data'!EB213*'Gauge Data'!$EM213+'Gauge Data'!FE213*'Gauge Data'!$FP213+'Gauge Data'!GH213*'Gauge Data'!$GS213+'Gauge Data'!HK213*'Gauge Data'!$HV213)/$P222)</f>
        <v/>
      </c>
      <c r="K222" s="17" t="str">
        <f>IF($P222=0,"",('Gauge Data'!R213*'Gauge Data'!$AA213+'Gauge Data'!AU213*'Gauge Data'!$BD213+'Gauge Data'!BX213*'Gauge Data'!$CG213+'Gauge Data'!DA213*'Gauge Data'!$DJ213+'Gauge Data'!ED213*'Gauge Data'!$EM213+'Gauge Data'!FG213*'Gauge Data'!$FP213+'Gauge Data'!GJ213*'Gauge Data'!$GS213+'Gauge Data'!HM213*'Gauge Data'!$HV213)/$P222)</f>
        <v/>
      </c>
      <c r="L222" s="17" t="str">
        <f>IF($P222=0,"",('Gauge Data'!T213*'Gauge Data'!$AA213+'Gauge Data'!AW213*'Gauge Data'!$BD213+'Gauge Data'!BZ213*'Gauge Data'!$CG213+'Gauge Data'!DC213*'Gauge Data'!$DJ213+'Gauge Data'!EF213*'Gauge Data'!$EM213+'Gauge Data'!FI213*'Gauge Data'!$FP213+'Gauge Data'!GL213*'Gauge Data'!$GS213+'Gauge Data'!HO213*'Gauge Data'!$HV213)/$P222)</f>
        <v/>
      </c>
      <c r="M222" s="17" t="str">
        <f>IF($P222=0,"",('Gauge Data'!V213*'Gauge Data'!$AA213+'Gauge Data'!AY213*'Gauge Data'!$BD213+'Gauge Data'!CB213*'Gauge Data'!$CG213+'Gauge Data'!DE213*'Gauge Data'!$DJ213+'Gauge Data'!EH213*'Gauge Data'!$EM213+'Gauge Data'!FK213*'Gauge Data'!$FP213+'Gauge Data'!GN213*'Gauge Data'!$GS213+'Gauge Data'!HQ213*'Gauge Data'!$HV213)/$P222)</f>
        <v/>
      </c>
      <c r="N222" s="17" t="str">
        <f>IF($P222=0,"",('Gauge Data'!X213*'Gauge Data'!$AA213+'Gauge Data'!BA213*'Gauge Data'!$BD213+'Gauge Data'!CD213*'Gauge Data'!$CG213+'Gauge Data'!DG213*'Gauge Data'!$DJ213+'Gauge Data'!EJ213*'Gauge Data'!$EM213+'Gauge Data'!FM213*'Gauge Data'!$FP213+'Gauge Data'!GP213*'Gauge Data'!$GS213+'Gauge Data'!HS213*'Gauge Data'!$HV213)/$P222)</f>
        <v/>
      </c>
      <c r="O222" s="17" t="str">
        <f t="shared" si="116"/>
        <v/>
      </c>
      <c r="P222" s="18">
        <f>'Gauge Data'!AA213+'Gauge Data'!BD213+'Gauge Data'!CG213+'Gauge Data'!DJ213+'Gauge Data'!EM213+'Gauge Data'!FP213+'Gauge Data'!GS213+'Gauge Data'!HV213</f>
        <v>0</v>
      </c>
      <c r="Q222" s="18"/>
      <c r="R222" s="33" t="str">
        <f t="shared" si="115"/>
        <v/>
      </c>
    </row>
    <row r="223" spans="2:18" x14ac:dyDescent="0.2">
      <c r="B223" s="2" t="s">
        <v>14</v>
      </c>
      <c r="C223" s="19">
        <f>IF(COUNT(C123:C222)=0,"-",AVERAGE(C123:C222))</f>
        <v>10.008445343898963</v>
      </c>
      <c r="D223" s="19">
        <f t="shared" ref="D223:N223" si="117">IF(COUNT(D123:D222)=0,"-",AVERAGE(D123:D222))</f>
        <v>12.604608554522549</v>
      </c>
      <c r="E223" s="19">
        <f t="shared" si="117"/>
        <v>13.284417072523876</v>
      </c>
      <c r="F223" s="19">
        <f t="shared" si="117"/>
        <v>15.108828708546664</v>
      </c>
      <c r="G223" s="19">
        <f t="shared" si="117"/>
        <v>13.269524586931015</v>
      </c>
      <c r="H223" s="19">
        <f t="shared" si="117"/>
        <v>13.211918716006805</v>
      </c>
      <c r="I223" s="19">
        <f t="shared" si="117"/>
        <v>8.0730109098911722</v>
      </c>
      <c r="J223" s="19">
        <f t="shared" si="117"/>
        <v>4.3058859040367139</v>
      </c>
      <c r="K223" s="19">
        <f t="shared" si="117"/>
        <v>2.0434766153782329</v>
      </c>
      <c r="L223" s="19">
        <f t="shared" si="117"/>
        <v>1.9677906868428441</v>
      </c>
      <c r="M223" s="19">
        <f t="shared" si="117"/>
        <v>2.782551693430841</v>
      </c>
      <c r="N223" s="19">
        <f t="shared" si="117"/>
        <v>4.2076371507135937</v>
      </c>
      <c r="O223" s="19">
        <f>IF(COUNT(O123:O222)=0,"-",AVERAGE(O123:O222))</f>
        <v>100.86809594272326</v>
      </c>
    </row>
    <row r="224" spans="2:18" x14ac:dyDescent="0.2"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29">
        <f>IF(O223="-","-",SUM(C223:N223))</f>
        <v>100.86809594272329</v>
      </c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215"/>
  <sheetViews>
    <sheetView tabSelected="1" topLeftCell="A77" zoomScale="85" zoomScaleNormal="85" workbookViewId="0">
      <selection activeCell="B94" sqref="B94:Z104"/>
    </sheetView>
  </sheetViews>
  <sheetFormatPr defaultColWidth="9.140625" defaultRowHeight="12.75" x14ac:dyDescent="0.2"/>
  <cols>
    <col min="1" max="1" width="9.7109375" style="2" customWidth="1"/>
    <col min="2" max="2" width="6.7109375" style="2" customWidth="1"/>
    <col min="3" max="3" width="1.7109375" style="2" customWidth="1"/>
    <col min="4" max="4" width="6.7109375" style="2" customWidth="1"/>
    <col min="5" max="5" width="1.7109375" style="2" customWidth="1"/>
    <col min="6" max="6" width="6.7109375" style="2" customWidth="1"/>
    <col min="7" max="7" width="1.7109375" style="2" customWidth="1"/>
    <col min="8" max="8" width="6.7109375" style="2" customWidth="1"/>
    <col min="9" max="9" width="1.7109375" style="2" customWidth="1"/>
    <col min="10" max="10" width="6.7109375" style="2" customWidth="1"/>
    <col min="11" max="11" width="1.7109375" style="2" customWidth="1"/>
    <col min="12" max="12" width="6.7109375" style="2" customWidth="1"/>
    <col min="13" max="13" width="1.7109375" style="2" customWidth="1"/>
    <col min="14" max="14" width="6.7109375" style="2" customWidth="1"/>
    <col min="15" max="15" width="1.7109375" style="2" customWidth="1"/>
    <col min="16" max="16" width="6.7109375" style="2" customWidth="1"/>
    <col min="17" max="17" width="1.7109375" style="2" customWidth="1"/>
    <col min="18" max="18" width="6.7109375" style="2" customWidth="1"/>
    <col min="19" max="19" width="1.7109375" style="2" customWidth="1"/>
    <col min="20" max="20" width="6.7109375" style="2" customWidth="1"/>
    <col min="21" max="21" width="1.7109375" style="2" customWidth="1"/>
    <col min="22" max="22" width="6.7109375" style="2" customWidth="1"/>
    <col min="23" max="23" width="1.7109375" style="2" customWidth="1"/>
    <col min="24" max="24" width="6.7109375" style="2" customWidth="1"/>
    <col min="25" max="25" width="1.7109375" style="2" customWidth="1"/>
    <col min="26" max="26" width="6.7109375" style="2" customWidth="1"/>
    <col min="27" max="28" width="6.7109375" style="3" customWidth="1"/>
    <col min="29" max="30" width="9.140625" style="2"/>
    <col min="31" max="31" width="6.7109375" style="2" customWidth="1"/>
    <col min="32" max="32" width="1.7109375" style="2" customWidth="1"/>
    <col min="33" max="33" width="6.7109375" style="2" customWidth="1"/>
    <col min="34" max="34" width="1.7109375" style="2" customWidth="1"/>
    <col min="35" max="35" width="6.7109375" style="2" customWidth="1"/>
    <col min="36" max="36" width="1.7109375" style="2" customWidth="1"/>
    <col min="37" max="37" width="6.7109375" style="2" customWidth="1"/>
    <col min="38" max="38" width="1.7109375" style="2" customWidth="1"/>
    <col min="39" max="39" width="6.7109375" style="2" customWidth="1"/>
    <col min="40" max="40" width="1.7109375" style="2" customWidth="1"/>
    <col min="41" max="41" width="6.7109375" style="2" customWidth="1"/>
    <col min="42" max="42" width="1.7109375" style="2" customWidth="1"/>
    <col min="43" max="43" width="6.7109375" style="2" customWidth="1"/>
    <col min="44" max="44" width="1.7109375" style="2" customWidth="1"/>
    <col min="45" max="45" width="6.7109375" style="2" customWidth="1"/>
    <col min="46" max="46" width="1.7109375" style="2" customWidth="1"/>
    <col min="47" max="47" width="6.7109375" style="2" customWidth="1"/>
    <col min="48" max="48" width="1.7109375" style="2" customWidth="1"/>
    <col min="49" max="49" width="6.7109375" style="2" customWidth="1"/>
    <col min="50" max="50" width="1.7109375" style="2" customWidth="1"/>
    <col min="51" max="51" width="6.7109375" style="2" customWidth="1"/>
    <col min="52" max="52" width="1.7109375" style="2" customWidth="1"/>
    <col min="53" max="53" width="6.7109375" style="2" customWidth="1"/>
    <col min="54" max="54" width="1.7109375" style="2" customWidth="1"/>
    <col min="55" max="55" width="6.7109375" style="2" customWidth="1"/>
    <col min="56" max="57" width="6.7109375" style="3" customWidth="1"/>
    <col min="58" max="59" width="9.140625" style="2"/>
    <col min="60" max="60" width="6.7109375" style="2" customWidth="1"/>
    <col min="61" max="61" width="1.7109375" style="2" customWidth="1"/>
    <col min="62" max="62" width="6.7109375" style="2" customWidth="1"/>
    <col min="63" max="63" width="1.7109375" style="2" customWidth="1"/>
    <col min="64" max="64" width="6.7109375" style="2" customWidth="1"/>
    <col min="65" max="65" width="1.7109375" style="2" customWidth="1"/>
    <col min="66" max="66" width="6.7109375" style="2" customWidth="1"/>
    <col min="67" max="67" width="2.7109375" style="2" customWidth="1"/>
    <col min="68" max="68" width="5.5703125" style="2" bestFit="1" customWidth="1"/>
    <col min="69" max="69" width="2.7109375" style="2" customWidth="1"/>
    <col min="70" max="70" width="5.5703125" style="2" bestFit="1" customWidth="1"/>
    <col min="71" max="71" width="2.42578125" style="2" customWidth="1"/>
    <col min="72" max="72" width="5.5703125" style="2" bestFit="1" customWidth="1"/>
    <col min="73" max="73" width="2.42578125" style="2" customWidth="1"/>
    <col min="74" max="74" width="5.5703125" style="2" bestFit="1" customWidth="1"/>
    <col min="75" max="75" width="2.28515625" style="2" customWidth="1"/>
    <col min="76" max="76" width="5.7109375" style="2" bestFit="1" customWidth="1"/>
    <col min="77" max="77" width="2.28515625" style="2" customWidth="1"/>
    <col min="78" max="78" width="4.5703125" style="2" bestFit="1" customWidth="1"/>
    <col min="79" max="79" width="2.28515625" style="2" customWidth="1"/>
    <col min="80" max="80" width="5.5703125" style="2" bestFit="1" customWidth="1"/>
    <col min="81" max="81" width="2.5703125" style="2" customWidth="1"/>
    <col min="82" max="82" width="5.5703125" style="2" bestFit="1" customWidth="1"/>
    <col min="83" max="83" width="2.42578125" style="2" customWidth="1"/>
    <col min="84" max="84" width="6.7109375" style="2" customWidth="1"/>
    <col min="85" max="86" width="6.7109375" style="3" customWidth="1"/>
    <col min="87" max="88" width="9.140625" style="2"/>
    <col min="89" max="89" width="6.7109375" style="2" customWidth="1"/>
    <col min="90" max="90" width="1.7109375" style="2" customWidth="1"/>
    <col min="91" max="91" width="6.7109375" style="2" customWidth="1"/>
    <col min="92" max="92" width="1.7109375" style="2" customWidth="1"/>
    <col min="93" max="93" width="6.7109375" style="2" customWidth="1"/>
    <col min="94" max="94" width="1.7109375" style="2" customWidth="1"/>
    <col min="95" max="95" width="6.7109375" style="2" customWidth="1"/>
    <col min="96" max="96" width="1.7109375" style="2" customWidth="1"/>
    <col min="97" max="97" width="6.7109375" style="2" customWidth="1"/>
    <col min="98" max="98" width="1.7109375" style="2" customWidth="1"/>
    <col min="99" max="99" width="6.7109375" style="2" customWidth="1"/>
    <col min="100" max="100" width="1.7109375" style="2" customWidth="1"/>
    <col min="101" max="101" width="6.7109375" style="2" customWidth="1"/>
    <col min="102" max="102" width="1.7109375" style="2" customWidth="1"/>
    <col min="103" max="103" width="6.7109375" style="2" customWidth="1"/>
    <col min="104" max="104" width="1.7109375" style="2" customWidth="1"/>
    <col min="105" max="105" width="6.7109375" style="2" customWidth="1"/>
    <col min="106" max="106" width="1.7109375" style="2" customWidth="1"/>
    <col min="107" max="107" width="6.7109375" style="2" customWidth="1"/>
    <col min="108" max="108" width="1.7109375" style="2" customWidth="1"/>
    <col min="109" max="109" width="6.7109375" style="2" customWidth="1"/>
    <col min="110" max="110" width="1.7109375" style="2" customWidth="1"/>
    <col min="111" max="111" width="6.85546875" style="2" customWidth="1"/>
    <col min="112" max="112" width="1.7109375" style="2" customWidth="1"/>
    <col min="113" max="113" width="6.7109375" style="2" customWidth="1"/>
    <col min="114" max="115" width="6.7109375" style="3" customWidth="1"/>
    <col min="116" max="117" width="9.140625" style="2"/>
    <col min="118" max="118" width="6.7109375" style="2" customWidth="1"/>
    <col min="119" max="119" width="1.7109375" style="2" customWidth="1"/>
    <col min="120" max="120" width="6.7109375" style="2" customWidth="1"/>
    <col min="121" max="121" width="1.7109375" style="2" customWidth="1"/>
    <col min="122" max="122" width="6.7109375" style="2" customWidth="1"/>
    <col min="123" max="123" width="1.7109375" style="2" customWidth="1"/>
    <col min="124" max="124" width="6.7109375" style="2" customWidth="1"/>
    <col min="125" max="125" width="1.7109375" style="2" customWidth="1"/>
    <col min="126" max="126" width="6.7109375" style="2" customWidth="1"/>
    <col min="127" max="127" width="1.7109375" style="2" customWidth="1"/>
    <col min="128" max="128" width="6.7109375" style="2" customWidth="1"/>
    <col min="129" max="129" width="1.7109375" style="2" customWidth="1"/>
    <col min="130" max="130" width="6.7109375" style="2" customWidth="1"/>
    <col min="131" max="131" width="1.7109375" style="2" customWidth="1"/>
    <col min="132" max="132" width="6.7109375" style="2" customWidth="1"/>
    <col min="133" max="133" width="1.7109375" style="2" customWidth="1"/>
    <col min="134" max="134" width="6.7109375" style="2" customWidth="1"/>
    <col min="135" max="135" width="1.7109375" style="2" customWidth="1"/>
    <col min="136" max="136" width="6.7109375" style="2" customWidth="1"/>
    <col min="137" max="137" width="1.7109375" style="2" customWidth="1"/>
    <col min="138" max="138" width="6.7109375" style="2" customWidth="1"/>
    <col min="139" max="139" width="1.7109375" style="2" customWidth="1"/>
    <col min="140" max="140" width="6.7109375" style="2" customWidth="1"/>
    <col min="141" max="141" width="1.7109375" style="2" customWidth="1"/>
    <col min="142" max="142" width="6.7109375" style="2" customWidth="1"/>
    <col min="143" max="144" width="6.7109375" style="3" customWidth="1"/>
    <col min="145" max="146" width="9.140625" style="2"/>
    <col min="147" max="147" width="6.7109375" style="2" customWidth="1"/>
    <col min="148" max="148" width="1.7109375" style="2" customWidth="1"/>
    <col min="149" max="149" width="6.7109375" style="2" customWidth="1"/>
    <col min="150" max="150" width="1.7109375" style="2" customWidth="1"/>
    <col min="151" max="151" width="6.7109375" style="2" customWidth="1"/>
    <col min="152" max="152" width="1.7109375" style="2" customWidth="1"/>
    <col min="153" max="153" width="6.7109375" style="2" customWidth="1"/>
    <col min="154" max="154" width="1.7109375" style="2" customWidth="1"/>
    <col min="155" max="155" width="6.7109375" style="2" customWidth="1"/>
    <col min="156" max="156" width="1.7109375" style="2" customWidth="1"/>
    <col min="157" max="157" width="6.7109375" style="2" customWidth="1"/>
    <col min="158" max="158" width="1.7109375" style="2" customWidth="1"/>
    <col min="159" max="159" width="6.7109375" style="2" customWidth="1"/>
    <col min="160" max="160" width="1.7109375" style="2" customWidth="1"/>
    <col min="161" max="161" width="6.7109375" style="2" customWidth="1"/>
    <col min="162" max="162" width="1.7109375" style="2" customWidth="1"/>
    <col min="163" max="163" width="6.7109375" style="2" customWidth="1"/>
    <col min="164" max="164" width="1.7109375" style="2" customWidth="1"/>
    <col min="165" max="165" width="6.7109375" style="2" customWidth="1"/>
    <col min="166" max="166" width="1.7109375" style="2" customWidth="1"/>
    <col min="167" max="167" width="6.7109375" style="2" customWidth="1"/>
    <col min="168" max="168" width="1.7109375" style="2" customWidth="1"/>
    <col min="169" max="169" width="6.7109375" style="2" customWidth="1"/>
    <col min="170" max="170" width="1.7109375" style="2" customWidth="1"/>
    <col min="171" max="171" width="6.7109375" style="2" customWidth="1"/>
    <col min="172" max="173" width="6.7109375" style="3" customWidth="1"/>
    <col min="174" max="175" width="9.140625" style="2"/>
    <col min="176" max="176" width="6.7109375" style="2" customWidth="1"/>
    <col min="177" max="177" width="1.7109375" style="2" customWidth="1"/>
    <col min="178" max="178" width="6.7109375" style="2" customWidth="1"/>
    <col min="179" max="179" width="1.7109375" style="2" customWidth="1"/>
    <col min="180" max="180" width="6.7109375" style="2" customWidth="1"/>
    <col min="181" max="181" width="1.7109375" style="2" customWidth="1"/>
    <col min="182" max="182" width="6.7109375" style="2" customWidth="1"/>
    <col min="183" max="183" width="1.7109375" style="2" customWidth="1"/>
    <col min="184" max="184" width="6.7109375" style="2" customWidth="1"/>
    <col min="185" max="185" width="1.7109375" style="2" customWidth="1"/>
    <col min="186" max="186" width="6.7109375" style="2" customWidth="1"/>
    <col min="187" max="187" width="1.7109375" style="2" customWidth="1"/>
    <col min="188" max="188" width="6.7109375" style="2" customWidth="1"/>
    <col min="189" max="189" width="1.7109375" style="2" customWidth="1"/>
    <col min="190" max="190" width="6.7109375" style="2" customWidth="1"/>
    <col min="191" max="191" width="1.7109375" style="2" customWidth="1"/>
    <col min="192" max="192" width="6.7109375" style="2" customWidth="1"/>
    <col min="193" max="193" width="1.7109375" style="2" customWidth="1"/>
    <col min="194" max="194" width="6.7109375" style="2" customWidth="1"/>
    <col min="195" max="195" width="1.7109375" style="2" customWidth="1"/>
    <col min="196" max="196" width="6.7109375" style="2" customWidth="1"/>
    <col min="197" max="197" width="1.7109375" style="2" customWidth="1"/>
    <col min="198" max="198" width="6.7109375" style="2" customWidth="1"/>
    <col min="199" max="199" width="1.7109375" style="2" customWidth="1"/>
    <col min="200" max="200" width="6.7109375" style="2" customWidth="1"/>
    <col min="201" max="202" width="6.7109375" style="3" customWidth="1"/>
    <col min="203" max="204" width="9.140625" style="2"/>
    <col min="205" max="205" width="6.7109375" style="2" customWidth="1"/>
    <col min="206" max="206" width="1.7109375" style="2" customWidth="1"/>
    <col min="207" max="207" width="6.7109375" style="2" customWidth="1"/>
    <col min="208" max="208" width="1.7109375" style="2" customWidth="1"/>
    <col min="209" max="209" width="6.7109375" style="2" customWidth="1"/>
    <col min="210" max="210" width="1.7109375" style="2" customWidth="1"/>
    <col min="211" max="211" width="6.7109375" style="2" customWidth="1"/>
    <col min="212" max="212" width="1.7109375" style="2" customWidth="1"/>
    <col min="213" max="213" width="6.7109375" style="2" customWidth="1"/>
    <col min="214" max="214" width="1.7109375" style="2" customWidth="1"/>
    <col min="215" max="215" width="6.7109375" style="2" customWidth="1"/>
    <col min="216" max="216" width="1.7109375" style="2" customWidth="1"/>
    <col min="217" max="217" width="6.7109375" style="2" customWidth="1"/>
    <col min="218" max="218" width="1.7109375" style="2" customWidth="1"/>
    <col min="219" max="219" width="6.7109375" style="2" customWidth="1"/>
    <col min="220" max="220" width="1.7109375" style="2" customWidth="1"/>
    <col min="221" max="221" width="6.7109375" style="2" customWidth="1"/>
    <col min="222" max="222" width="1.7109375" style="2" customWidth="1"/>
    <col min="223" max="223" width="6.7109375" style="2" customWidth="1"/>
    <col min="224" max="224" width="1.7109375" style="2" customWidth="1"/>
    <col min="225" max="225" width="6.7109375" style="2" customWidth="1"/>
    <col min="226" max="226" width="1.7109375" style="2" customWidth="1"/>
    <col min="227" max="227" width="6.7109375" style="2" customWidth="1"/>
    <col min="228" max="228" width="1.7109375" style="2" customWidth="1"/>
    <col min="229" max="229" width="6.7109375" style="2" customWidth="1"/>
    <col min="230" max="231" width="6.7109375" style="3" customWidth="1"/>
    <col min="232" max="16384" width="9.140625" style="2"/>
  </cols>
  <sheetData>
    <row r="1" spans="1:232" x14ac:dyDescent="0.2">
      <c r="A1" s="2" t="s">
        <v>31</v>
      </c>
      <c r="B1" s="21" t="s">
        <v>54</v>
      </c>
      <c r="C1" s="22"/>
      <c r="E1" s="22"/>
      <c r="G1" s="22"/>
      <c r="I1" s="22"/>
      <c r="K1" s="22"/>
      <c r="M1" s="22"/>
      <c r="O1" s="22"/>
      <c r="Q1" s="22"/>
      <c r="S1" s="22"/>
      <c r="U1" s="22"/>
      <c r="W1" s="22"/>
      <c r="Y1" s="22"/>
      <c r="AD1" s="2" t="s">
        <v>33</v>
      </c>
      <c r="AE1" s="21" t="s">
        <v>55</v>
      </c>
      <c r="AF1" s="22"/>
      <c r="AH1" s="22"/>
      <c r="AJ1" s="22"/>
      <c r="AL1" s="22"/>
      <c r="AN1" s="22"/>
      <c r="AP1" s="22"/>
      <c r="AR1" s="22"/>
      <c r="AT1" s="22"/>
      <c r="AV1" s="22"/>
      <c r="AX1" s="22"/>
      <c r="AZ1" s="22"/>
      <c r="BB1" s="22"/>
      <c r="BG1" s="2" t="s">
        <v>34</v>
      </c>
      <c r="BH1" s="21" t="s">
        <v>51</v>
      </c>
      <c r="BI1" s="22"/>
      <c r="BK1" s="22"/>
      <c r="BM1" s="22"/>
      <c r="BO1" s="22"/>
      <c r="BQ1" s="22"/>
      <c r="BS1" s="22"/>
      <c r="BU1" s="22"/>
      <c r="BW1" s="22"/>
      <c r="BY1" s="22"/>
      <c r="CA1" s="22"/>
      <c r="CC1" s="22"/>
      <c r="CE1" s="22"/>
      <c r="CJ1" s="2" t="s">
        <v>35</v>
      </c>
      <c r="CK1" s="21" t="s">
        <v>52</v>
      </c>
      <c r="CL1" s="22"/>
      <c r="CN1" s="22"/>
      <c r="CP1" s="22"/>
      <c r="CR1" s="22"/>
      <c r="CT1" s="22"/>
      <c r="CV1" s="22"/>
      <c r="CX1" s="22"/>
      <c r="CZ1" s="22"/>
      <c r="DB1" s="22"/>
      <c r="DD1" s="22"/>
      <c r="DF1" s="22"/>
      <c r="DH1" s="22"/>
      <c r="DM1" s="2" t="s">
        <v>36</v>
      </c>
      <c r="DN1" s="21" t="s">
        <v>52</v>
      </c>
      <c r="DO1" s="22"/>
      <c r="DQ1" s="22"/>
      <c r="DS1" s="22"/>
      <c r="DU1" s="22"/>
      <c r="DW1" s="22"/>
      <c r="DY1" s="22"/>
      <c r="EA1" s="22"/>
      <c r="EC1" s="22"/>
      <c r="EE1" s="22"/>
      <c r="EG1" s="22"/>
      <c r="EI1" s="22"/>
      <c r="EK1" s="22"/>
      <c r="EP1" s="2" t="s">
        <v>37</v>
      </c>
      <c r="EQ1" s="21" t="s">
        <v>47</v>
      </c>
      <c r="ER1" s="22"/>
      <c r="ET1" s="22"/>
      <c r="EV1" s="22"/>
      <c r="EX1" s="22"/>
      <c r="EZ1" s="22"/>
      <c r="FB1" s="22"/>
      <c r="FD1" s="22"/>
      <c r="FF1" s="22"/>
      <c r="FH1" s="22"/>
      <c r="FJ1" s="22"/>
      <c r="FL1" s="22"/>
      <c r="FN1" s="22"/>
      <c r="FS1" s="2" t="s">
        <v>38</v>
      </c>
      <c r="FT1" s="21" t="s">
        <v>47</v>
      </c>
      <c r="FU1" s="22"/>
      <c r="FW1" s="22"/>
      <c r="FY1" s="22"/>
      <c r="GA1" s="22"/>
      <c r="GC1" s="22"/>
      <c r="GE1" s="22"/>
      <c r="GG1" s="22"/>
      <c r="GI1" s="22"/>
      <c r="GK1" s="22"/>
      <c r="GM1" s="22"/>
      <c r="GO1" s="22"/>
      <c r="GQ1" s="22"/>
      <c r="GV1" s="2" t="s">
        <v>39</v>
      </c>
      <c r="GW1" s="21" t="s">
        <v>47</v>
      </c>
      <c r="GX1" s="22"/>
      <c r="GZ1" s="22"/>
      <c r="HB1" s="22"/>
      <c r="HD1" s="22"/>
      <c r="HF1" s="22"/>
      <c r="HH1" s="22"/>
      <c r="HJ1" s="22"/>
      <c r="HL1" s="22"/>
      <c r="HN1" s="22"/>
      <c r="HP1" s="22"/>
      <c r="HR1" s="22"/>
      <c r="HT1" s="22"/>
    </row>
    <row r="2" spans="1:232" x14ac:dyDescent="0.2">
      <c r="A2" s="12" t="s">
        <v>29</v>
      </c>
      <c r="B2" s="23">
        <f>MIN(AB10:AB109)</f>
        <v>1920</v>
      </c>
      <c r="C2" s="22"/>
      <c r="D2" s="12"/>
      <c r="E2" s="22"/>
      <c r="G2" s="22"/>
      <c r="I2" s="22"/>
      <c r="K2" s="22"/>
      <c r="M2" s="22"/>
      <c r="O2" s="22"/>
      <c r="Q2" s="22"/>
      <c r="S2" s="22"/>
      <c r="U2" s="22"/>
      <c r="W2" s="22"/>
      <c r="Y2" s="22"/>
      <c r="AD2" s="12" t="s">
        <v>29</v>
      </c>
      <c r="AE2" s="23">
        <f>MIN(BE10:BE109)</f>
        <v>1920</v>
      </c>
      <c r="AF2" s="22"/>
      <c r="AG2" s="12"/>
      <c r="AH2" s="22"/>
      <c r="AJ2" s="22"/>
      <c r="AL2" s="22"/>
      <c r="AN2" s="22"/>
      <c r="AP2" s="22"/>
      <c r="AR2" s="22"/>
      <c r="AT2" s="22"/>
      <c r="AV2" s="22"/>
      <c r="AX2" s="22"/>
      <c r="AZ2" s="22"/>
      <c r="BB2" s="22"/>
      <c r="BG2" s="12" t="s">
        <v>29</v>
      </c>
      <c r="BH2" s="23">
        <f>MIN(CH10:CH109)</f>
        <v>1920</v>
      </c>
      <c r="BI2" s="22"/>
      <c r="BJ2" s="12"/>
      <c r="BK2" s="22"/>
      <c r="BM2" s="22"/>
      <c r="BO2" s="22"/>
      <c r="BQ2" s="22"/>
      <c r="BS2" s="22"/>
      <c r="BU2" s="22"/>
      <c r="BW2" s="22"/>
      <c r="BY2" s="22"/>
      <c r="CA2" s="22"/>
      <c r="CC2" s="22"/>
      <c r="CE2" s="22"/>
      <c r="CJ2" s="12" t="s">
        <v>29</v>
      </c>
      <c r="CK2" s="23">
        <f>MIN(DK10:DK109)</f>
        <v>0</v>
      </c>
      <c r="CL2" s="22"/>
      <c r="CM2" s="12"/>
      <c r="CN2" s="22"/>
      <c r="CP2" s="22"/>
      <c r="CR2" s="22"/>
      <c r="CT2" s="22"/>
      <c r="CV2" s="22"/>
      <c r="CX2" s="22"/>
      <c r="CZ2" s="22"/>
      <c r="DB2" s="22"/>
      <c r="DD2" s="22"/>
      <c r="DF2" s="22"/>
      <c r="DH2" s="22"/>
      <c r="DM2" s="12" t="s">
        <v>29</v>
      </c>
      <c r="DN2" s="23">
        <f>MIN(EN10:EN109)</f>
        <v>0</v>
      </c>
      <c r="DO2" s="22"/>
      <c r="DP2" s="12"/>
      <c r="DQ2" s="22"/>
      <c r="DS2" s="22"/>
      <c r="DU2" s="22"/>
      <c r="DW2" s="22"/>
      <c r="DY2" s="22"/>
      <c r="EA2" s="22"/>
      <c r="EC2" s="22"/>
      <c r="EE2" s="22"/>
      <c r="EG2" s="22"/>
      <c r="EI2" s="22"/>
      <c r="EK2" s="22"/>
      <c r="EP2" s="12" t="s">
        <v>29</v>
      </c>
      <c r="EQ2" s="23">
        <f>MIN(FQ10:FQ109)</f>
        <v>0</v>
      </c>
      <c r="ER2" s="22"/>
      <c r="ES2" s="12"/>
      <c r="ET2" s="22"/>
      <c r="EV2" s="22"/>
      <c r="EX2" s="22"/>
      <c r="EZ2" s="22"/>
      <c r="FB2" s="22"/>
      <c r="FD2" s="22"/>
      <c r="FF2" s="22"/>
      <c r="FH2" s="22"/>
      <c r="FJ2" s="22"/>
      <c r="FL2" s="22"/>
      <c r="FN2" s="22"/>
      <c r="FS2" s="12" t="s">
        <v>29</v>
      </c>
      <c r="FT2" s="23">
        <f>MIN(GT10:GT109)</f>
        <v>0</v>
      </c>
      <c r="FU2" s="22"/>
      <c r="FV2" s="12"/>
      <c r="FW2" s="22"/>
      <c r="FY2" s="22"/>
      <c r="GA2" s="22"/>
      <c r="GC2" s="22"/>
      <c r="GE2" s="22"/>
      <c r="GG2" s="22"/>
      <c r="GI2" s="22"/>
      <c r="GK2" s="22"/>
      <c r="GM2" s="22"/>
      <c r="GO2" s="22"/>
      <c r="GQ2" s="22"/>
      <c r="GV2" s="12" t="s">
        <v>29</v>
      </c>
      <c r="GW2" s="23">
        <f>MIN(HW10:HW109)</f>
        <v>0</v>
      </c>
      <c r="GX2" s="22"/>
      <c r="GY2" s="12"/>
      <c r="GZ2" s="22"/>
      <c r="HB2" s="22"/>
      <c r="HD2" s="22"/>
      <c r="HF2" s="22"/>
      <c r="HH2" s="22"/>
      <c r="HJ2" s="22"/>
      <c r="HL2" s="22"/>
      <c r="HN2" s="22"/>
      <c r="HP2" s="22"/>
      <c r="HR2" s="22"/>
      <c r="HT2" s="22"/>
    </row>
    <row r="3" spans="1:232" x14ac:dyDescent="0.2">
      <c r="A3" s="12" t="s">
        <v>30</v>
      </c>
      <c r="B3" s="23">
        <f>MAX(AB10:AB109)</f>
        <v>2004</v>
      </c>
      <c r="C3" s="22"/>
      <c r="D3" s="12"/>
      <c r="E3" s="22"/>
      <c r="G3" s="22"/>
      <c r="I3" s="22"/>
      <c r="K3" s="22"/>
      <c r="M3" s="22"/>
      <c r="O3" s="22"/>
      <c r="Q3" s="22"/>
      <c r="S3" s="22"/>
      <c r="U3" s="22"/>
      <c r="W3" s="22"/>
      <c r="Y3" s="22"/>
      <c r="AD3" s="12" t="s">
        <v>30</v>
      </c>
      <c r="AE3" s="23">
        <f>MAX(BE10:BE109)</f>
        <v>1995</v>
      </c>
      <c r="AF3" s="22"/>
      <c r="AG3" s="12"/>
      <c r="AH3" s="22"/>
      <c r="AJ3" s="22"/>
      <c r="AL3" s="22"/>
      <c r="AN3" s="22"/>
      <c r="AP3" s="22"/>
      <c r="AR3" s="22"/>
      <c r="AT3" s="22"/>
      <c r="AV3" s="22"/>
      <c r="AX3" s="22"/>
      <c r="AZ3" s="22"/>
      <c r="BB3" s="22"/>
      <c r="BG3" s="12" t="s">
        <v>30</v>
      </c>
      <c r="BH3" s="23">
        <f>MAX(CH10:CH109)</f>
        <v>1995</v>
      </c>
      <c r="BI3" s="22"/>
      <c r="BJ3" s="12"/>
      <c r="BK3" s="22"/>
      <c r="BM3" s="22"/>
      <c r="BO3" s="22"/>
      <c r="BQ3" s="22"/>
      <c r="BS3" s="22"/>
      <c r="BU3" s="22"/>
      <c r="BW3" s="22"/>
      <c r="BY3" s="22"/>
      <c r="CA3" s="22"/>
      <c r="CC3" s="22"/>
      <c r="CE3" s="22"/>
      <c r="CJ3" s="12" t="s">
        <v>30</v>
      </c>
      <c r="CK3" s="23">
        <f>MAX(DK10:DK109)</f>
        <v>0</v>
      </c>
      <c r="CL3" s="22"/>
      <c r="CM3" s="12"/>
      <c r="CN3" s="22"/>
      <c r="CP3" s="22"/>
      <c r="CR3" s="22"/>
      <c r="CT3" s="22"/>
      <c r="CV3" s="22"/>
      <c r="CX3" s="22"/>
      <c r="CZ3" s="22"/>
      <c r="DB3" s="22"/>
      <c r="DD3" s="22"/>
      <c r="DF3" s="22"/>
      <c r="DH3" s="22"/>
      <c r="DM3" s="12" t="s">
        <v>30</v>
      </c>
      <c r="DN3" s="23">
        <f>MAX(EN10:EN109)</f>
        <v>0</v>
      </c>
      <c r="DO3" s="22"/>
      <c r="DP3" s="12"/>
      <c r="DQ3" s="22"/>
      <c r="DS3" s="22"/>
      <c r="DU3" s="22"/>
      <c r="DW3" s="22"/>
      <c r="DY3" s="22"/>
      <c r="EA3" s="22"/>
      <c r="EC3" s="22"/>
      <c r="EE3" s="22"/>
      <c r="EG3" s="22"/>
      <c r="EI3" s="22"/>
      <c r="EK3" s="22"/>
      <c r="EP3" s="12" t="s">
        <v>30</v>
      </c>
      <c r="EQ3" s="23">
        <f>MAX(FQ10:FQ109)</f>
        <v>0</v>
      </c>
      <c r="ER3" s="22"/>
      <c r="ES3" s="12"/>
      <c r="ET3" s="22"/>
      <c r="EV3" s="22"/>
      <c r="EX3" s="22"/>
      <c r="EZ3" s="22"/>
      <c r="FB3" s="22"/>
      <c r="FD3" s="22"/>
      <c r="FF3" s="22"/>
      <c r="FH3" s="22"/>
      <c r="FJ3" s="22"/>
      <c r="FL3" s="22"/>
      <c r="FN3" s="22"/>
      <c r="FS3" s="12" t="s">
        <v>30</v>
      </c>
      <c r="FT3" s="23">
        <f>MAX(GT10:GT109)</f>
        <v>0</v>
      </c>
      <c r="FU3" s="22"/>
      <c r="FV3" s="12"/>
      <c r="FW3" s="22"/>
      <c r="FY3" s="22"/>
      <c r="GA3" s="22"/>
      <c r="GC3" s="22"/>
      <c r="GE3" s="22"/>
      <c r="GG3" s="22"/>
      <c r="GI3" s="22"/>
      <c r="GK3" s="22"/>
      <c r="GM3" s="22"/>
      <c r="GO3" s="22"/>
      <c r="GQ3" s="22"/>
      <c r="GV3" s="12" t="s">
        <v>30</v>
      </c>
      <c r="GW3" s="23">
        <f>MAX(HW10:HW109)</f>
        <v>0</v>
      </c>
      <c r="GX3" s="22"/>
      <c r="GY3" s="12"/>
      <c r="GZ3" s="22"/>
      <c r="HB3" s="22"/>
      <c r="HD3" s="22"/>
      <c r="HF3" s="22"/>
      <c r="HH3" s="22"/>
      <c r="HJ3" s="22"/>
      <c r="HL3" s="22"/>
      <c r="HN3" s="22"/>
      <c r="HP3" s="22"/>
      <c r="HR3" s="22"/>
      <c r="HT3" s="22"/>
    </row>
    <row r="4" spans="1:232" x14ac:dyDescent="0.2">
      <c r="A4" s="2" t="s">
        <v>17</v>
      </c>
      <c r="B4" s="23">
        <f>B3-B2+1</f>
        <v>85</v>
      </c>
      <c r="C4" s="23"/>
      <c r="D4" s="2" t="s">
        <v>16</v>
      </c>
      <c r="Z4" s="1"/>
      <c r="AD4" s="2" t="s">
        <v>17</v>
      </c>
      <c r="AE4" s="23">
        <f>AE3-AE2+1</f>
        <v>76</v>
      </c>
      <c r="AF4" s="23"/>
      <c r="AG4" s="2" t="s">
        <v>16</v>
      </c>
      <c r="AH4" s="23"/>
      <c r="AJ4" s="23"/>
      <c r="AL4" s="23"/>
      <c r="AN4" s="23"/>
      <c r="AP4" s="23"/>
      <c r="AR4" s="23"/>
      <c r="AT4" s="23"/>
      <c r="AV4" s="23"/>
      <c r="AX4" s="23"/>
      <c r="AZ4" s="23"/>
      <c r="BB4" s="23"/>
      <c r="BC4" s="1"/>
      <c r="BG4" s="2" t="s">
        <v>17</v>
      </c>
      <c r="BH4" s="23">
        <f>BH3-BH2+1</f>
        <v>76</v>
      </c>
      <c r="BI4" s="23"/>
      <c r="BJ4" s="2" t="s">
        <v>16</v>
      </c>
      <c r="BK4" s="23"/>
      <c r="BM4" s="23"/>
      <c r="BO4" s="23"/>
      <c r="BQ4" s="23"/>
      <c r="BS4" s="23"/>
      <c r="BU4" s="23"/>
      <c r="BW4" s="23"/>
      <c r="BY4" s="23"/>
      <c r="CA4" s="23"/>
      <c r="CC4" s="23"/>
      <c r="CE4" s="23"/>
      <c r="CF4" s="1"/>
      <c r="CJ4" s="2" t="s">
        <v>17</v>
      </c>
      <c r="CK4" s="23">
        <f>CK3-CK2+1</f>
        <v>1</v>
      </c>
      <c r="CL4" s="23"/>
      <c r="CM4" s="2" t="s">
        <v>16</v>
      </c>
      <c r="CN4" s="23"/>
      <c r="CP4" s="23"/>
      <c r="CR4" s="23"/>
      <c r="CT4" s="23"/>
      <c r="CV4" s="23"/>
      <c r="CX4" s="23"/>
      <c r="CZ4" s="23"/>
      <c r="DB4" s="23"/>
      <c r="DD4" s="23"/>
      <c r="DF4" s="23"/>
      <c r="DH4" s="23"/>
      <c r="DI4" s="1"/>
      <c r="DM4" s="2" t="s">
        <v>17</v>
      </c>
      <c r="DN4" s="23">
        <f>DN3-DN2+1</f>
        <v>1</v>
      </c>
      <c r="DO4" s="23"/>
      <c r="DP4" s="2" t="s">
        <v>16</v>
      </c>
      <c r="DQ4" s="23"/>
      <c r="DS4" s="23"/>
      <c r="DU4" s="23"/>
      <c r="DW4" s="23"/>
      <c r="DY4" s="23"/>
      <c r="EA4" s="23"/>
      <c r="EC4" s="23"/>
      <c r="EE4" s="23"/>
      <c r="EG4" s="23"/>
      <c r="EI4" s="23"/>
      <c r="EK4" s="23"/>
      <c r="EL4" s="1"/>
      <c r="EP4" s="2" t="s">
        <v>17</v>
      </c>
      <c r="EQ4" s="23">
        <f>EQ3-EQ2+1</f>
        <v>1</v>
      </c>
      <c r="ER4" s="23"/>
      <c r="ES4" s="2" t="s">
        <v>16</v>
      </c>
      <c r="ET4" s="23"/>
      <c r="EV4" s="23"/>
      <c r="EX4" s="23"/>
      <c r="EZ4" s="23"/>
      <c r="FB4" s="23"/>
      <c r="FD4" s="23"/>
      <c r="FF4" s="23"/>
      <c r="FH4" s="23"/>
      <c r="FJ4" s="23"/>
      <c r="FL4" s="23"/>
      <c r="FN4" s="23"/>
      <c r="FO4" s="1"/>
      <c r="FS4" s="2" t="s">
        <v>17</v>
      </c>
      <c r="FT4" s="23">
        <f>FT3-FT2+1</f>
        <v>1</v>
      </c>
      <c r="FU4" s="23"/>
      <c r="FV4" s="2" t="s">
        <v>16</v>
      </c>
      <c r="FW4" s="23"/>
      <c r="FY4" s="23"/>
      <c r="GA4" s="23"/>
      <c r="GC4" s="23"/>
      <c r="GE4" s="23"/>
      <c r="GG4" s="23"/>
      <c r="GI4" s="23"/>
      <c r="GK4" s="23"/>
      <c r="GM4" s="23"/>
      <c r="GO4" s="23"/>
      <c r="GQ4" s="23"/>
      <c r="GR4" s="1"/>
      <c r="GV4" s="2" t="s">
        <v>17</v>
      </c>
      <c r="GW4" s="23">
        <f>GW3-GW2+1</f>
        <v>1</v>
      </c>
      <c r="GX4" s="23"/>
      <c r="GY4" s="2" t="s">
        <v>16</v>
      </c>
      <c r="GZ4" s="23"/>
      <c r="HB4" s="23"/>
      <c r="HD4" s="23"/>
      <c r="HF4" s="23"/>
      <c r="HH4" s="23"/>
      <c r="HJ4" s="23"/>
      <c r="HL4" s="23"/>
      <c r="HN4" s="23"/>
      <c r="HP4" s="23"/>
      <c r="HR4" s="23"/>
      <c r="HT4" s="23"/>
      <c r="HU4" s="1"/>
    </row>
    <row r="5" spans="1:232" x14ac:dyDescent="0.2">
      <c r="A5" s="2" t="s">
        <v>23</v>
      </c>
      <c r="B5" s="24">
        <f>Z110</f>
        <v>7979.1647058823528</v>
      </c>
      <c r="C5" s="24"/>
      <c r="D5" s="2" t="s">
        <v>32</v>
      </c>
      <c r="E5" s="5"/>
      <c r="G5" s="5"/>
      <c r="I5" s="5"/>
      <c r="K5" s="5"/>
      <c r="M5" s="5"/>
      <c r="O5" s="5"/>
      <c r="Q5" s="5"/>
      <c r="S5" s="5"/>
      <c r="U5" s="5"/>
      <c r="W5" s="5"/>
      <c r="Y5" s="5"/>
      <c r="Z5" s="1"/>
      <c r="AD5" s="2" t="s">
        <v>23</v>
      </c>
      <c r="AE5" s="24">
        <f>BC110</f>
        <v>8439.8026315789466</v>
      </c>
      <c r="AF5" s="24"/>
      <c r="AG5" s="2" t="s">
        <v>32</v>
      </c>
      <c r="AH5" s="24"/>
      <c r="AJ5" s="24"/>
      <c r="AL5" s="24"/>
      <c r="AN5" s="24"/>
      <c r="AP5" s="24"/>
      <c r="AR5" s="24"/>
      <c r="AT5" s="24"/>
      <c r="AV5" s="24"/>
      <c r="AX5" s="24"/>
      <c r="AZ5" s="24"/>
      <c r="BB5" s="24"/>
      <c r="BC5" s="1"/>
      <c r="BG5" s="2" t="s">
        <v>23</v>
      </c>
      <c r="BH5" s="24">
        <f>CF110</f>
        <v>8204.0657894736851</v>
      </c>
      <c r="BI5" s="24"/>
      <c r="BJ5" s="2" t="s">
        <v>32</v>
      </c>
      <c r="BK5" s="24"/>
      <c r="BM5" s="24"/>
      <c r="BO5" s="24"/>
      <c r="BQ5" s="24"/>
      <c r="BS5" s="24"/>
      <c r="BU5" s="24"/>
      <c r="BW5" s="24"/>
      <c r="BY5" s="24"/>
      <c r="CA5" s="24"/>
      <c r="CC5" s="24"/>
      <c r="CE5" s="24"/>
      <c r="CF5" s="1"/>
      <c r="CJ5" s="2" t="s">
        <v>23</v>
      </c>
      <c r="CK5" s="24" t="str">
        <f>DI110</f>
        <v>-</v>
      </c>
      <c r="CL5" s="24"/>
      <c r="CM5" s="2" t="s">
        <v>32</v>
      </c>
      <c r="CN5" s="24"/>
      <c r="CP5" s="24"/>
      <c r="CR5" s="24"/>
      <c r="CT5" s="24"/>
      <c r="CV5" s="24"/>
      <c r="CX5" s="24"/>
      <c r="CZ5" s="24"/>
      <c r="DB5" s="24"/>
      <c r="DD5" s="24"/>
      <c r="DF5" s="24"/>
      <c r="DH5" s="24"/>
      <c r="DI5" s="1"/>
      <c r="DM5" s="2" t="s">
        <v>23</v>
      </c>
      <c r="DN5" s="24" t="str">
        <f>EL110</f>
        <v>-</v>
      </c>
      <c r="DO5" s="24"/>
      <c r="DP5" s="2" t="s">
        <v>32</v>
      </c>
      <c r="DQ5" s="24"/>
      <c r="DS5" s="24"/>
      <c r="DU5" s="24"/>
      <c r="DW5" s="24"/>
      <c r="DY5" s="24"/>
      <c r="EA5" s="24"/>
      <c r="EC5" s="24"/>
      <c r="EE5" s="24"/>
      <c r="EG5" s="24"/>
      <c r="EI5" s="24"/>
      <c r="EK5" s="24"/>
      <c r="EL5" s="1"/>
      <c r="EP5" s="2" t="s">
        <v>23</v>
      </c>
      <c r="EQ5" s="24" t="str">
        <f>FO110</f>
        <v>-</v>
      </c>
      <c r="ER5" s="24"/>
      <c r="ES5" s="2" t="s">
        <v>32</v>
      </c>
      <c r="ET5" s="24"/>
      <c r="EV5" s="24"/>
      <c r="EX5" s="24"/>
      <c r="EZ5" s="24"/>
      <c r="FB5" s="24"/>
      <c r="FD5" s="24"/>
      <c r="FF5" s="24"/>
      <c r="FH5" s="24"/>
      <c r="FJ5" s="24"/>
      <c r="FL5" s="24"/>
      <c r="FN5" s="24"/>
      <c r="FO5" s="1"/>
      <c r="FS5" s="2" t="s">
        <v>23</v>
      </c>
      <c r="FT5" s="24" t="str">
        <f>GR110</f>
        <v>-</v>
      </c>
      <c r="FU5" s="24"/>
      <c r="FV5" s="2" t="s">
        <v>32</v>
      </c>
      <c r="FW5" s="24"/>
      <c r="FY5" s="24"/>
      <c r="GA5" s="24"/>
      <c r="GC5" s="24"/>
      <c r="GE5" s="24"/>
      <c r="GG5" s="24"/>
      <c r="GI5" s="24"/>
      <c r="GK5" s="24"/>
      <c r="GM5" s="24"/>
      <c r="GO5" s="24"/>
      <c r="GQ5" s="24"/>
      <c r="GR5" s="1"/>
      <c r="GV5" s="2" t="s">
        <v>23</v>
      </c>
      <c r="GW5" s="24" t="str">
        <f>HU110</f>
        <v>-</v>
      </c>
      <c r="GX5" s="24"/>
      <c r="GY5" s="2" t="s">
        <v>32</v>
      </c>
      <c r="GZ5" s="24"/>
      <c r="HB5" s="24"/>
      <c r="HD5" s="24"/>
      <c r="HF5" s="24"/>
      <c r="HH5" s="24"/>
      <c r="HJ5" s="24"/>
      <c r="HL5" s="24"/>
      <c r="HN5" s="24"/>
      <c r="HP5" s="24"/>
      <c r="HR5" s="24"/>
      <c r="HT5" s="24"/>
      <c r="HU5" s="1"/>
    </row>
    <row r="6" spans="1:232" x14ac:dyDescent="0.2">
      <c r="A6" s="2" t="s">
        <v>19</v>
      </c>
      <c r="B6" s="30">
        <v>1</v>
      </c>
      <c r="C6" s="25"/>
      <c r="D6" s="9" t="s">
        <v>18</v>
      </c>
      <c r="E6" s="10"/>
      <c r="G6" s="10"/>
      <c r="I6" s="10"/>
      <c r="K6" s="10"/>
      <c r="M6" s="10"/>
      <c r="O6" s="10"/>
      <c r="Q6" s="10"/>
      <c r="S6" s="10"/>
      <c r="U6" s="10"/>
      <c r="W6" s="10"/>
      <c r="Y6" s="10"/>
      <c r="Z6" s="1"/>
      <c r="AD6" s="2" t="s">
        <v>19</v>
      </c>
      <c r="AE6" s="30">
        <v>1</v>
      </c>
      <c r="AF6" s="25"/>
      <c r="AG6" s="9" t="s">
        <v>18</v>
      </c>
      <c r="AH6" s="25"/>
      <c r="AJ6" s="25"/>
      <c r="AL6" s="25"/>
      <c r="AN6" s="25"/>
      <c r="AP6" s="25"/>
      <c r="AR6" s="25"/>
      <c r="AT6" s="25"/>
      <c r="AV6" s="25"/>
      <c r="AX6" s="25"/>
      <c r="AZ6" s="25"/>
      <c r="BB6" s="25"/>
      <c r="BC6" s="1"/>
      <c r="BG6" s="2" t="s">
        <v>19</v>
      </c>
      <c r="BH6" s="30">
        <v>1</v>
      </c>
      <c r="BI6" s="25"/>
      <c r="BJ6" s="9" t="s">
        <v>18</v>
      </c>
      <c r="BK6" s="25"/>
      <c r="BM6" s="25"/>
      <c r="BO6" s="25"/>
      <c r="BQ6" s="25"/>
      <c r="BS6" s="25"/>
      <c r="BU6" s="25"/>
      <c r="BW6" s="25"/>
      <c r="BY6" s="25"/>
      <c r="CA6" s="25"/>
      <c r="CC6" s="25"/>
      <c r="CE6" s="25"/>
      <c r="CF6" s="1"/>
      <c r="CJ6" s="2" t="s">
        <v>19</v>
      </c>
      <c r="CK6" s="30">
        <v>1</v>
      </c>
      <c r="CL6" s="25"/>
      <c r="CM6" s="9" t="s">
        <v>18</v>
      </c>
      <c r="CN6" s="25"/>
      <c r="CP6" s="25"/>
      <c r="CR6" s="25"/>
      <c r="CT6" s="25"/>
      <c r="CV6" s="25"/>
      <c r="CX6" s="25"/>
      <c r="CZ6" s="25"/>
      <c r="DB6" s="25"/>
      <c r="DD6" s="25"/>
      <c r="DF6" s="25"/>
      <c r="DH6" s="25"/>
      <c r="DI6" s="1"/>
      <c r="DM6" s="2" t="s">
        <v>19</v>
      </c>
      <c r="DN6" s="30">
        <v>1</v>
      </c>
      <c r="DO6" s="25"/>
      <c r="DP6" s="9" t="s">
        <v>18</v>
      </c>
      <c r="DQ6" s="25"/>
      <c r="DS6" s="25"/>
      <c r="DU6" s="25"/>
      <c r="DW6" s="25"/>
      <c r="DY6" s="25"/>
      <c r="EA6" s="25"/>
      <c r="EC6" s="25"/>
      <c r="EE6" s="25"/>
      <c r="EG6" s="25"/>
      <c r="EI6" s="25"/>
      <c r="EK6" s="25"/>
      <c r="EL6" s="1"/>
      <c r="EP6" s="2" t="s">
        <v>19</v>
      </c>
      <c r="EQ6" s="30">
        <v>1</v>
      </c>
      <c r="ER6" s="25"/>
      <c r="ES6" s="9" t="s">
        <v>18</v>
      </c>
      <c r="ET6" s="25"/>
      <c r="EV6" s="25"/>
      <c r="EX6" s="25"/>
      <c r="EZ6" s="25"/>
      <c r="FB6" s="25"/>
      <c r="FD6" s="25"/>
      <c r="FF6" s="25"/>
      <c r="FH6" s="25"/>
      <c r="FJ6" s="25"/>
      <c r="FL6" s="25"/>
      <c r="FN6" s="25"/>
      <c r="FO6" s="1"/>
      <c r="FS6" s="2" t="s">
        <v>19</v>
      </c>
      <c r="FT6" s="30">
        <v>1</v>
      </c>
      <c r="FU6" s="25"/>
      <c r="FV6" s="9" t="s">
        <v>18</v>
      </c>
      <c r="FW6" s="25"/>
      <c r="FY6" s="25"/>
      <c r="GA6" s="25"/>
      <c r="GC6" s="25"/>
      <c r="GE6" s="25"/>
      <c r="GG6" s="25"/>
      <c r="GI6" s="25"/>
      <c r="GK6" s="25"/>
      <c r="GM6" s="25"/>
      <c r="GO6" s="25"/>
      <c r="GQ6" s="25"/>
      <c r="GR6" s="1"/>
      <c r="GV6" s="2" t="s">
        <v>19</v>
      </c>
      <c r="GW6" s="30">
        <v>1</v>
      </c>
      <c r="GX6" s="25"/>
      <c r="GY6" s="9" t="s">
        <v>18</v>
      </c>
      <c r="GZ6" s="25"/>
      <c r="HB6" s="25"/>
      <c r="HD6" s="25"/>
      <c r="HF6" s="25"/>
      <c r="HH6" s="25"/>
      <c r="HJ6" s="25"/>
      <c r="HL6" s="25"/>
      <c r="HN6" s="25"/>
      <c r="HP6" s="25"/>
      <c r="HR6" s="25"/>
      <c r="HT6" s="25"/>
      <c r="HU6" s="1"/>
    </row>
    <row r="7" spans="1:232" x14ac:dyDescent="0.2">
      <c r="A7" s="2" t="s">
        <v>21</v>
      </c>
      <c r="B7" s="26">
        <f>1/B6</f>
        <v>1</v>
      </c>
      <c r="C7" s="26"/>
      <c r="E7" s="11"/>
      <c r="G7" s="11"/>
      <c r="I7" s="11"/>
      <c r="K7" s="11"/>
      <c r="M7" s="11"/>
      <c r="O7" s="11"/>
      <c r="Q7" s="11"/>
      <c r="S7" s="11"/>
      <c r="U7" s="11"/>
      <c r="W7" s="11"/>
      <c r="Y7" s="11"/>
      <c r="Z7" s="1"/>
      <c r="AD7" s="2" t="s">
        <v>21</v>
      </c>
      <c r="AE7" s="26">
        <f>1/AE6</f>
        <v>1</v>
      </c>
      <c r="AF7" s="26"/>
      <c r="AH7" s="26"/>
      <c r="AJ7" s="26"/>
      <c r="AL7" s="26"/>
      <c r="AN7" s="26"/>
      <c r="AP7" s="26"/>
      <c r="AR7" s="26"/>
      <c r="AT7" s="26"/>
      <c r="AV7" s="26"/>
      <c r="AX7" s="26"/>
      <c r="AZ7" s="26"/>
      <c r="BB7" s="26"/>
      <c r="BC7" s="1"/>
      <c r="BG7" s="2" t="s">
        <v>21</v>
      </c>
      <c r="BH7" s="26">
        <f>1/BH6</f>
        <v>1</v>
      </c>
      <c r="BI7" s="26"/>
      <c r="BK7" s="26"/>
      <c r="BM7" s="26"/>
      <c r="BO7" s="26"/>
      <c r="BQ7" s="26"/>
      <c r="BS7" s="26"/>
      <c r="BU7" s="26"/>
      <c r="BW7" s="26"/>
      <c r="BY7" s="26"/>
      <c r="CA7" s="26"/>
      <c r="CC7" s="26"/>
      <c r="CE7" s="26"/>
      <c r="CF7" s="1"/>
      <c r="CJ7" s="2" t="s">
        <v>21</v>
      </c>
      <c r="CK7" s="26">
        <f>1/CK6</f>
        <v>1</v>
      </c>
      <c r="CL7" s="26"/>
      <c r="CN7" s="26"/>
      <c r="CP7" s="26"/>
      <c r="CR7" s="26"/>
      <c r="CT7" s="26"/>
      <c r="CV7" s="26"/>
      <c r="CX7" s="26"/>
      <c r="CZ7" s="26"/>
      <c r="DB7" s="26"/>
      <c r="DD7" s="26"/>
      <c r="DF7" s="26"/>
      <c r="DH7" s="26"/>
      <c r="DI7" s="1"/>
      <c r="DM7" s="2" t="s">
        <v>21</v>
      </c>
      <c r="DN7" s="26">
        <f>1/DN6</f>
        <v>1</v>
      </c>
      <c r="DO7" s="26"/>
      <c r="DQ7" s="26"/>
      <c r="DS7" s="26"/>
      <c r="DU7" s="26"/>
      <c r="DW7" s="26"/>
      <c r="DY7" s="26"/>
      <c r="EA7" s="26"/>
      <c r="EC7" s="26"/>
      <c r="EE7" s="26"/>
      <c r="EG7" s="26"/>
      <c r="EI7" s="26"/>
      <c r="EK7" s="26"/>
      <c r="EL7" s="1"/>
      <c r="EP7" s="2" t="s">
        <v>21</v>
      </c>
      <c r="EQ7" s="26">
        <f>1/EQ6</f>
        <v>1</v>
      </c>
      <c r="ER7" s="26"/>
      <c r="ET7" s="26"/>
      <c r="EV7" s="26"/>
      <c r="EX7" s="26"/>
      <c r="EZ7" s="26"/>
      <c r="FB7" s="26"/>
      <c r="FD7" s="26"/>
      <c r="FF7" s="26"/>
      <c r="FH7" s="26"/>
      <c r="FJ7" s="26"/>
      <c r="FL7" s="26"/>
      <c r="FN7" s="26"/>
      <c r="FO7" s="1"/>
      <c r="FS7" s="2" t="s">
        <v>21</v>
      </c>
      <c r="FT7" s="26">
        <f>1/FT6</f>
        <v>1</v>
      </c>
      <c r="FU7" s="26"/>
      <c r="FW7" s="26"/>
      <c r="FY7" s="26"/>
      <c r="GA7" s="26"/>
      <c r="GC7" s="26"/>
      <c r="GE7" s="26"/>
      <c r="GG7" s="26"/>
      <c r="GI7" s="26"/>
      <c r="GK7" s="26"/>
      <c r="GM7" s="26"/>
      <c r="GO7" s="26"/>
      <c r="GQ7" s="26"/>
      <c r="GR7" s="1"/>
      <c r="GV7" s="2" t="s">
        <v>21</v>
      </c>
      <c r="GW7" s="26">
        <f>1/GW6</f>
        <v>1</v>
      </c>
      <c r="GX7" s="26"/>
      <c r="GZ7" s="26"/>
      <c r="HB7" s="26"/>
      <c r="HD7" s="26"/>
      <c r="HF7" s="26"/>
      <c r="HH7" s="26"/>
      <c r="HJ7" s="26"/>
      <c r="HL7" s="26"/>
      <c r="HN7" s="26"/>
      <c r="HP7" s="26"/>
      <c r="HR7" s="26"/>
      <c r="HT7" s="26"/>
      <c r="HU7" s="1"/>
    </row>
    <row r="8" spans="1:232" x14ac:dyDescent="0.2">
      <c r="Z8" s="1"/>
      <c r="BC8" s="1"/>
      <c r="CF8" s="1"/>
      <c r="DI8" s="1"/>
      <c r="EL8" s="1"/>
      <c r="FO8" s="1"/>
      <c r="GR8" s="1"/>
      <c r="HU8" s="1"/>
    </row>
    <row r="9" spans="1:232" x14ac:dyDescent="0.2">
      <c r="A9" s="7" t="s">
        <v>1</v>
      </c>
      <c r="B9" s="7" t="s">
        <v>0</v>
      </c>
      <c r="C9" s="7"/>
      <c r="D9" s="7" t="s">
        <v>2</v>
      </c>
      <c r="E9" s="7"/>
      <c r="F9" s="7" t="s">
        <v>3</v>
      </c>
      <c r="G9" s="7"/>
      <c r="H9" s="7" t="s">
        <v>4</v>
      </c>
      <c r="I9" s="7"/>
      <c r="J9" s="7" t="s">
        <v>5</v>
      </c>
      <c r="K9" s="7"/>
      <c r="L9" s="7" t="s">
        <v>6</v>
      </c>
      <c r="M9" s="7"/>
      <c r="N9" s="7" t="s">
        <v>7</v>
      </c>
      <c r="O9" s="7"/>
      <c r="P9" s="7" t="s">
        <v>8</v>
      </c>
      <c r="Q9" s="7"/>
      <c r="R9" s="7" t="s">
        <v>9</v>
      </c>
      <c r="S9" s="7"/>
      <c r="T9" s="7" t="s">
        <v>10</v>
      </c>
      <c r="U9" s="7"/>
      <c r="V9" s="7" t="s">
        <v>11</v>
      </c>
      <c r="W9" s="7"/>
      <c r="X9" s="7" t="s">
        <v>12</v>
      </c>
      <c r="Y9" s="7"/>
      <c r="Z9" s="7" t="s">
        <v>13</v>
      </c>
      <c r="AA9" s="4" t="s">
        <v>20</v>
      </c>
      <c r="AB9" s="4" t="s">
        <v>1</v>
      </c>
      <c r="AC9" s="35" t="s">
        <v>46</v>
      </c>
      <c r="AD9" s="7" t="s">
        <v>1</v>
      </c>
      <c r="AE9" s="7" t="s">
        <v>0</v>
      </c>
      <c r="AF9" s="7"/>
      <c r="AG9" s="7" t="s">
        <v>2</v>
      </c>
      <c r="AH9" s="7"/>
      <c r="AI9" s="7" t="s">
        <v>3</v>
      </c>
      <c r="AJ9" s="7"/>
      <c r="AK9" s="7" t="s">
        <v>4</v>
      </c>
      <c r="AL9" s="7"/>
      <c r="AM9" s="7" t="s">
        <v>5</v>
      </c>
      <c r="AN9" s="7"/>
      <c r="AO9" s="7" t="s">
        <v>6</v>
      </c>
      <c r="AP9" s="7"/>
      <c r="AQ9" s="7" t="s">
        <v>7</v>
      </c>
      <c r="AR9" s="7"/>
      <c r="AS9" s="7" t="s">
        <v>8</v>
      </c>
      <c r="AT9" s="7"/>
      <c r="AU9" s="7" t="s">
        <v>9</v>
      </c>
      <c r="AV9" s="7"/>
      <c r="AW9" s="7" t="s">
        <v>10</v>
      </c>
      <c r="AX9" s="7"/>
      <c r="AY9" s="7" t="s">
        <v>11</v>
      </c>
      <c r="AZ9" s="7"/>
      <c r="BA9" s="7" t="s">
        <v>12</v>
      </c>
      <c r="BB9" s="7"/>
      <c r="BC9" s="7" t="s">
        <v>13</v>
      </c>
      <c r="BD9" s="4" t="s">
        <v>20</v>
      </c>
      <c r="BE9" s="4" t="s">
        <v>1</v>
      </c>
      <c r="BF9" s="35" t="s">
        <v>46</v>
      </c>
      <c r="BG9" s="7" t="s">
        <v>1</v>
      </c>
      <c r="BH9" s="7" t="s">
        <v>0</v>
      </c>
      <c r="BI9" s="7"/>
      <c r="BJ9" s="7" t="s">
        <v>2</v>
      </c>
      <c r="BK9" s="7"/>
      <c r="BL9" s="7" t="s">
        <v>3</v>
      </c>
      <c r="BM9" s="7"/>
      <c r="BN9" s="7" t="s">
        <v>4</v>
      </c>
      <c r="BO9" s="7"/>
      <c r="BP9" s="7" t="s">
        <v>5</v>
      </c>
      <c r="BQ9" s="7"/>
      <c r="BR9" s="7" t="s">
        <v>6</v>
      </c>
      <c r="BS9" s="7"/>
      <c r="BT9" s="7" t="s">
        <v>7</v>
      </c>
      <c r="BU9" s="7"/>
      <c r="BV9" s="7" t="s">
        <v>8</v>
      </c>
      <c r="BW9" s="7"/>
      <c r="BX9" s="7" t="s">
        <v>9</v>
      </c>
      <c r="BY9" s="7"/>
      <c r="BZ9" s="7" t="s">
        <v>10</v>
      </c>
      <c r="CA9" s="7"/>
      <c r="CB9" s="7" t="s">
        <v>11</v>
      </c>
      <c r="CC9" s="7"/>
      <c r="CD9" s="7" t="s">
        <v>12</v>
      </c>
      <c r="CE9" s="7"/>
      <c r="CF9" s="7" t="s">
        <v>13</v>
      </c>
      <c r="CG9" s="4" t="s">
        <v>20</v>
      </c>
      <c r="CH9" s="4" t="s">
        <v>1</v>
      </c>
      <c r="CI9" s="35" t="s">
        <v>46</v>
      </c>
      <c r="CJ9" s="7" t="s">
        <v>1</v>
      </c>
      <c r="CK9" s="7" t="s">
        <v>0</v>
      </c>
      <c r="CL9" s="7"/>
      <c r="CM9" s="7" t="s">
        <v>2</v>
      </c>
      <c r="CN9" s="7"/>
      <c r="CO9" s="7" t="s">
        <v>3</v>
      </c>
      <c r="CP9" s="7"/>
      <c r="CQ9" s="7" t="s">
        <v>4</v>
      </c>
      <c r="CR9" s="7"/>
      <c r="CS9" s="7" t="s">
        <v>5</v>
      </c>
      <c r="CT9" s="7"/>
      <c r="CU9" s="7" t="s">
        <v>6</v>
      </c>
      <c r="CV9" s="7"/>
      <c r="CW9" s="7" t="s">
        <v>7</v>
      </c>
      <c r="CX9" s="7"/>
      <c r="CY9" s="7" t="s">
        <v>8</v>
      </c>
      <c r="CZ9" s="7"/>
      <c r="DA9" s="7" t="s">
        <v>9</v>
      </c>
      <c r="DB9" s="7"/>
      <c r="DC9" s="7" t="s">
        <v>10</v>
      </c>
      <c r="DD9" s="7"/>
      <c r="DE9" s="7" t="s">
        <v>11</v>
      </c>
      <c r="DF9" s="7"/>
      <c r="DG9" s="7" t="s">
        <v>12</v>
      </c>
      <c r="DH9" s="7"/>
      <c r="DI9" s="7" t="s">
        <v>13</v>
      </c>
      <c r="DJ9" s="4" t="s">
        <v>20</v>
      </c>
      <c r="DK9" s="4" t="s">
        <v>1</v>
      </c>
      <c r="DL9" s="35" t="s">
        <v>46</v>
      </c>
      <c r="DM9" s="7" t="s">
        <v>1</v>
      </c>
      <c r="DN9" s="7" t="s">
        <v>0</v>
      </c>
      <c r="DO9" s="7"/>
      <c r="DP9" s="7" t="s">
        <v>2</v>
      </c>
      <c r="DQ9" s="7"/>
      <c r="DR9" s="7" t="s">
        <v>3</v>
      </c>
      <c r="DS9" s="7"/>
      <c r="DT9" s="7" t="s">
        <v>4</v>
      </c>
      <c r="DU9" s="7"/>
      <c r="DV9" s="7" t="s">
        <v>5</v>
      </c>
      <c r="DW9" s="7"/>
      <c r="DX9" s="7" t="s">
        <v>6</v>
      </c>
      <c r="DY9" s="7"/>
      <c r="DZ9" s="7" t="s">
        <v>7</v>
      </c>
      <c r="EA9" s="7"/>
      <c r="EB9" s="7" t="s">
        <v>8</v>
      </c>
      <c r="EC9" s="7"/>
      <c r="ED9" s="7" t="s">
        <v>9</v>
      </c>
      <c r="EE9" s="7"/>
      <c r="EF9" s="7" t="s">
        <v>10</v>
      </c>
      <c r="EG9" s="7"/>
      <c r="EH9" s="7" t="s">
        <v>11</v>
      </c>
      <c r="EI9" s="7"/>
      <c r="EJ9" s="7" t="s">
        <v>12</v>
      </c>
      <c r="EK9" s="7"/>
      <c r="EL9" s="7" t="s">
        <v>13</v>
      </c>
      <c r="EM9" s="4" t="s">
        <v>20</v>
      </c>
      <c r="EN9" s="4" t="s">
        <v>1</v>
      </c>
      <c r="EO9" s="35" t="s">
        <v>46</v>
      </c>
      <c r="EP9" s="7" t="s">
        <v>1</v>
      </c>
      <c r="EQ9" s="7" t="s">
        <v>0</v>
      </c>
      <c r="ER9" s="7"/>
      <c r="ES9" s="7" t="s">
        <v>2</v>
      </c>
      <c r="ET9" s="7"/>
      <c r="EU9" s="7" t="s">
        <v>3</v>
      </c>
      <c r="EV9" s="7"/>
      <c r="EW9" s="7" t="s">
        <v>4</v>
      </c>
      <c r="EX9" s="7"/>
      <c r="EY9" s="7" t="s">
        <v>5</v>
      </c>
      <c r="EZ9" s="7"/>
      <c r="FA9" s="7" t="s">
        <v>6</v>
      </c>
      <c r="FB9" s="7"/>
      <c r="FC9" s="7" t="s">
        <v>7</v>
      </c>
      <c r="FD9" s="7"/>
      <c r="FE9" s="7" t="s">
        <v>8</v>
      </c>
      <c r="FF9" s="7"/>
      <c r="FG9" s="7" t="s">
        <v>9</v>
      </c>
      <c r="FH9" s="7"/>
      <c r="FI9" s="7" t="s">
        <v>10</v>
      </c>
      <c r="FJ9" s="7"/>
      <c r="FK9" s="7" t="s">
        <v>11</v>
      </c>
      <c r="FL9" s="7"/>
      <c r="FM9" s="7" t="s">
        <v>12</v>
      </c>
      <c r="FN9" s="7"/>
      <c r="FO9" s="7" t="s">
        <v>13</v>
      </c>
      <c r="FP9" s="4" t="s">
        <v>20</v>
      </c>
      <c r="FQ9" s="4" t="s">
        <v>1</v>
      </c>
      <c r="FR9" s="35" t="s">
        <v>46</v>
      </c>
      <c r="FS9" s="7" t="s">
        <v>1</v>
      </c>
      <c r="FT9" s="7" t="s">
        <v>0</v>
      </c>
      <c r="FU9" s="7"/>
      <c r="FV9" s="7" t="s">
        <v>2</v>
      </c>
      <c r="FW9" s="7"/>
      <c r="FX9" s="7" t="s">
        <v>3</v>
      </c>
      <c r="FY9" s="7"/>
      <c r="FZ9" s="7" t="s">
        <v>4</v>
      </c>
      <c r="GA9" s="7"/>
      <c r="GB9" s="7" t="s">
        <v>5</v>
      </c>
      <c r="GC9" s="7"/>
      <c r="GD9" s="7" t="s">
        <v>6</v>
      </c>
      <c r="GE9" s="7"/>
      <c r="GF9" s="7" t="s">
        <v>7</v>
      </c>
      <c r="GG9" s="7"/>
      <c r="GH9" s="7" t="s">
        <v>8</v>
      </c>
      <c r="GI9" s="7"/>
      <c r="GJ9" s="7" t="s">
        <v>9</v>
      </c>
      <c r="GK9" s="7"/>
      <c r="GL9" s="7" t="s">
        <v>10</v>
      </c>
      <c r="GM9" s="7"/>
      <c r="GN9" s="7" t="s">
        <v>11</v>
      </c>
      <c r="GO9" s="7"/>
      <c r="GP9" s="7" t="s">
        <v>12</v>
      </c>
      <c r="GQ9" s="7"/>
      <c r="GR9" s="7" t="s">
        <v>13</v>
      </c>
      <c r="GS9" s="4" t="s">
        <v>20</v>
      </c>
      <c r="GT9" s="4" t="s">
        <v>1</v>
      </c>
      <c r="GU9" s="35" t="s">
        <v>46</v>
      </c>
      <c r="GV9" s="7" t="s">
        <v>1</v>
      </c>
      <c r="GW9" s="7" t="s">
        <v>0</v>
      </c>
      <c r="GX9" s="7"/>
      <c r="GY9" s="7" t="s">
        <v>2</v>
      </c>
      <c r="GZ9" s="7"/>
      <c r="HA9" s="7" t="s">
        <v>3</v>
      </c>
      <c r="HB9" s="7"/>
      <c r="HC9" s="7" t="s">
        <v>4</v>
      </c>
      <c r="HD9" s="7"/>
      <c r="HE9" s="7" t="s">
        <v>5</v>
      </c>
      <c r="HF9" s="7"/>
      <c r="HG9" s="7" t="s">
        <v>6</v>
      </c>
      <c r="HH9" s="7"/>
      <c r="HI9" s="7" t="s">
        <v>7</v>
      </c>
      <c r="HJ9" s="7"/>
      <c r="HK9" s="7" t="s">
        <v>8</v>
      </c>
      <c r="HL9" s="7"/>
      <c r="HM9" s="7" t="s">
        <v>9</v>
      </c>
      <c r="HN9" s="7"/>
      <c r="HO9" s="7" t="s">
        <v>10</v>
      </c>
      <c r="HP9" s="7"/>
      <c r="HQ9" s="7" t="s">
        <v>11</v>
      </c>
      <c r="HR9" s="7"/>
      <c r="HS9" s="7" t="s">
        <v>12</v>
      </c>
      <c r="HT9" s="7"/>
      <c r="HU9" s="7" t="s">
        <v>13</v>
      </c>
      <c r="HV9" s="4" t="s">
        <v>20</v>
      </c>
      <c r="HW9" s="4" t="s">
        <v>1</v>
      </c>
      <c r="HX9" s="35" t="s">
        <v>46</v>
      </c>
    </row>
    <row r="10" spans="1:232" x14ac:dyDescent="0.2">
      <c r="A10" s="12">
        <v>1910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4" t="str">
        <f>IF(COUNT(B10:X10)=0,"",SUM(B10:X10))</f>
        <v/>
      </c>
      <c r="AA10" s="3" t="str">
        <f>IF(Z10="","",1)</f>
        <v/>
      </c>
      <c r="AB10" s="3" t="str">
        <f>IF(Z10="","",A10)</f>
        <v/>
      </c>
      <c r="AC10" s="34"/>
      <c r="AD10" s="12">
        <v>1910</v>
      </c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4" t="str">
        <f>IF(COUNT(AE10:BA10)=0,"",SUM(AE10:BA10))</f>
        <v/>
      </c>
      <c r="BD10" s="27" t="str">
        <f>IF(BC10="","",1)</f>
        <v/>
      </c>
      <c r="BE10" s="3" t="str">
        <f>IF(BC10="","",AD10)</f>
        <v/>
      </c>
      <c r="BF10" s="34"/>
      <c r="BG10" s="12">
        <v>1910</v>
      </c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4" t="str">
        <f>IF(COUNT(BH10:CD10)=0,"",SUM(BH10:CD10))</f>
        <v/>
      </c>
      <c r="CG10" s="27" t="str">
        <f>IF(CF10="","",1)</f>
        <v/>
      </c>
      <c r="CH10" s="3" t="str">
        <f>IF(CF10="","",BG10)</f>
        <v/>
      </c>
      <c r="CI10" s="34"/>
      <c r="CJ10" s="12">
        <v>1910</v>
      </c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4" t="str">
        <f>IF(COUNT(CK10:DG10)=0,"",SUM(CK10:DG10))</f>
        <v/>
      </c>
      <c r="DJ10" s="27" t="str">
        <f>IF(DI10="","",1)</f>
        <v/>
      </c>
      <c r="DK10" s="3" t="str">
        <f>IF(DI10="","",CJ10)</f>
        <v/>
      </c>
      <c r="DL10" s="34"/>
      <c r="DM10" s="12">
        <v>1910</v>
      </c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4" t="str">
        <f>IF(COUNT(DN10:EJ10)=0,"",SUM(DN10:EJ10))</f>
        <v/>
      </c>
      <c r="EM10" s="3" t="str">
        <f>IF(EL10="","",1)</f>
        <v/>
      </c>
      <c r="EN10" s="3" t="str">
        <f>IF(EL10="","",DM10)</f>
        <v/>
      </c>
      <c r="EO10" s="34"/>
      <c r="EP10" s="12">
        <v>1910</v>
      </c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4" t="str">
        <f>IF(COUNT(EQ10:FM10)=0,"",SUM(EQ10:FM10))</f>
        <v/>
      </c>
      <c r="FP10" s="3" t="str">
        <f>IF(FO10="","",1)</f>
        <v/>
      </c>
      <c r="FQ10" s="3" t="str">
        <f>IF(FO10="","",EP10)</f>
        <v/>
      </c>
      <c r="FR10" s="34"/>
      <c r="FS10" s="12">
        <v>1910</v>
      </c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4" t="str">
        <f>IF(COUNT(FT10:GP10)=0,"",SUM(FT10:GP10))</f>
        <v/>
      </c>
      <c r="GS10" s="3" t="str">
        <f>IF(GR10="","",1)</f>
        <v/>
      </c>
      <c r="GT10" s="3" t="str">
        <f>IF(GR10="","",FS10)</f>
        <v/>
      </c>
      <c r="GU10" s="34"/>
      <c r="GV10" s="12">
        <v>1910</v>
      </c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4" t="str">
        <f>IF(COUNT(GW10:HS10)=0,"",SUM(GW10:HS10))</f>
        <v/>
      </c>
      <c r="HV10" s="3" t="str">
        <f>IF(HU10="","",1)</f>
        <v/>
      </c>
      <c r="HW10" s="3" t="str">
        <f>IF(HU10="","",GV10)</f>
        <v/>
      </c>
      <c r="HX10" s="34"/>
    </row>
    <row r="11" spans="1:232" x14ac:dyDescent="0.2">
      <c r="A11" s="12">
        <f t="shared" ref="A11:A42" si="0">A10+1</f>
        <v>1911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4" t="str">
        <f t="shared" ref="Z11:Z74" si="1">IF(COUNT(B11:X11)=0,"",SUM(B11:X11))</f>
        <v/>
      </c>
      <c r="AA11" s="3" t="str">
        <f t="shared" ref="AA11:AA74" si="2">IF(Z11="","",1)</f>
        <v/>
      </c>
      <c r="AB11" s="3" t="str">
        <f t="shared" ref="AB11:AB74" si="3">IF(Z11="","",A11)</f>
        <v/>
      </c>
      <c r="AC11" s="34"/>
      <c r="AD11" s="12">
        <f t="shared" ref="AD11:AD74" si="4">AD10+1</f>
        <v>1911</v>
      </c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4" t="str">
        <f t="shared" ref="BC11:BC74" si="5">IF(COUNT(AE11:BA11)=0,"",SUM(AE11:BA11))</f>
        <v/>
      </c>
      <c r="BD11" s="27" t="str">
        <f t="shared" ref="BD11:BD74" si="6">IF(BC11="","",1)</f>
        <v/>
      </c>
      <c r="BE11" s="3" t="str">
        <f t="shared" ref="BE11:BE74" si="7">IF(BC11="","",AD11)</f>
        <v/>
      </c>
      <c r="BF11" s="34"/>
      <c r="BG11" s="12">
        <f t="shared" ref="BG11:BG74" si="8">BG10+1</f>
        <v>1911</v>
      </c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4" t="str">
        <f t="shared" ref="CF11:CF74" si="9">IF(COUNT(BH11:CD11)=0,"",SUM(BH11:CD11))</f>
        <v/>
      </c>
      <c r="CG11" s="27" t="str">
        <f t="shared" ref="CG11:CG74" si="10">IF(CF11="","",1)</f>
        <v/>
      </c>
      <c r="CH11" s="3" t="str">
        <f t="shared" ref="CH11:CH74" si="11">IF(CF11="","",BG11)</f>
        <v/>
      </c>
      <c r="CI11" s="34"/>
      <c r="CJ11" s="12">
        <f t="shared" ref="CJ11:CJ74" si="12">CJ10+1</f>
        <v>1911</v>
      </c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4" t="str">
        <f t="shared" ref="DI11:DI74" si="13">IF(COUNT(CK11:DG11)=0,"",SUM(CK11:DG11))</f>
        <v/>
      </c>
      <c r="DJ11" s="27" t="str">
        <f t="shared" ref="DJ11:DJ74" si="14">IF(DI11="","",1)</f>
        <v/>
      </c>
      <c r="DK11" s="3" t="str">
        <f t="shared" ref="DK11:DK74" si="15">IF(DI11="","",CJ11)</f>
        <v/>
      </c>
      <c r="DL11" s="34"/>
      <c r="DM11" s="12">
        <f t="shared" ref="DM11:DM74" si="16">DM10+1</f>
        <v>1911</v>
      </c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4" t="str">
        <f t="shared" ref="EL11:EL74" si="17">IF(COUNT(DN11:EJ11)=0,"",SUM(DN11:EJ11))</f>
        <v/>
      </c>
      <c r="EM11" s="3" t="str">
        <f t="shared" ref="EM11:EM74" si="18">IF(EL11="","",1)</f>
        <v/>
      </c>
      <c r="EN11" s="3" t="str">
        <f t="shared" ref="EN11:EN74" si="19">IF(EL11="","",DM11)</f>
        <v/>
      </c>
      <c r="EO11" s="34"/>
      <c r="EP11" s="12">
        <f t="shared" ref="EP11:EP74" si="20">EP10+1</f>
        <v>1911</v>
      </c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4" t="str">
        <f t="shared" ref="FO11:FO74" si="21">IF(COUNT(EQ11:FM11)=0,"",SUM(EQ11:FM11))</f>
        <v/>
      </c>
      <c r="FP11" s="3" t="str">
        <f t="shared" ref="FP11:FP74" si="22">IF(FO11="","",1)</f>
        <v/>
      </c>
      <c r="FQ11" s="3" t="str">
        <f t="shared" ref="FQ11:FQ74" si="23">IF(FO11="","",EP11)</f>
        <v/>
      </c>
      <c r="FR11" s="34"/>
      <c r="FS11" s="12">
        <f t="shared" ref="FS11:FS74" si="24">FS10+1</f>
        <v>1911</v>
      </c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4" t="str">
        <f t="shared" ref="GR11:GR74" si="25">IF(COUNT(FT11:GP11)=0,"",SUM(FT11:GP11))</f>
        <v/>
      </c>
      <c r="GS11" s="3" t="str">
        <f t="shared" ref="GS11:GS74" si="26">IF(GR11="","",1)</f>
        <v/>
      </c>
      <c r="GT11" s="3" t="str">
        <f t="shared" ref="GT11:GT74" si="27">IF(GR11="","",FS11)</f>
        <v/>
      </c>
      <c r="GU11" s="34"/>
      <c r="GV11" s="12">
        <f t="shared" ref="GV11:GV74" si="28">GV10+1</f>
        <v>1911</v>
      </c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4" t="str">
        <f t="shared" ref="HU11:HU74" si="29">IF(COUNT(GW11:HS11)=0,"",SUM(GW11:HS11))</f>
        <v/>
      </c>
      <c r="HV11" s="3" t="str">
        <f t="shared" ref="HV11:HV74" si="30">IF(HU11="","",1)</f>
        <v/>
      </c>
      <c r="HW11" s="3" t="str">
        <f t="shared" ref="HW11:HW74" si="31">IF(HU11="","",GV11)</f>
        <v/>
      </c>
      <c r="HX11" s="34"/>
    </row>
    <row r="12" spans="1:232" x14ac:dyDescent="0.2">
      <c r="A12" s="12">
        <f t="shared" si="0"/>
        <v>1912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4" t="str">
        <f t="shared" si="1"/>
        <v/>
      </c>
      <c r="AA12" s="3" t="str">
        <f t="shared" si="2"/>
        <v/>
      </c>
      <c r="AB12" s="3" t="str">
        <f t="shared" si="3"/>
        <v/>
      </c>
      <c r="AC12" s="34"/>
      <c r="AD12" s="12">
        <f t="shared" si="4"/>
        <v>1912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4" t="str">
        <f t="shared" si="5"/>
        <v/>
      </c>
      <c r="BD12" s="27" t="str">
        <f t="shared" si="6"/>
        <v/>
      </c>
      <c r="BE12" s="3" t="str">
        <f t="shared" si="7"/>
        <v/>
      </c>
      <c r="BF12" s="34"/>
      <c r="BG12" s="12">
        <f t="shared" si="8"/>
        <v>1912</v>
      </c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4" t="str">
        <f t="shared" si="9"/>
        <v/>
      </c>
      <c r="CG12" s="27" t="str">
        <f t="shared" si="10"/>
        <v/>
      </c>
      <c r="CH12" s="3" t="str">
        <f t="shared" si="11"/>
        <v/>
      </c>
      <c r="CI12" s="34"/>
      <c r="CJ12" s="12">
        <f t="shared" si="12"/>
        <v>1912</v>
      </c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4" t="str">
        <f t="shared" si="13"/>
        <v/>
      </c>
      <c r="DJ12" s="27" t="str">
        <f t="shared" si="14"/>
        <v/>
      </c>
      <c r="DK12" s="3" t="str">
        <f t="shared" si="15"/>
        <v/>
      </c>
      <c r="DL12" s="34"/>
      <c r="DM12" s="12">
        <f t="shared" si="16"/>
        <v>1912</v>
      </c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4" t="str">
        <f t="shared" si="17"/>
        <v/>
      </c>
      <c r="EM12" s="3" t="str">
        <f t="shared" si="18"/>
        <v/>
      </c>
      <c r="EN12" s="3" t="str">
        <f t="shared" si="19"/>
        <v/>
      </c>
      <c r="EO12" s="34"/>
      <c r="EP12" s="12">
        <f t="shared" si="20"/>
        <v>1912</v>
      </c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4" t="str">
        <f t="shared" si="21"/>
        <v/>
      </c>
      <c r="FP12" s="3" t="str">
        <f t="shared" si="22"/>
        <v/>
      </c>
      <c r="FQ12" s="3" t="str">
        <f t="shared" si="23"/>
        <v/>
      </c>
      <c r="FR12" s="34"/>
      <c r="FS12" s="12">
        <f t="shared" si="24"/>
        <v>1912</v>
      </c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4" t="str">
        <f t="shared" si="25"/>
        <v/>
      </c>
      <c r="GS12" s="3" t="str">
        <f t="shared" si="26"/>
        <v/>
      </c>
      <c r="GT12" s="3" t="str">
        <f t="shared" si="27"/>
        <v/>
      </c>
      <c r="GU12" s="34"/>
      <c r="GV12" s="12">
        <f t="shared" si="28"/>
        <v>1912</v>
      </c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4" t="str">
        <f t="shared" si="29"/>
        <v/>
      </c>
      <c r="HV12" s="3" t="str">
        <f t="shared" si="30"/>
        <v/>
      </c>
      <c r="HW12" s="3" t="str">
        <f t="shared" si="31"/>
        <v/>
      </c>
      <c r="HX12" s="34"/>
    </row>
    <row r="13" spans="1:232" x14ac:dyDescent="0.2">
      <c r="A13" s="12">
        <f t="shared" si="0"/>
        <v>1913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4" t="str">
        <f t="shared" si="1"/>
        <v/>
      </c>
      <c r="AA13" s="3" t="str">
        <f t="shared" si="2"/>
        <v/>
      </c>
      <c r="AB13" s="3" t="str">
        <f t="shared" si="3"/>
        <v/>
      </c>
      <c r="AC13" s="34"/>
      <c r="AD13" s="12">
        <f t="shared" si="4"/>
        <v>1913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4" t="str">
        <f t="shared" si="5"/>
        <v/>
      </c>
      <c r="BD13" s="27" t="str">
        <f t="shared" si="6"/>
        <v/>
      </c>
      <c r="BE13" s="3" t="str">
        <f t="shared" si="7"/>
        <v/>
      </c>
      <c r="BF13" s="34"/>
      <c r="BG13" s="12">
        <f t="shared" si="8"/>
        <v>1913</v>
      </c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4" t="str">
        <f t="shared" si="9"/>
        <v/>
      </c>
      <c r="CG13" s="27" t="str">
        <f t="shared" si="10"/>
        <v/>
      </c>
      <c r="CH13" s="3" t="str">
        <f t="shared" si="11"/>
        <v/>
      </c>
      <c r="CI13" s="34"/>
      <c r="CJ13" s="12">
        <f t="shared" si="12"/>
        <v>1913</v>
      </c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4" t="str">
        <f t="shared" si="13"/>
        <v/>
      </c>
      <c r="DJ13" s="27" t="str">
        <f t="shared" si="14"/>
        <v/>
      </c>
      <c r="DK13" s="3" t="str">
        <f t="shared" si="15"/>
        <v/>
      </c>
      <c r="DL13" s="34"/>
      <c r="DM13" s="12">
        <f t="shared" si="16"/>
        <v>1913</v>
      </c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4" t="str">
        <f t="shared" si="17"/>
        <v/>
      </c>
      <c r="EM13" s="3" t="str">
        <f t="shared" si="18"/>
        <v/>
      </c>
      <c r="EN13" s="3" t="str">
        <f t="shared" si="19"/>
        <v/>
      </c>
      <c r="EO13" s="34"/>
      <c r="EP13" s="12">
        <f t="shared" si="20"/>
        <v>1913</v>
      </c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4" t="str">
        <f t="shared" si="21"/>
        <v/>
      </c>
      <c r="FP13" s="3" t="str">
        <f t="shared" si="22"/>
        <v/>
      </c>
      <c r="FQ13" s="3" t="str">
        <f t="shared" si="23"/>
        <v/>
      </c>
      <c r="FR13" s="34"/>
      <c r="FS13" s="12">
        <f t="shared" si="24"/>
        <v>1913</v>
      </c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4" t="str">
        <f t="shared" si="25"/>
        <v/>
      </c>
      <c r="GS13" s="3" t="str">
        <f t="shared" si="26"/>
        <v/>
      </c>
      <c r="GT13" s="3" t="str">
        <f t="shared" si="27"/>
        <v/>
      </c>
      <c r="GU13" s="34"/>
      <c r="GV13" s="12">
        <f t="shared" si="28"/>
        <v>1913</v>
      </c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4" t="str">
        <f t="shared" si="29"/>
        <v/>
      </c>
      <c r="HV13" s="3" t="str">
        <f t="shared" si="30"/>
        <v/>
      </c>
      <c r="HW13" s="3" t="str">
        <f t="shared" si="31"/>
        <v/>
      </c>
      <c r="HX13" s="34"/>
    </row>
    <row r="14" spans="1:232" x14ac:dyDescent="0.2">
      <c r="A14" s="12">
        <f t="shared" si="0"/>
        <v>1914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4" t="str">
        <f t="shared" si="1"/>
        <v/>
      </c>
      <c r="AA14" s="3" t="str">
        <f t="shared" si="2"/>
        <v/>
      </c>
      <c r="AB14" s="3" t="str">
        <f t="shared" si="3"/>
        <v/>
      </c>
      <c r="AC14" s="34"/>
      <c r="AD14" s="12">
        <f t="shared" si="4"/>
        <v>1914</v>
      </c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4" t="str">
        <f t="shared" si="5"/>
        <v/>
      </c>
      <c r="BD14" s="27" t="str">
        <f t="shared" si="6"/>
        <v/>
      </c>
      <c r="BE14" s="3" t="str">
        <f t="shared" si="7"/>
        <v/>
      </c>
      <c r="BF14" s="34"/>
      <c r="BG14" s="12">
        <f t="shared" si="8"/>
        <v>1914</v>
      </c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 t="str">
        <f t="shared" si="9"/>
        <v/>
      </c>
      <c r="CG14" s="27" t="str">
        <f t="shared" si="10"/>
        <v/>
      </c>
      <c r="CH14" s="3" t="str">
        <f t="shared" si="11"/>
        <v/>
      </c>
      <c r="CI14" s="34"/>
      <c r="CJ14" s="12">
        <f t="shared" si="12"/>
        <v>1914</v>
      </c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4" t="str">
        <f t="shared" si="13"/>
        <v/>
      </c>
      <c r="DJ14" s="27" t="str">
        <f t="shared" si="14"/>
        <v/>
      </c>
      <c r="DK14" s="3" t="str">
        <f t="shared" si="15"/>
        <v/>
      </c>
      <c r="DL14" s="34"/>
      <c r="DM14" s="12">
        <f t="shared" si="16"/>
        <v>1914</v>
      </c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4" t="str">
        <f t="shared" si="17"/>
        <v/>
      </c>
      <c r="EM14" s="3" t="str">
        <f t="shared" si="18"/>
        <v/>
      </c>
      <c r="EN14" s="3" t="str">
        <f t="shared" si="19"/>
        <v/>
      </c>
      <c r="EO14" s="34"/>
      <c r="EP14" s="12">
        <f t="shared" si="20"/>
        <v>1914</v>
      </c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4" t="str">
        <f t="shared" si="21"/>
        <v/>
      </c>
      <c r="FP14" s="3" t="str">
        <f t="shared" si="22"/>
        <v/>
      </c>
      <c r="FQ14" s="3" t="str">
        <f t="shared" si="23"/>
        <v/>
      </c>
      <c r="FR14" s="34"/>
      <c r="FS14" s="12">
        <f t="shared" si="24"/>
        <v>1914</v>
      </c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4" t="str">
        <f t="shared" si="25"/>
        <v/>
      </c>
      <c r="GS14" s="3" t="str">
        <f t="shared" si="26"/>
        <v/>
      </c>
      <c r="GT14" s="3" t="str">
        <f t="shared" si="27"/>
        <v/>
      </c>
      <c r="GU14" s="34"/>
      <c r="GV14" s="12">
        <f t="shared" si="28"/>
        <v>1914</v>
      </c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4" t="str">
        <f t="shared" si="29"/>
        <v/>
      </c>
      <c r="HV14" s="3" t="str">
        <f t="shared" si="30"/>
        <v/>
      </c>
      <c r="HW14" s="3" t="str">
        <f t="shared" si="31"/>
        <v/>
      </c>
      <c r="HX14" s="34"/>
    </row>
    <row r="15" spans="1:232" x14ac:dyDescent="0.2">
      <c r="A15" s="12">
        <f t="shared" si="0"/>
        <v>1915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4" t="str">
        <f t="shared" si="1"/>
        <v/>
      </c>
      <c r="AA15" s="3" t="str">
        <f t="shared" si="2"/>
        <v/>
      </c>
      <c r="AB15" s="3" t="str">
        <f t="shared" si="3"/>
        <v/>
      </c>
      <c r="AC15" s="34"/>
      <c r="AD15" s="12">
        <f t="shared" si="4"/>
        <v>1915</v>
      </c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4" t="str">
        <f t="shared" si="5"/>
        <v/>
      </c>
      <c r="BD15" s="27" t="str">
        <f t="shared" si="6"/>
        <v/>
      </c>
      <c r="BE15" s="3" t="str">
        <f t="shared" si="7"/>
        <v/>
      </c>
      <c r="BF15" s="34"/>
      <c r="BG15" s="12">
        <f t="shared" si="8"/>
        <v>1915</v>
      </c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 t="str">
        <f t="shared" si="9"/>
        <v/>
      </c>
      <c r="CG15" s="27" t="str">
        <f t="shared" si="10"/>
        <v/>
      </c>
      <c r="CH15" s="3" t="str">
        <f t="shared" si="11"/>
        <v/>
      </c>
      <c r="CI15" s="34"/>
      <c r="CJ15" s="12">
        <f t="shared" si="12"/>
        <v>1915</v>
      </c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4" t="str">
        <f t="shared" si="13"/>
        <v/>
      </c>
      <c r="DJ15" s="27" t="str">
        <f t="shared" si="14"/>
        <v/>
      </c>
      <c r="DK15" s="3" t="str">
        <f t="shared" si="15"/>
        <v/>
      </c>
      <c r="DL15" s="34"/>
      <c r="DM15" s="12">
        <f t="shared" si="16"/>
        <v>1915</v>
      </c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4" t="str">
        <f t="shared" si="17"/>
        <v/>
      </c>
      <c r="EM15" s="3" t="str">
        <f t="shared" si="18"/>
        <v/>
      </c>
      <c r="EN15" s="3" t="str">
        <f t="shared" si="19"/>
        <v/>
      </c>
      <c r="EO15" s="34"/>
      <c r="EP15" s="12">
        <f t="shared" si="20"/>
        <v>1915</v>
      </c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4" t="str">
        <f t="shared" si="21"/>
        <v/>
      </c>
      <c r="FP15" s="3" t="str">
        <f t="shared" si="22"/>
        <v/>
      </c>
      <c r="FQ15" s="3" t="str">
        <f t="shared" si="23"/>
        <v/>
      </c>
      <c r="FR15" s="34"/>
      <c r="FS15" s="12">
        <f t="shared" si="24"/>
        <v>1915</v>
      </c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4" t="str">
        <f t="shared" si="25"/>
        <v/>
      </c>
      <c r="GS15" s="3" t="str">
        <f t="shared" si="26"/>
        <v/>
      </c>
      <c r="GT15" s="3" t="str">
        <f t="shared" si="27"/>
        <v/>
      </c>
      <c r="GU15" s="34"/>
      <c r="GV15" s="12">
        <f t="shared" si="28"/>
        <v>1915</v>
      </c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4" t="str">
        <f t="shared" si="29"/>
        <v/>
      </c>
      <c r="HV15" s="3" t="str">
        <f t="shared" si="30"/>
        <v/>
      </c>
      <c r="HW15" s="3" t="str">
        <f t="shared" si="31"/>
        <v/>
      </c>
      <c r="HX15" s="34"/>
    </row>
    <row r="16" spans="1:232" x14ac:dyDescent="0.2">
      <c r="A16" s="12">
        <f t="shared" si="0"/>
        <v>1916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 t="str">
        <f t="shared" si="1"/>
        <v/>
      </c>
      <c r="AA16" s="3" t="str">
        <f t="shared" si="2"/>
        <v/>
      </c>
      <c r="AB16" s="3" t="str">
        <f t="shared" si="3"/>
        <v/>
      </c>
      <c r="AC16" s="34"/>
      <c r="AD16" s="12">
        <f t="shared" si="4"/>
        <v>1916</v>
      </c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4" t="str">
        <f t="shared" si="5"/>
        <v/>
      </c>
      <c r="BD16" s="27" t="str">
        <f t="shared" si="6"/>
        <v/>
      </c>
      <c r="BE16" s="3" t="str">
        <f t="shared" si="7"/>
        <v/>
      </c>
      <c r="BF16" s="34"/>
      <c r="BG16" s="12">
        <f t="shared" si="8"/>
        <v>1916</v>
      </c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 t="str">
        <f t="shared" si="9"/>
        <v/>
      </c>
      <c r="CG16" s="27" t="str">
        <f t="shared" si="10"/>
        <v/>
      </c>
      <c r="CH16" s="3" t="str">
        <f t="shared" si="11"/>
        <v/>
      </c>
      <c r="CI16" s="34"/>
      <c r="CJ16" s="12">
        <f t="shared" si="12"/>
        <v>1916</v>
      </c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4" t="str">
        <f t="shared" si="13"/>
        <v/>
      </c>
      <c r="DJ16" s="27" t="str">
        <f t="shared" si="14"/>
        <v/>
      </c>
      <c r="DK16" s="3" t="str">
        <f t="shared" si="15"/>
        <v/>
      </c>
      <c r="DL16" s="34"/>
      <c r="DM16" s="12">
        <f t="shared" si="16"/>
        <v>1916</v>
      </c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4" t="str">
        <f t="shared" si="17"/>
        <v/>
      </c>
      <c r="EM16" s="3" t="str">
        <f t="shared" si="18"/>
        <v/>
      </c>
      <c r="EN16" s="3" t="str">
        <f t="shared" si="19"/>
        <v/>
      </c>
      <c r="EO16" s="34"/>
      <c r="EP16" s="12">
        <f t="shared" si="20"/>
        <v>1916</v>
      </c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4" t="str">
        <f t="shared" si="21"/>
        <v/>
      </c>
      <c r="FP16" s="3" t="str">
        <f t="shared" si="22"/>
        <v/>
      </c>
      <c r="FQ16" s="3" t="str">
        <f t="shared" si="23"/>
        <v/>
      </c>
      <c r="FR16" s="34"/>
      <c r="FS16" s="12">
        <f t="shared" si="24"/>
        <v>1916</v>
      </c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4" t="str">
        <f t="shared" si="25"/>
        <v/>
      </c>
      <c r="GS16" s="3" t="str">
        <f t="shared" si="26"/>
        <v/>
      </c>
      <c r="GT16" s="3" t="str">
        <f t="shared" si="27"/>
        <v/>
      </c>
      <c r="GU16" s="34"/>
      <c r="GV16" s="12">
        <f t="shared" si="28"/>
        <v>1916</v>
      </c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4" t="str">
        <f t="shared" si="29"/>
        <v/>
      </c>
      <c r="HV16" s="3" t="str">
        <f t="shared" si="30"/>
        <v/>
      </c>
      <c r="HW16" s="3" t="str">
        <f t="shared" si="31"/>
        <v/>
      </c>
      <c r="HX16" s="34"/>
    </row>
    <row r="17" spans="1:232" x14ac:dyDescent="0.2">
      <c r="A17" s="12">
        <f t="shared" si="0"/>
        <v>1917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4" t="str">
        <f t="shared" si="1"/>
        <v/>
      </c>
      <c r="AA17" s="3" t="str">
        <f t="shared" si="2"/>
        <v/>
      </c>
      <c r="AB17" s="3" t="str">
        <f t="shared" si="3"/>
        <v/>
      </c>
      <c r="AC17" s="34"/>
      <c r="AD17" s="12">
        <f t="shared" si="4"/>
        <v>1917</v>
      </c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4" t="str">
        <f t="shared" si="5"/>
        <v/>
      </c>
      <c r="BD17" s="27" t="str">
        <f t="shared" si="6"/>
        <v/>
      </c>
      <c r="BE17" s="3" t="str">
        <f t="shared" si="7"/>
        <v/>
      </c>
      <c r="BF17" s="34"/>
      <c r="BG17" s="12">
        <f t="shared" si="8"/>
        <v>1917</v>
      </c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 t="str">
        <f t="shared" si="9"/>
        <v/>
      </c>
      <c r="CG17" s="27" t="str">
        <f t="shared" si="10"/>
        <v/>
      </c>
      <c r="CH17" s="3" t="str">
        <f t="shared" si="11"/>
        <v/>
      </c>
      <c r="CI17" s="34"/>
      <c r="CJ17" s="12">
        <f t="shared" si="12"/>
        <v>1917</v>
      </c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4" t="str">
        <f t="shared" si="13"/>
        <v/>
      </c>
      <c r="DJ17" s="27" t="str">
        <f t="shared" si="14"/>
        <v/>
      </c>
      <c r="DK17" s="3" t="str">
        <f t="shared" si="15"/>
        <v/>
      </c>
      <c r="DL17" s="34"/>
      <c r="DM17" s="12">
        <f t="shared" si="16"/>
        <v>1917</v>
      </c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4" t="str">
        <f t="shared" si="17"/>
        <v/>
      </c>
      <c r="EM17" s="3" t="str">
        <f t="shared" si="18"/>
        <v/>
      </c>
      <c r="EN17" s="3" t="str">
        <f t="shared" si="19"/>
        <v/>
      </c>
      <c r="EO17" s="34"/>
      <c r="EP17" s="12">
        <f t="shared" si="20"/>
        <v>1917</v>
      </c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4" t="str">
        <f t="shared" si="21"/>
        <v/>
      </c>
      <c r="FP17" s="3" t="str">
        <f t="shared" si="22"/>
        <v/>
      </c>
      <c r="FQ17" s="3" t="str">
        <f t="shared" si="23"/>
        <v/>
      </c>
      <c r="FR17" s="34"/>
      <c r="FS17" s="12">
        <f t="shared" si="24"/>
        <v>1917</v>
      </c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4" t="str">
        <f t="shared" si="25"/>
        <v/>
      </c>
      <c r="GS17" s="3" t="str">
        <f t="shared" si="26"/>
        <v/>
      </c>
      <c r="GT17" s="3" t="str">
        <f t="shared" si="27"/>
        <v/>
      </c>
      <c r="GU17" s="34"/>
      <c r="GV17" s="12">
        <f t="shared" si="28"/>
        <v>1917</v>
      </c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4" t="str">
        <f t="shared" si="29"/>
        <v/>
      </c>
      <c r="HV17" s="3" t="str">
        <f t="shared" si="30"/>
        <v/>
      </c>
      <c r="HW17" s="3" t="str">
        <f t="shared" si="31"/>
        <v/>
      </c>
      <c r="HX17" s="34"/>
    </row>
    <row r="18" spans="1:232" x14ac:dyDescent="0.2">
      <c r="A18" s="12">
        <f t="shared" si="0"/>
        <v>1918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 t="str">
        <f t="shared" si="1"/>
        <v/>
      </c>
      <c r="AA18" s="3" t="str">
        <f t="shared" si="2"/>
        <v/>
      </c>
      <c r="AB18" s="3" t="str">
        <f t="shared" si="3"/>
        <v/>
      </c>
      <c r="AC18" s="34"/>
      <c r="AD18" s="12">
        <f t="shared" si="4"/>
        <v>1918</v>
      </c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4" t="str">
        <f t="shared" si="5"/>
        <v/>
      </c>
      <c r="BD18" s="27" t="str">
        <f t="shared" si="6"/>
        <v/>
      </c>
      <c r="BE18" s="3" t="str">
        <f t="shared" si="7"/>
        <v/>
      </c>
      <c r="BF18" s="34"/>
      <c r="BG18" s="12">
        <f t="shared" si="8"/>
        <v>1918</v>
      </c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 t="str">
        <f t="shared" si="9"/>
        <v/>
      </c>
      <c r="CG18" s="27" t="str">
        <f t="shared" si="10"/>
        <v/>
      </c>
      <c r="CH18" s="3" t="str">
        <f t="shared" si="11"/>
        <v/>
      </c>
      <c r="CI18" s="34"/>
      <c r="CJ18" s="12">
        <f t="shared" si="12"/>
        <v>1918</v>
      </c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4" t="str">
        <f t="shared" si="13"/>
        <v/>
      </c>
      <c r="DJ18" s="27" t="str">
        <f t="shared" si="14"/>
        <v/>
      </c>
      <c r="DK18" s="3" t="str">
        <f t="shared" si="15"/>
        <v/>
      </c>
      <c r="DL18" s="34"/>
      <c r="DM18" s="12">
        <f t="shared" si="16"/>
        <v>1918</v>
      </c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4" t="str">
        <f t="shared" si="17"/>
        <v/>
      </c>
      <c r="EM18" s="3" t="str">
        <f t="shared" si="18"/>
        <v/>
      </c>
      <c r="EN18" s="3" t="str">
        <f t="shared" si="19"/>
        <v/>
      </c>
      <c r="EO18" s="34"/>
      <c r="EP18" s="12">
        <f t="shared" si="20"/>
        <v>1918</v>
      </c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4" t="str">
        <f t="shared" si="21"/>
        <v/>
      </c>
      <c r="FP18" s="3" t="str">
        <f t="shared" si="22"/>
        <v/>
      </c>
      <c r="FQ18" s="3" t="str">
        <f t="shared" si="23"/>
        <v/>
      </c>
      <c r="FR18" s="34"/>
      <c r="FS18" s="12">
        <f t="shared" si="24"/>
        <v>1918</v>
      </c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4" t="str">
        <f t="shared" si="25"/>
        <v/>
      </c>
      <c r="GS18" s="3" t="str">
        <f t="shared" si="26"/>
        <v/>
      </c>
      <c r="GT18" s="3" t="str">
        <f t="shared" si="27"/>
        <v/>
      </c>
      <c r="GU18" s="34"/>
      <c r="GV18" s="12">
        <f t="shared" si="28"/>
        <v>1918</v>
      </c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4" t="str">
        <f t="shared" si="29"/>
        <v/>
      </c>
      <c r="HV18" s="3" t="str">
        <f t="shared" si="30"/>
        <v/>
      </c>
      <c r="HW18" s="3" t="str">
        <f t="shared" si="31"/>
        <v/>
      </c>
      <c r="HX18" s="34"/>
    </row>
    <row r="19" spans="1:232" x14ac:dyDescent="0.2">
      <c r="A19" s="12">
        <f t="shared" si="0"/>
        <v>1919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4" t="str">
        <f t="shared" si="1"/>
        <v/>
      </c>
      <c r="AA19" s="3" t="str">
        <f t="shared" si="2"/>
        <v/>
      </c>
      <c r="AB19" s="3" t="str">
        <f t="shared" si="3"/>
        <v/>
      </c>
      <c r="AC19" s="34"/>
      <c r="AD19" s="12">
        <f t="shared" si="4"/>
        <v>1919</v>
      </c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4" t="str">
        <f t="shared" si="5"/>
        <v/>
      </c>
      <c r="BD19" s="27" t="str">
        <f t="shared" si="6"/>
        <v/>
      </c>
      <c r="BE19" s="3" t="str">
        <f t="shared" si="7"/>
        <v/>
      </c>
      <c r="BF19" s="34"/>
      <c r="BG19" s="12">
        <f t="shared" si="8"/>
        <v>1919</v>
      </c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 t="str">
        <f t="shared" si="9"/>
        <v/>
      </c>
      <c r="CG19" s="27" t="str">
        <f t="shared" si="10"/>
        <v/>
      </c>
      <c r="CH19" s="3" t="str">
        <f t="shared" si="11"/>
        <v/>
      </c>
      <c r="CI19" s="34"/>
      <c r="CJ19" s="12">
        <f t="shared" si="12"/>
        <v>1919</v>
      </c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4" t="str">
        <f t="shared" si="13"/>
        <v/>
      </c>
      <c r="DJ19" s="27" t="str">
        <f t="shared" si="14"/>
        <v/>
      </c>
      <c r="DK19" s="3" t="str">
        <f t="shared" si="15"/>
        <v/>
      </c>
      <c r="DL19" s="34"/>
      <c r="DM19" s="12">
        <f t="shared" si="16"/>
        <v>1919</v>
      </c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4" t="str">
        <f t="shared" si="17"/>
        <v/>
      </c>
      <c r="EM19" s="3" t="str">
        <f t="shared" si="18"/>
        <v/>
      </c>
      <c r="EN19" s="3" t="str">
        <f t="shared" si="19"/>
        <v/>
      </c>
      <c r="EO19" s="34"/>
      <c r="EP19" s="12">
        <f t="shared" si="20"/>
        <v>1919</v>
      </c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4" t="str">
        <f t="shared" si="21"/>
        <v/>
      </c>
      <c r="FP19" s="3" t="str">
        <f t="shared" si="22"/>
        <v/>
      </c>
      <c r="FQ19" s="3" t="str">
        <f t="shared" si="23"/>
        <v/>
      </c>
      <c r="FR19" s="34"/>
      <c r="FS19" s="12">
        <f t="shared" si="24"/>
        <v>1919</v>
      </c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4" t="str">
        <f t="shared" si="25"/>
        <v/>
      </c>
      <c r="GS19" s="3" t="str">
        <f t="shared" si="26"/>
        <v/>
      </c>
      <c r="GT19" s="3" t="str">
        <f t="shared" si="27"/>
        <v/>
      </c>
      <c r="GU19" s="34"/>
      <c r="GV19" s="12">
        <f t="shared" si="28"/>
        <v>1919</v>
      </c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4" t="str">
        <f t="shared" si="29"/>
        <v/>
      </c>
      <c r="HV19" s="3" t="str">
        <f t="shared" si="30"/>
        <v/>
      </c>
      <c r="HW19" s="3" t="str">
        <f t="shared" si="31"/>
        <v/>
      </c>
      <c r="HX19" s="34"/>
    </row>
    <row r="20" spans="1:232" x14ac:dyDescent="0.2">
      <c r="A20" s="12">
        <f t="shared" si="0"/>
        <v>1920</v>
      </c>
      <c r="B20">
        <v>355</v>
      </c>
      <c r="C20" t="s">
        <v>48</v>
      </c>
      <c r="D20">
        <v>1063</v>
      </c>
      <c r="E20" t="s">
        <v>48</v>
      </c>
      <c r="F20">
        <v>1063</v>
      </c>
      <c r="G20" t="s">
        <v>48</v>
      </c>
      <c r="H20">
        <v>1063</v>
      </c>
      <c r="I20" t="s">
        <v>48</v>
      </c>
      <c r="J20">
        <v>1063</v>
      </c>
      <c r="K20" t="s">
        <v>48</v>
      </c>
      <c r="L20">
        <v>1063</v>
      </c>
      <c r="M20" t="s">
        <v>48</v>
      </c>
      <c r="N20">
        <v>355</v>
      </c>
      <c r="O20" t="s">
        <v>48</v>
      </c>
      <c r="P20">
        <v>355</v>
      </c>
      <c r="Q20" t="s">
        <v>48</v>
      </c>
      <c r="R20">
        <v>355</v>
      </c>
      <c r="S20" t="s">
        <v>48</v>
      </c>
      <c r="T20">
        <v>355</v>
      </c>
      <c r="U20" t="s">
        <v>48</v>
      </c>
      <c r="V20">
        <v>355</v>
      </c>
      <c r="W20" t="s">
        <v>48</v>
      </c>
      <c r="X20">
        <v>355</v>
      </c>
      <c r="Y20" t="s">
        <v>48</v>
      </c>
      <c r="Z20" s="14">
        <f t="shared" si="1"/>
        <v>7800</v>
      </c>
      <c r="AA20" s="3">
        <f t="shared" si="2"/>
        <v>1</v>
      </c>
      <c r="AB20" s="3">
        <f t="shared" si="3"/>
        <v>1920</v>
      </c>
      <c r="AC20" s="34"/>
      <c r="AD20" s="12">
        <f t="shared" si="4"/>
        <v>1920</v>
      </c>
      <c r="AE20">
        <v>395</v>
      </c>
      <c r="AF20" t="s">
        <v>48</v>
      </c>
      <c r="AG20">
        <v>1143</v>
      </c>
      <c r="AH20" t="s">
        <v>48</v>
      </c>
      <c r="AI20">
        <v>1143</v>
      </c>
      <c r="AJ20" t="s">
        <v>48</v>
      </c>
      <c r="AK20">
        <v>1143</v>
      </c>
      <c r="AL20" t="s">
        <v>48</v>
      </c>
      <c r="AM20">
        <v>1143</v>
      </c>
      <c r="AN20" t="s">
        <v>48</v>
      </c>
      <c r="AO20">
        <v>1143</v>
      </c>
      <c r="AP20" t="s">
        <v>48</v>
      </c>
      <c r="AQ20">
        <v>395</v>
      </c>
      <c r="AR20" t="s">
        <v>48</v>
      </c>
      <c r="AS20">
        <v>395</v>
      </c>
      <c r="AT20" t="s">
        <v>48</v>
      </c>
      <c r="AU20">
        <v>395</v>
      </c>
      <c r="AV20" t="s">
        <v>48</v>
      </c>
      <c r="AW20">
        <v>395</v>
      </c>
      <c r="AX20" t="s">
        <v>48</v>
      </c>
      <c r="AY20">
        <v>395</v>
      </c>
      <c r="AZ20" t="s">
        <v>48</v>
      </c>
      <c r="BA20">
        <v>395</v>
      </c>
      <c r="BB20" t="s">
        <v>48</v>
      </c>
      <c r="BC20" s="14">
        <f t="shared" si="5"/>
        <v>8480</v>
      </c>
      <c r="BD20" s="27">
        <f t="shared" si="6"/>
        <v>1</v>
      </c>
      <c r="BE20" s="3">
        <f t="shared" si="7"/>
        <v>1920</v>
      </c>
      <c r="BF20" s="34"/>
      <c r="BG20" s="12">
        <f t="shared" si="8"/>
        <v>1920</v>
      </c>
      <c r="BH20">
        <v>440</v>
      </c>
      <c r="BI20" t="s">
        <v>48</v>
      </c>
      <c r="BJ20">
        <v>1040</v>
      </c>
      <c r="BK20" t="s">
        <v>48</v>
      </c>
      <c r="BL20">
        <v>1040</v>
      </c>
      <c r="BM20" t="s">
        <v>48</v>
      </c>
      <c r="BN20">
        <v>1040</v>
      </c>
      <c r="BO20" t="s">
        <v>48</v>
      </c>
      <c r="BP20">
        <v>1040</v>
      </c>
      <c r="BQ20" t="s">
        <v>48</v>
      </c>
      <c r="BR20">
        <v>1040</v>
      </c>
      <c r="BS20" t="s">
        <v>48</v>
      </c>
      <c r="BT20">
        <v>440</v>
      </c>
      <c r="BU20" t="s">
        <v>48</v>
      </c>
      <c r="BV20">
        <v>440</v>
      </c>
      <c r="BW20" t="s">
        <v>48</v>
      </c>
      <c r="BX20">
        <v>440</v>
      </c>
      <c r="BY20" t="s">
        <v>48</v>
      </c>
      <c r="BZ20">
        <v>440</v>
      </c>
      <c r="CA20" t="s">
        <v>48</v>
      </c>
      <c r="CB20">
        <v>440</v>
      </c>
      <c r="CC20" t="s">
        <v>48</v>
      </c>
      <c r="CD20">
        <v>440</v>
      </c>
      <c r="CE20" t="s">
        <v>48</v>
      </c>
      <c r="CF20" s="14">
        <f t="shared" si="9"/>
        <v>8280</v>
      </c>
      <c r="CG20" s="27">
        <f t="shared" si="10"/>
        <v>1</v>
      </c>
      <c r="CH20" s="3">
        <f t="shared" si="11"/>
        <v>1920</v>
      </c>
      <c r="CI20" s="34"/>
      <c r="CJ20" s="12">
        <f t="shared" si="12"/>
        <v>1920</v>
      </c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 s="14" t="str">
        <f t="shared" si="13"/>
        <v/>
      </c>
      <c r="DJ20" s="27" t="str">
        <f t="shared" si="14"/>
        <v/>
      </c>
      <c r="DK20" s="3" t="str">
        <f t="shared" si="15"/>
        <v/>
      </c>
      <c r="DL20" s="34"/>
      <c r="DM20" s="12">
        <f t="shared" si="16"/>
        <v>1920</v>
      </c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 s="14" t="str">
        <f t="shared" si="17"/>
        <v/>
      </c>
      <c r="EM20" s="3" t="str">
        <f t="shared" si="18"/>
        <v/>
      </c>
      <c r="EN20" s="3" t="str">
        <f t="shared" si="19"/>
        <v/>
      </c>
      <c r="EO20" s="34"/>
      <c r="EP20" s="12">
        <f t="shared" si="20"/>
        <v>1920</v>
      </c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4" t="str">
        <f t="shared" si="21"/>
        <v/>
      </c>
      <c r="FP20" s="3" t="str">
        <f t="shared" si="22"/>
        <v/>
      </c>
      <c r="FQ20" s="3" t="str">
        <f t="shared" si="23"/>
        <v/>
      </c>
      <c r="FR20" s="34"/>
      <c r="FS20" s="12">
        <f t="shared" si="24"/>
        <v>1920</v>
      </c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4" t="str">
        <f t="shared" si="25"/>
        <v/>
      </c>
      <c r="GS20" s="3" t="str">
        <f t="shared" si="26"/>
        <v/>
      </c>
      <c r="GT20" s="3" t="str">
        <f t="shared" si="27"/>
        <v/>
      </c>
      <c r="GU20" s="34"/>
      <c r="GV20" s="12">
        <f t="shared" si="28"/>
        <v>1920</v>
      </c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4" t="str">
        <f t="shared" si="29"/>
        <v/>
      </c>
      <c r="HV20" s="3" t="str">
        <f t="shared" si="30"/>
        <v/>
      </c>
      <c r="HW20" s="3" t="str">
        <f t="shared" si="31"/>
        <v/>
      </c>
      <c r="HX20" s="34"/>
    </row>
    <row r="21" spans="1:232" x14ac:dyDescent="0.2">
      <c r="A21" s="12">
        <f t="shared" si="0"/>
        <v>1921</v>
      </c>
      <c r="B21">
        <v>355</v>
      </c>
      <c r="C21" t="s">
        <v>48</v>
      </c>
      <c r="D21">
        <v>1063</v>
      </c>
      <c r="E21" t="s">
        <v>48</v>
      </c>
      <c r="F21">
        <v>1063</v>
      </c>
      <c r="G21" t="s">
        <v>48</v>
      </c>
      <c r="H21">
        <v>1039</v>
      </c>
      <c r="I21" t="s">
        <v>48</v>
      </c>
      <c r="J21">
        <v>790</v>
      </c>
      <c r="K21" t="s">
        <v>48</v>
      </c>
      <c r="L21">
        <v>516</v>
      </c>
      <c r="M21" t="s">
        <v>48</v>
      </c>
      <c r="N21">
        <v>355</v>
      </c>
      <c r="O21" t="s">
        <v>48</v>
      </c>
      <c r="P21">
        <v>355</v>
      </c>
      <c r="Q21" t="s">
        <v>48</v>
      </c>
      <c r="R21">
        <v>510</v>
      </c>
      <c r="S21" t="s">
        <v>48</v>
      </c>
      <c r="T21">
        <v>142</v>
      </c>
      <c r="U21" t="s">
        <v>48</v>
      </c>
      <c r="V21">
        <v>210</v>
      </c>
      <c r="W21" t="s">
        <v>48</v>
      </c>
      <c r="X21">
        <v>106</v>
      </c>
      <c r="Y21" t="s">
        <v>48</v>
      </c>
      <c r="Z21" s="14">
        <f t="shared" si="1"/>
        <v>6504</v>
      </c>
      <c r="AA21" s="3">
        <f t="shared" si="2"/>
        <v>1</v>
      </c>
      <c r="AB21" s="3">
        <f t="shared" si="3"/>
        <v>1921</v>
      </c>
      <c r="AC21" s="34"/>
      <c r="AD21" s="12">
        <f t="shared" si="4"/>
        <v>1921</v>
      </c>
      <c r="AE21">
        <v>395</v>
      </c>
      <c r="AF21" t="s">
        <v>48</v>
      </c>
      <c r="AG21">
        <v>1143</v>
      </c>
      <c r="AH21" t="s">
        <v>48</v>
      </c>
      <c r="AI21">
        <v>1143</v>
      </c>
      <c r="AJ21" t="s">
        <v>48</v>
      </c>
      <c r="AK21">
        <v>1125</v>
      </c>
      <c r="AL21" t="s">
        <v>48</v>
      </c>
      <c r="AM21">
        <v>946</v>
      </c>
      <c r="AN21" t="s">
        <v>48</v>
      </c>
      <c r="AO21">
        <v>750</v>
      </c>
      <c r="AP21" t="s">
        <v>48</v>
      </c>
      <c r="AQ21">
        <v>395</v>
      </c>
      <c r="AR21" t="s">
        <v>48</v>
      </c>
      <c r="AS21">
        <v>395</v>
      </c>
      <c r="AT21" t="s">
        <v>48</v>
      </c>
      <c r="AU21">
        <v>573</v>
      </c>
      <c r="AV21" t="s">
        <v>48</v>
      </c>
      <c r="AW21">
        <v>150</v>
      </c>
      <c r="AX21" t="s">
        <v>48</v>
      </c>
      <c r="AY21">
        <v>228</v>
      </c>
      <c r="AZ21" t="s">
        <v>48</v>
      </c>
      <c r="BA21">
        <v>109</v>
      </c>
      <c r="BB21" t="s">
        <v>48</v>
      </c>
      <c r="BC21" s="14">
        <f t="shared" si="5"/>
        <v>7352</v>
      </c>
      <c r="BD21" s="27">
        <f t="shared" si="6"/>
        <v>1</v>
      </c>
      <c r="BE21" s="3">
        <f t="shared" si="7"/>
        <v>1921</v>
      </c>
      <c r="BF21" s="34"/>
      <c r="BG21" s="12">
        <f t="shared" si="8"/>
        <v>1921</v>
      </c>
      <c r="BH21">
        <v>440</v>
      </c>
      <c r="BI21" t="s">
        <v>48</v>
      </c>
      <c r="BJ21">
        <v>1040</v>
      </c>
      <c r="BK21" t="s">
        <v>48</v>
      </c>
      <c r="BL21">
        <v>1040</v>
      </c>
      <c r="BM21" t="s">
        <v>48</v>
      </c>
      <c r="BN21">
        <v>1017</v>
      </c>
      <c r="BO21" t="s">
        <v>48</v>
      </c>
      <c r="BP21">
        <v>771</v>
      </c>
      <c r="BQ21" t="s">
        <v>48</v>
      </c>
      <c r="BR21">
        <v>500</v>
      </c>
      <c r="BS21" t="s">
        <v>48</v>
      </c>
      <c r="BT21">
        <v>440</v>
      </c>
      <c r="BU21" t="s">
        <v>48</v>
      </c>
      <c r="BV21">
        <v>440</v>
      </c>
      <c r="BW21" t="s">
        <v>48</v>
      </c>
      <c r="BX21">
        <v>606</v>
      </c>
      <c r="BY21" t="s">
        <v>48</v>
      </c>
      <c r="BZ21">
        <v>210</v>
      </c>
      <c r="CA21" t="s">
        <v>48</v>
      </c>
      <c r="CB21">
        <v>283</v>
      </c>
      <c r="CC21" t="s">
        <v>48</v>
      </c>
      <c r="CD21">
        <v>172</v>
      </c>
      <c r="CE21" t="s">
        <v>48</v>
      </c>
      <c r="CF21" s="14">
        <f t="shared" si="9"/>
        <v>6959</v>
      </c>
      <c r="CG21" s="27">
        <f t="shared" si="10"/>
        <v>1</v>
      </c>
      <c r="CH21" s="3">
        <f t="shared" si="11"/>
        <v>1921</v>
      </c>
      <c r="CI21" s="34"/>
      <c r="CJ21" s="12">
        <f t="shared" si="12"/>
        <v>1921</v>
      </c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 s="14" t="str">
        <f t="shared" si="13"/>
        <v/>
      </c>
      <c r="DJ21" s="27" t="str">
        <f t="shared" si="14"/>
        <v/>
      </c>
      <c r="DK21" s="3" t="str">
        <f t="shared" si="15"/>
        <v/>
      </c>
      <c r="DL21" s="34"/>
      <c r="DM21" s="12">
        <f t="shared" si="16"/>
        <v>1921</v>
      </c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 s="14" t="str">
        <f t="shared" si="17"/>
        <v/>
      </c>
      <c r="EM21" s="3" t="str">
        <f t="shared" si="18"/>
        <v/>
      </c>
      <c r="EN21" s="3" t="str">
        <f t="shared" si="19"/>
        <v/>
      </c>
      <c r="EO21" s="34"/>
      <c r="EP21" s="12">
        <f t="shared" si="20"/>
        <v>1921</v>
      </c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4" t="str">
        <f t="shared" si="21"/>
        <v/>
      </c>
      <c r="FP21" s="3" t="str">
        <f t="shared" si="22"/>
        <v/>
      </c>
      <c r="FQ21" s="3" t="str">
        <f t="shared" si="23"/>
        <v/>
      </c>
      <c r="FR21" s="34"/>
      <c r="FS21" s="12">
        <f t="shared" si="24"/>
        <v>1921</v>
      </c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4" t="str">
        <f t="shared" si="25"/>
        <v/>
      </c>
      <c r="GS21" s="3" t="str">
        <f t="shared" si="26"/>
        <v/>
      </c>
      <c r="GT21" s="3" t="str">
        <f t="shared" si="27"/>
        <v/>
      </c>
      <c r="GU21" s="34"/>
      <c r="GV21" s="12">
        <f t="shared" si="28"/>
        <v>1921</v>
      </c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4" t="str">
        <f t="shared" si="29"/>
        <v/>
      </c>
      <c r="HV21" s="3" t="str">
        <f t="shared" si="30"/>
        <v/>
      </c>
      <c r="HW21" s="3" t="str">
        <f t="shared" si="31"/>
        <v/>
      </c>
      <c r="HX21" s="34"/>
    </row>
    <row r="22" spans="1:232" x14ac:dyDescent="0.2">
      <c r="A22" s="12">
        <f t="shared" si="0"/>
        <v>1922</v>
      </c>
      <c r="B22">
        <v>873</v>
      </c>
      <c r="C22" t="s">
        <v>48</v>
      </c>
      <c r="D22">
        <v>1220</v>
      </c>
      <c r="E22" t="s">
        <v>48</v>
      </c>
      <c r="F22">
        <v>872</v>
      </c>
      <c r="G22" t="s">
        <v>48</v>
      </c>
      <c r="H22">
        <v>1368</v>
      </c>
      <c r="I22" t="s">
        <v>48</v>
      </c>
      <c r="J22">
        <v>1344</v>
      </c>
      <c r="K22" t="s">
        <v>48</v>
      </c>
      <c r="L22">
        <v>857</v>
      </c>
      <c r="M22" t="s">
        <v>48</v>
      </c>
      <c r="N22">
        <v>464</v>
      </c>
      <c r="O22" t="s">
        <v>48</v>
      </c>
      <c r="P22">
        <v>295</v>
      </c>
      <c r="Q22" t="s">
        <v>48</v>
      </c>
      <c r="R22">
        <v>435</v>
      </c>
      <c r="S22" t="s">
        <v>48</v>
      </c>
      <c r="T22">
        <v>262</v>
      </c>
      <c r="U22" t="s">
        <v>48</v>
      </c>
      <c r="V22">
        <v>192</v>
      </c>
      <c r="W22" t="s">
        <v>48</v>
      </c>
      <c r="X22">
        <v>88</v>
      </c>
      <c r="Y22" t="s">
        <v>48</v>
      </c>
      <c r="Z22" s="14">
        <f t="shared" si="1"/>
        <v>8270</v>
      </c>
      <c r="AA22" s="3">
        <f t="shared" si="2"/>
        <v>1</v>
      </c>
      <c r="AB22" s="3">
        <f t="shared" si="3"/>
        <v>1922</v>
      </c>
      <c r="AC22" s="34"/>
      <c r="AD22" s="12">
        <f t="shared" si="4"/>
        <v>1922</v>
      </c>
      <c r="AE22">
        <v>989</v>
      </c>
      <c r="AF22" t="s">
        <v>48</v>
      </c>
      <c r="AG22">
        <v>1255</v>
      </c>
      <c r="AH22" t="s">
        <v>48</v>
      </c>
      <c r="AI22">
        <v>1006</v>
      </c>
      <c r="AJ22" t="s">
        <v>48</v>
      </c>
      <c r="AK22">
        <v>1361</v>
      </c>
      <c r="AL22" t="s">
        <v>48</v>
      </c>
      <c r="AM22">
        <v>1344</v>
      </c>
      <c r="AN22" t="s">
        <v>48</v>
      </c>
      <c r="AO22">
        <v>995</v>
      </c>
      <c r="AP22" t="s">
        <v>48</v>
      </c>
      <c r="AQ22">
        <v>520</v>
      </c>
      <c r="AR22" t="s">
        <v>48</v>
      </c>
      <c r="AS22">
        <v>326</v>
      </c>
      <c r="AT22" t="s">
        <v>48</v>
      </c>
      <c r="AU22">
        <v>487</v>
      </c>
      <c r="AV22" t="s">
        <v>48</v>
      </c>
      <c r="AW22">
        <v>289</v>
      </c>
      <c r="AX22" t="s">
        <v>48</v>
      </c>
      <c r="AY22">
        <v>208</v>
      </c>
      <c r="AZ22" t="s">
        <v>48</v>
      </c>
      <c r="BA22">
        <v>87</v>
      </c>
      <c r="BB22" t="s">
        <v>48</v>
      </c>
      <c r="BC22" s="14">
        <f t="shared" si="5"/>
        <v>8867</v>
      </c>
      <c r="BD22" s="27">
        <f t="shared" si="6"/>
        <v>1</v>
      </c>
      <c r="BE22" s="3">
        <f t="shared" si="7"/>
        <v>1922</v>
      </c>
      <c r="BF22" s="34"/>
      <c r="BG22" s="12">
        <f t="shared" si="8"/>
        <v>1922</v>
      </c>
      <c r="BH22">
        <v>997</v>
      </c>
      <c r="BI22" t="s">
        <v>48</v>
      </c>
      <c r="BJ22">
        <v>1195</v>
      </c>
      <c r="BK22" t="s">
        <v>48</v>
      </c>
      <c r="BL22">
        <v>852</v>
      </c>
      <c r="BM22" t="s">
        <v>48</v>
      </c>
      <c r="BN22">
        <v>1341</v>
      </c>
      <c r="BO22" t="s">
        <v>48</v>
      </c>
      <c r="BP22">
        <v>1318</v>
      </c>
      <c r="BQ22" t="s">
        <v>48</v>
      </c>
      <c r="BR22">
        <v>837</v>
      </c>
      <c r="BS22" t="s">
        <v>48</v>
      </c>
      <c r="BT22">
        <v>556</v>
      </c>
      <c r="BU22" t="s">
        <v>48</v>
      </c>
      <c r="BV22">
        <v>375</v>
      </c>
      <c r="BW22" t="s">
        <v>48</v>
      </c>
      <c r="BX22">
        <v>526</v>
      </c>
      <c r="BY22" t="s">
        <v>48</v>
      </c>
      <c r="BZ22">
        <v>340</v>
      </c>
      <c r="CA22" t="s">
        <v>48</v>
      </c>
      <c r="CB22">
        <v>264</v>
      </c>
      <c r="CC22" t="s">
        <v>48</v>
      </c>
      <c r="CD22">
        <v>152</v>
      </c>
      <c r="CE22" t="s">
        <v>48</v>
      </c>
      <c r="CF22" s="14">
        <f t="shared" si="9"/>
        <v>8753</v>
      </c>
      <c r="CG22" s="27">
        <f t="shared" si="10"/>
        <v>1</v>
      </c>
      <c r="CH22" s="3">
        <f t="shared" si="11"/>
        <v>1922</v>
      </c>
      <c r="CI22" s="34"/>
      <c r="CJ22" s="12">
        <f t="shared" si="12"/>
        <v>1922</v>
      </c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 s="14" t="str">
        <f t="shared" si="13"/>
        <v/>
      </c>
      <c r="DJ22" s="27" t="str">
        <f t="shared" si="14"/>
        <v/>
      </c>
      <c r="DK22" s="3" t="str">
        <f t="shared" si="15"/>
        <v/>
      </c>
      <c r="DL22" s="34"/>
      <c r="DM22" s="12">
        <f t="shared" si="16"/>
        <v>1922</v>
      </c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 s="14" t="str">
        <f t="shared" si="17"/>
        <v/>
      </c>
      <c r="EM22" s="3" t="str">
        <f t="shared" si="18"/>
        <v/>
      </c>
      <c r="EN22" s="3" t="str">
        <f t="shared" si="19"/>
        <v/>
      </c>
      <c r="EO22" s="34"/>
      <c r="EP22" s="12">
        <f t="shared" si="20"/>
        <v>1922</v>
      </c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4" t="str">
        <f t="shared" si="21"/>
        <v/>
      </c>
      <c r="FP22" s="3" t="str">
        <f t="shared" si="22"/>
        <v/>
      </c>
      <c r="FQ22" s="3" t="str">
        <f t="shared" si="23"/>
        <v/>
      </c>
      <c r="FR22" s="34"/>
      <c r="FS22" s="12">
        <f t="shared" si="24"/>
        <v>1922</v>
      </c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4" t="str">
        <f t="shared" si="25"/>
        <v/>
      </c>
      <c r="GS22" s="3" t="str">
        <f t="shared" si="26"/>
        <v/>
      </c>
      <c r="GT22" s="3" t="str">
        <f t="shared" si="27"/>
        <v/>
      </c>
      <c r="GU22" s="34"/>
      <c r="GV22" s="12">
        <f t="shared" si="28"/>
        <v>1922</v>
      </c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4" t="str">
        <f t="shared" si="29"/>
        <v/>
      </c>
      <c r="HV22" s="3" t="str">
        <f t="shared" si="30"/>
        <v/>
      </c>
      <c r="HW22" s="3" t="str">
        <f t="shared" si="31"/>
        <v/>
      </c>
      <c r="HX22" s="34"/>
    </row>
    <row r="23" spans="1:232" x14ac:dyDescent="0.2">
      <c r="A23" s="12">
        <f t="shared" si="0"/>
        <v>1923</v>
      </c>
      <c r="B23">
        <v>325</v>
      </c>
      <c r="C23" t="s">
        <v>48</v>
      </c>
      <c r="D23">
        <v>891</v>
      </c>
      <c r="E23" t="s">
        <v>48</v>
      </c>
      <c r="F23">
        <v>614</v>
      </c>
      <c r="G23" t="s">
        <v>48</v>
      </c>
      <c r="H23">
        <v>956</v>
      </c>
      <c r="I23" t="s">
        <v>48</v>
      </c>
      <c r="J23">
        <v>864</v>
      </c>
      <c r="K23" t="s">
        <v>48</v>
      </c>
      <c r="L23">
        <v>1896</v>
      </c>
      <c r="M23" t="s">
        <v>48</v>
      </c>
      <c r="N23">
        <v>235</v>
      </c>
      <c r="O23" t="s">
        <v>48</v>
      </c>
      <c r="P23">
        <v>181</v>
      </c>
      <c r="Q23" t="s">
        <v>48</v>
      </c>
      <c r="R23">
        <v>0</v>
      </c>
      <c r="S23" t="s">
        <v>48</v>
      </c>
      <c r="T23">
        <v>94</v>
      </c>
      <c r="U23" t="s">
        <v>48</v>
      </c>
      <c r="V23">
        <v>101</v>
      </c>
      <c r="W23" t="s">
        <v>48</v>
      </c>
      <c r="X23">
        <v>612</v>
      </c>
      <c r="Y23" t="s">
        <v>48</v>
      </c>
      <c r="Z23" s="14">
        <f t="shared" si="1"/>
        <v>6769</v>
      </c>
      <c r="AA23" s="3">
        <f t="shared" si="2"/>
        <v>1</v>
      </c>
      <c r="AB23" s="3">
        <f t="shared" si="3"/>
        <v>1923</v>
      </c>
      <c r="AC23" s="34"/>
      <c r="AD23" s="12">
        <f t="shared" si="4"/>
        <v>1923</v>
      </c>
      <c r="AE23">
        <v>360</v>
      </c>
      <c r="AF23" t="s">
        <v>48</v>
      </c>
      <c r="AG23">
        <v>1020</v>
      </c>
      <c r="AH23" t="s">
        <v>48</v>
      </c>
      <c r="AI23">
        <v>821</v>
      </c>
      <c r="AJ23" t="s">
        <v>48</v>
      </c>
      <c r="AK23">
        <v>1066</v>
      </c>
      <c r="AL23" t="s">
        <v>48</v>
      </c>
      <c r="AM23">
        <v>999</v>
      </c>
      <c r="AN23" t="s">
        <v>48</v>
      </c>
      <c r="AO23">
        <v>1740</v>
      </c>
      <c r="AP23" t="s">
        <v>48</v>
      </c>
      <c r="AQ23">
        <v>257</v>
      </c>
      <c r="AR23" t="s">
        <v>48</v>
      </c>
      <c r="AS23">
        <v>195</v>
      </c>
      <c r="AT23" t="s">
        <v>48</v>
      </c>
      <c r="AU23">
        <v>0</v>
      </c>
      <c r="AV23" t="s">
        <v>50</v>
      </c>
      <c r="AW23">
        <v>95</v>
      </c>
      <c r="AX23" t="s">
        <v>48</v>
      </c>
      <c r="AY23">
        <v>103</v>
      </c>
      <c r="AZ23" t="s">
        <v>48</v>
      </c>
      <c r="BA23">
        <v>690</v>
      </c>
      <c r="BB23" t="s">
        <v>48</v>
      </c>
      <c r="BC23" s="14">
        <f t="shared" si="5"/>
        <v>7346</v>
      </c>
      <c r="BD23" s="27">
        <f t="shared" si="6"/>
        <v>1</v>
      </c>
      <c r="BE23" s="3">
        <f t="shared" si="7"/>
        <v>1923</v>
      </c>
      <c r="BF23" s="34"/>
      <c r="BG23" s="12">
        <f t="shared" si="8"/>
        <v>1923</v>
      </c>
      <c r="BH23">
        <v>407</v>
      </c>
      <c r="BI23" t="s">
        <v>48</v>
      </c>
      <c r="BJ23">
        <v>871</v>
      </c>
      <c r="BK23" t="s">
        <v>48</v>
      </c>
      <c r="BL23">
        <v>597</v>
      </c>
      <c r="BM23" t="s">
        <v>48</v>
      </c>
      <c r="BN23">
        <v>935</v>
      </c>
      <c r="BO23" t="s">
        <v>48</v>
      </c>
      <c r="BP23">
        <v>844</v>
      </c>
      <c r="BQ23" t="s">
        <v>48</v>
      </c>
      <c r="BR23">
        <v>1862</v>
      </c>
      <c r="BS23" t="s">
        <v>48</v>
      </c>
      <c r="BT23">
        <v>310</v>
      </c>
      <c r="BU23" t="s">
        <v>48</v>
      </c>
      <c r="BV23">
        <v>252</v>
      </c>
      <c r="BW23" t="s">
        <v>48</v>
      </c>
      <c r="BX23">
        <v>0</v>
      </c>
      <c r="BY23" t="s">
        <v>48</v>
      </c>
      <c r="BZ23">
        <v>159</v>
      </c>
      <c r="CA23" t="s">
        <v>48</v>
      </c>
      <c r="CB23">
        <v>167</v>
      </c>
      <c r="CC23" t="s">
        <v>48</v>
      </c>
      <c r="CD23">
        <v>716</v>
      </c>
      <c r="CE23" t="s">
        <v>48</v>
      </c>
      <c r="CF23" s="14">
        <f t="shared" si="9"/>
        <v>7120</v>
      </c>
      <c r="CG23" s="27">
        <f t="shared" si="10"/>
        <v>1</v>
      </c>
      <c r="CH23" s="3">
        <f t="shared" si="11"/>
        <v>1923</v>
      </c>
      <c r="CI23" s="34"/>
      <c r="CJ23" s="12">
        <f t="shared" si="12"/>
        <v>1923</v>
      </c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 s="14" t="str">
        <f t="shared" si="13"/>
        <v/>
      </c>
      <c r="DJ23" s="27" t="str">
        <f t="shared" si="14"/>
        <v/>
      </c>
      <c r="DK23" s="3" t="str">
        <f t="shared" si="15"/>
        <v/>
      </c>
      <c r="DL23" s="34"/>
      <c r="DM23" s="12">
        <f t="shared" si="16"/>
        <v>1923</v>
      </c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 s="14" t="str">
        <f t="shared" si="17"/>
        <v/>
      </c>
      <c r="EM23" s="3" t="str">
        <f t="shared" si="18"/>
        <v/>
      </c>
      <c r="EN23" s="3" t="str">
        <f t="shared" si="19"/>
        <v/>
      </c>
      <c r="EO23" s="34"/>
      <c r="EP23" s="12">
        <f t="shared" si="20"/>
        <v>1923</v>
      </c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4" t="str">
        <f t="shared" si="21"/>
        <v/>
      </c>
      <c r="FP23" s="3" t="str">
        <f t="shared" si="22"/>
        <v/>
      </c>
      <c r="FQ23" s="3" t="str">
        <f t="shared" si="23"/>
        <v/>
      </c>
      <c r="FR23" s="34"/>
      <c r="FS23" s="12">
        <f t="shared" si="24"/>
        <v>1923</v>
      </c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4" t="str">
        <f t="shared" si="25"/>
        <v/>
      </c>
      <c r="GS23" s="3" t="str">
        <f t="shared" si="26"/>
        <v/>
      </c>
      <c r="GT23" s="3" t="str">
        <f t="shared" si="27"/>
        <v/>
      </c>
      <c r="GU23" s="34"/>
      <c r="GV23" s="12">
        <f t="shared" si="28"/>
        <v>1923</v>
      </c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4" t="str">
        <f t="shared" si="29"/>
        <v/>
      </c>
      <c r="HV23" s="3" t="str">
        <f t="shared" si="30"/>
        <v/>
      </c>
      <c r="HW23" s="3" t="str">
        <f t="shared" si="31"/>
        <v/>
      </c>
      <c r="HX23" s="34"/>
    </row>
    <row r="24" spans="1:232" x14ac:dyDescent="0.2">
      <c r="A24" s="12">
        <f t="shared" si="0"/>
        <v>1924</v>
      </c>
      <c r="B24">
        <v>548</v>
      </c>
      <c r="C24" t="s">
        <v>48</v>
      </c>
      <c r="D24">
        <v>942</v>
      </c>
      <c r="E24" t="s">
        <v>48</v>
      </c>
      <c r="F24">
        <v>972</v>
      </c>
      <c r="G24" t="s">
        <v>48</v>
      </c>
      <c r="H24">
        <v>997</v>
      </c>
      <c r="I24" t="s">
        <v>48</v>
      </c>
      <c r="J24">
        <v>1453</v>
      </c>
      <c r="K24" t="s">
        <v>48</v>
      </c>
      <c r="L24">
        <v>1930</v>
      </c>
      <c r="M24" t="s">
        <v>48</v>
      </c>
      <c r="N24">
        <v>1248</v>
      </c>
      <c r="O24" t="s">
        <v>48</v>
      </c>
      <c r="P24">
        <v>693</v>
      </c>
      <c r="Q24" t="s">
        <v>48</v>
      </c>
      <c r="R24">
        <v>0</v>
      </c>
      <c r="S24" t="s">
        <v>48</v>
      </c>
      <c r="T24">
        <v>88</v>
      </c>
      <c r="U24" t="s">
        <v>48</v>
      </c>
      <c r="V24">
        <v>123</v>
      </c>
      <c r="W24" t="s">
        <v>48</v>
      </c>
      <c r="X24">
        <v>448</v>
      </c>
      <c r="Y24" t="s">
        <v>48</v>
      </c>
      <c r="Z24" s="14">
        <f t="shared" si="1"/>
        <v>9442</v>
      </c>
      <c r="AA24" s="3">
        <f t="shared" si="2"/>
        <v>1</v>
      </c>
      <c r="AB24" s="3">
        <f t="shared" si="3"/>
        <v>1924</v>
      </c>
      <c r="AC24" s="34"/>
      <c r="AD24" s="12">
        <f t="shared" si="4"/>
        <v>1924</v>
      </c>
      <c r="AE24">
        <v>616</v>
      </c>
      <c r="AF24" t="s">
        <v>48</v>
      </c>
      <c r="AG24">
        <v>1055</v>
      </c>
      <c r="AH24" t="s">
        <v>48</v>
      </c>
      <c r="AI24">
        <v>1078</v>
      </c>
      <c r="AJ24" t="s">
        <v>48</v>
      </c>
      <c r="AK24">
        <v>1095</v>
      </c>
      <c r="AL24" t="s">
        <v>48</v>
      </c>
      <c r="AM24">
        <v>1422</v>
      </c>
      <c r="AN24" t="s">
        <v>48</v>
      </c>
      <c r="AO24">
        <v>1765</v>
      </c>
      <c r="AP24" t="s">
        <v>48</v>
      </c>
      <c r="AQ24">
        <v>1419</v>
      </c>
      <c r="AR24" t="s">
        <v>48</v>
      </c>
      <c r="AS24">
        <v>782</v>
      </c>
      <c r="AT24" t="s">
        <v>48</v>
      </c>
      <c r="AU24">
        <v>0</v>
      </c>
      <c r="AV24" t="s">
        <v>50</v>
      </c>
      <c r="AW24">
        <v>87</v>
      </c>
      <c r="AX24" t="s">
        <v>48</v>
      </c>
      <c r="AY24">
        <v>128</v>
      </c>
      <c r="AZ24" t="s">
        <v>48</v>
      </c>
      <c r="BA24">
        <v>502</v>
      </c>
      <c r="BB24" t="s">
        <v>48</v>
      </c>
      <c r="BC24" s="14">
        <f t="shared" si="5"/>
        <v>9949</v>
      </c>
      <c r="BD24" s="27">
        <f t="shared" si="6"/>
        <v>1</v>
      </c>
      <c r="BE24" s="3">
        <f t="shared" si="7"/>
        <v>1924</v>
      </c>
      <c r="BF24" s="34"/>
      <c r="BG24" s="12">
        <f t="shared" si="8"/>
        <v>1924</v>
      </c>
      <c r="BH24">
        <v>647</v>
      </c>
      <c r="BI24" t="s">
        <v>48</v>
      </c>
      <c r="BJ24">
        <v>921</v>
      </c>
      <c r="BK24" t="s">
        <v>48</v>
      </c>
      <c r="BL24">
        <v>951</v>
      </c>
      <c r="BM24" t="s">
        <v>48</v>
      </c>
      <c r="BN24">
        <v>975</v>
      </c>
      <c r="BO24" t="s">
        <v>48</v>
      </c>
      <c r="BP24">
        <v>1426</v>
      </c>
      <c r="BQ24" t="s">
        <v>48</v>
      </c>
      <c r="BR24">
        <v>1897</v>
      </c>
      <c r="BS24" t="s">
        <v>48</v>
      </c>
      <c r="BT24">
        <v>1399</v>
      </c>
      <c r="BU24" t="s">
        <v>48</v>
      </c>
      <c r="BV24">
        <v>802</v>
      </c>
      <c r="BW24" t="s">
        <v>48</v>
      </c>
      <c r="BX24">
        <v>0</v>
      </c>
      <c r="BY24" t="s">
        <v>48</v>
      </c>
      <c r="BZ24">
        <v>152</v>
      </c>
      <c r="CA24" t="s">
        <v>48</v>
      </c>
      <c r="CB24">
        <v>190</v>
      </c>
      <c r="CC24" t="s">
        <v>48</v>
      </c>
      <c r="CD24">
        <v>540</v>
      </c>
      <c r="CE24" t="s">
        <v>48</v>
      </c>
      <c r="CF24" s="14">
        <f t="shared" si="9"/>
        <v>9900</v>
      </c>
      <c r="CG24" s="27">
        <f t="shared" si="10"/>
        <v>1</v>
      </c>
      <c r="CH24" s="3">
        <f t="shared" si="11"/>
        <v>1924</v>
      </c>
      <c r="CI24" s="34"/>
      <c r="CJ24" s="12">
        <f t="shared" si="12"/>
        <v>1924</v>
      </c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 s="14" t="str">
        <f t="shared" si="13"/>
        <v/>
      </c>
      <c r="DJ24" s="27" t="str">
        <f t="shared" si="14"/>
        <v/>
      </c>
      <c r="DK24" s="3" t="str">
        <f t="shared" si="15"/>
        <v/>
      </c>
      <c r="DL24" s="34"/>
      <c r="DM24" s="12">
        <f t="shared" si="16"/>
        <v>1924</v>
      </c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 s="14" t="str">
        <f t="shared" si="17"/>
        <v/>
      </c>
      <c r="EM24" s="3" t="str">
        <f t="shared" si="18"/>
        <v/>
      </c>
      <c r="EN24" s="3" t="str">
        <f t="shared" si="19"/>
        <v/>
      </c>
      <c r="EO24" s="34"/>
      <c r="EP24" s="12">
        <f t="shared" si="20"/>
        <v>1924</v>
      </c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4" t="str">
        <f t="shared" si="21"/>
        <v/>
      </c>
      <c r="FP24" s="3" t="str">
        <f t="shared" si="22"/>
        <v/>
      </c>
      <c r="FQ24" s="3" t="str">
        <f t="shared" si="23"/>
        <v/>
      </c>
      <c r="FR24" s="34"/>
      <c r="FS24" s="12">
        <f t="shared" si="24"/>
        <v>1924</v>
      </c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4" t="str">
        <f t="shared" si="25"/>
        <v/>
      </c>
      <c r="GS24" s="3" t="str">
        <f t="shared" si="26"/>
        <v/>
      </c>
      <c r="GT24" s="3" t="str">
        <f t="shared" si="27"/>
        <v/>
      </c>
      <c r="GU24" s="34"/>
      <c r="GV24" s="12">
        <f t="shared" si="28"/>
        <v>1924</v>
      </c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4" t="str">
        <f t="shared" si="29"/>
        <v/>
      </c>
      <c r="HV24" s="3" t="str">
        <f t="shared" si="30"/>
        <v/>
      </c>
      <c r="HW24" s="3" t="str">
        <f t="shared" si="31"/>
        <v/>
      </c>
      <c r="HX24" s="34"/>
    </row>
    <row r="25" spans="1:232" x14ac:dyDescent="0.2">
      <c r="A25" s="12">
        <f t="shared" si="0"/>
        <v>1925</v>
      </c>
      <c r="B25">
        <v>685</v>
      </c>
      <c r="C25" t="s">
        <v>48</v>
      </c>
      <c r="D25">
        <v>695</v>
      </c>
      <c r="E25" t="s">
        <v>48</v>
      </c>
      <c r="F25">
        <v>645</v>
      </c>
      <c r="G25" t="s">
        <v>48</v>
      </c>
      <c r="H25">
        <v>1094</v>
      </c>
      <c r="I25" t="s">
        <v>48</v>
      </c>
      <c r="J25">
        <v>931</v>
      </c>
      <c r="K25" t="s">
        <v>48</v>
      </c>
      <c r="L25">
        <v>1237</v>
      </c>
      <c r="M25" t="s">
        <v>48</v>
      </c>
      <c r="N25">
        <v>266</v>
      </c>
      <c r="O25" t="s">
        <v>48</v>
      </c>
      <c r="P25">
        <v>202</v>
      </c>
      <c r="Q25" t="s">
        <v>48</v>
      </c>
      <c r="R25">
        <v>176</v>
      </c>
      <c r="S25" t="s">
        <v>48</v>
      </c>
      <c r="T25">
        <v>0</v>
      </c>
      <c r="U25" t="s">
        <v>48</v>
      </c>
      <c r="V25">
        <v>0</v>
      </c>
      <c r="W25" t="s">
        <v>48</v>
      </c>
      <c r="X25">
        <v>291</v>
      </c>
      <c r="Y25" t="s">
        <v>48</v>
      </c>
      <c r="Z25" s="14">
        <f t="shared" si="1"/>
        <v>6222</v>
      </c>
      <c r="AA25" s="3">
        <f t="shared" si="2"/>
        <v>1</v>
      </c>
      <c r="AB25" s="3">
        <f t="shared" si="3"/>
        <v>1925</v>
      </c>
      <c r="AC25" s="34"/>
      <c r="AD25" s="12">
        <f t="shared" si="4"/>
        <v>1925</v>
      </c>
      <c r="AE25">
        <v>774</v>
      </c>
      <c r="AF25" t="s">
        <v>48</v>
      </c>
      <c r="AG25">
        <v>879</v>
      </c>
      <c r="AH25" t="s">
        <v>48</v>
      </c>
      <c r="AI25">
        <v>842</v>
      </c>
      <c r="AJ25" t="s">
        <v>48</v>
      </c>
      <c r="AK25">
        <v>1164</v>
      </c>
      <c r="AL25" t="s">
        <v>48</v>
      </c>
      <c r="AM25">
        <v>1048</v>
      </c>
      <c r="AN25" t="s">
        <v>48</v>
      </c>
      <c r="AO25">
        <v>1268</v>
      </c>
      <c r="AP25" t="s">
        <v>48</v>
      </c>
      <c r="AQ25">
        <v>292</v>
      </c>
      <c r="AR25" t="s">
        <v>48</v>
      </c>
      <c r="AS25">
        <v>219</v>
      </c>
      <c r="AT25" t="s">
        <v>48</v>
      </c>
      <c r="AU25">
        <v>189</v>
      </c>
      <c r="AV25" t="s">
        <v>48</v>
      </c>
      <c r="AW25">
        <v>0</v>
      </c>
      <c r="AX25" t="s">
        <v>50</v>
      </c>
      <c r="AY25">
        <v>0</v>
      </c>
      <c r="AZ25" t="s">
        <v>50</v>
      </c>
      <c r="BA25">
        <v>321</v>
      </c>
      <c r="BB25" t="s">
        <v>48</v>
      </c>
      <c r="BC25" s="14">
        <f t="shared" si="5"/>
        <v>6996</v>
      </c>
      <c r="BD25" s="27">
        <f t="shared" si="6"/>
        <v>1</v>
      </c>
      <c r="BE25" s="3">
        <f t="shared" si="7"/>
        <v>1925</v>
      </c>
      <c r="BF25" s="34"/>
      <c r="BG25" s="12">
        <f t="shared" si="8"/>
        <v>1925</v>
      </c>
      <c r="BH25">
        <v>794</v>
      </c>
      <c r="BI25" t="s">
        <v>48</v>
      </c>
      <c r="BJ25">
        <v>677</v>
      </c>
      <c r="BK25" t="s">
        <v>48</v>
      </c>
      <c r="BL25">
        <v>628</v>
      </c>
      <c r="BM25" t="s">
        <v>48</v>
      </c>
      <c r="BN25">
        <v>1071</v>
      </c>
      <c r="BO25" t="s">
        <v>48</v>
      </c>
      <c r="BP25">
        <v>911</v>
      </c>
      <c r="BQ25" t="s">
        <v>48</v>
      </c>
      <c r="BR25">
        <v>1212</v>
      </c>
      <c r="BS25" t="s">
        <v>48</v>
      </c>
      <c r="BT25">
        <v>344</v>
      </c>
      <c r="BU25" t="s">
        <v>48</v>
      </c>
      <c r="BV25">
        <v>275</v>
      </c>
      <c r="BW25" t="s">
        <v>48</v>
      </c>
      <c r="BX25">
        <v>246</v>
      </c>
      <c r="BY25" t="s">
        <v>48</v>
      </c>
      <c r="BZ25">
        <v>0</v>
      </c>
      <c r="CA25" t="s">
        <v>48</v>
      </c>
      <c r="CB25">
        <v>0</v>
      </c>
      <c r="CC25" t="s">
        <v>48</v>
      </c>
      <c r="CD25">
        <v>370</v>
      </c>
      <c r="CE25" t="s">
        <v>48</v>
      </c>
      <c r="CF25" s="14">
        <f t="shared" si="9"/>
        <v>6528</v>
      </c>
      <c r="CG25" s="27">
        <f t="shared" si="10"/>
        <v>1</v>
      </c>
      <c r="CH25" s="3">
        <f t="shared" si="11"/>
        <v>1925</v>
      </c>
      <c r="CI25" s="34"/>
      <c r="CJ25" s="12">
        <f t="shared" si="12"/>
        <v>1925</v>
      </c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 s="14" t="str">
        <f t="shared" si="13"/>
        <v/>
      </c>
      <c r="DJ25" s="27" t="str">
        <f t="shared" si="14"/>
        <v/>
      </c>
      <c r="DK25" s="3" t="str">
        <f t="shared" si="15"/>
        <v/>
      </c>
      <c r="DL25" s="34"/>
      <c r="DM25" s="12">
        <f t="shared" si="16"/>
        <v>1925</v>
      </c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 s="14" t="str">
        <f t="shared" si="17"/>
        <v/>
      </c>
      <c r="EM25" s="3" t="str">
        <f t="shared" si="18"/>
        <v/>
      </c>
      <c r="EN25" s="3" t="str">
        <f t="shared" si="19"/>
        <v/>
      </c>
      <c r="EO25" s="34"/>
      <c r="EP25" s="12">
        <f t="shared" si="20"/>
        <v>1925</v>
      </c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4" t="str">
        <f t="shared" si="21"/>
        <v/>
      </c>
      <c r="FP25" s="3" t="str">
        <f t="shared" si="22"/>
        <v/>
      </c>
      <c r="FQ25" s="3" t="str">
        <f t="shared" si="23"/>
        <v/>
      </c>
      <c r="FR25" s="34"/>
      <c r="FS25" s="12">
        <f t="shared" si="24"/>
        <v>1925</v>
      </c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4" t="str">
        <f t="shared" si="25"/>
        <v/>
      </c>
      <c r="GS25" s="3" t="str">
        <f t="shared" si="26"/>
        <v/>
      </c>
      <c r="GT25" s="3" t="str">
        <f t="shared" si="27"/>
        <v/>
      </c>
      <c r="GU25" s="34"/>
      <c r="GV25" s="12">
        <f t="shared" si="28"/>
        <v>1925</v>
      </c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4" t="str">
        <f t="shared" si="29"/>
        <v/>
      </c>
      <c r="HV25" s="3" t="str">
        <f t="shared" si="30"/>
        <v/>
      </c>
      <c r="HW25" s="3" t="str">
        <f t="shared" si="31"/>
        <v/>
      </c>
      <c r="HX25" s="34"/>
    </row>
    <row r="26" spans="1:232" x14ac:dyDescent="0.2">
      <c r="A26" s="12">
        <f t="shared" si="0"/>
        <v>1926</v>
      </c>
      <c r="B26">
        <v>817</v>
      </c>
      <c r="C26" t="s">
        <v>48</v>
      </c>
      <c r="D26">
        <v>788</v>
      </c>
      <c r="E26" t="s">
        <v>48</v>
      </c>
      <c r="F26">
        <v>903</v>
      </c>
      <c r="G26" t="s">
        <v>48</v>
      </c>
      <c r="H26">
        <v>995</v>
      </c>
      <c r="I26" t="s">
        <v>48</v>
      </c>
      <c r="J26">
        <v>1093</v>
      </c>
      <c r="K26" t="s">
        <v>48</v>
      </c>
      <c r="L26">
        <v>517</v>
      </c>
      <c r="M26" t="s">
        <v>48</v>
      </c>
      <c r="N26">
        <v>218</v>
      </c>
      <c r="O26" t="s">
        <v>48</v>
      </c>
      <c r="P26">
        <v>111</v>
      </c>
      <c r="Q26" t="s">
        <v>48</v>
      </c>
      <c r="R26">
        <v>0</v>
      </c>
      <c r="S26" t="s">
        <v>48</v>
      </c>
      <c r="T26">
        <v>269</v>
      </c>
      <c r="U26" t="s">
        <v>48</v>
      </c>
      <c r="V26">
        <v>377</v>
      </c>
      <c r="W26" t="s">
        <v>48</v>
      </c>
      <c r="X26">
        <v>157</v>
      </c>
      <c r="Y26" t="s">
        <v>48</v>
      </c>
      <c r="Z26" s="14">
        <f t="shared" si="1"/>
        <v>6245</v>
      </c>
      <c r="AA26" s="3">
        <f t="shared" si="2"/>
        <v>1</v>
      </c>
      <c r="AB26" s="3">
        <f t="shared" si="3"/>
        <v>1926</v>
      </c>
      <c r="AC26" s="34"/>
      <c r="AD26" s="12">
        <f t="shared" si="4"/>
        <v>1926</v>
      </c>
      <c r="AE26">
        <v>924</v>
      </c>
      <c r="AF26" t="s">
        <v>48</v>
      </c>
      <c r="AG26">
        <v>945</v>
      </c>
      <c r="AH26" t="s">
        <v>48</v>
      </c>
      <c r="AI26">
        <v>1028</v>
      </c>
      <c r="AJ26" t="s">
        <v>48</v>
      </c>
      <c r="AK26">
        <v>1094</v>
      </c>
      <c r="AL26" t="s">
        <v>48</v>
      </c>
      <c r="AM26">
        <v>1164</v>
      </c>
      <c r="AN26" t="s">
        <v>48</v>
      </c>
      <c r="AO26">
        <v>751</v>
      </c>
      <c r="AP26" t="s">
        <v>48</v>
      </c>
      <c r="AQ26">
        <v>238</v>
      </c>
      <c r="AR26" t="s">
        <v>48</v>
      </c>
      <c r="AS26">
        <v>114</v>
      </c>
      <c r="AT26" t="s">
        <v>48</v>
      </c>
      <c r="AU26">
        <v>0</v>
      </c>
      <c r="AV26" t="s">
        <v>50</v>
      </c>
      <c r="AW26">
        <v>296</v>
      </c>
      <c r="AX26" t="s">
        <v>48</v>
      </c>
      <c r="AY26">
        <v>419</v>
      </c>
      <c r="AZ26" t="s">
        <v>48</v>
      </c>
      <c r="BA26">
        <v>167</v>
      </c>
      <c r="BB26" t="s">
        <v>48</v>
      </c>
      <c r="BC26" s="14">
        <f t="shared" si="5"/>
        <v>7140</v>
      </c>
      <c r="BD26" s="27">
        <f t="shared" si="6"/>
        <v>1</v>
      </c>
      <c r="BE26" s="3">
        <f t="shared" si="7"/>
        <v>1926</v>
      </c>
      <c r="BF26" s="34"/>
      <c r="BG26" s="12">
        <f t="shared" si="8"/>
        <v>1926</v>
      </c>
      <c r="BH26">
        <v>936</v>
      </c>
      <c r="BI26" t="s">
        <v>48</v>
      </c>
      <c r="BJ26">
        <v>769</v>
      </c>
      <c r="BK26" t="s">
        <v>48</v>
      </c>
      <c r="BL26">
        <v>883</v>
      </c>
      <c r="BM26" t="s">
        <v>48</v>
      </c>
      <c r="BN26">
        <v>973</v>
      </c>
      <c r="BO26" t="s">
        <v>48</v>
      </c>
      <c r="BP26">
        <v>1069</v>
      </c>
      <c r="BQ26" t="s">
        <v>48</v>
      </c>
      <c r="BR26">
        <v>502</v>
      </c>
      <c r="BS26" t="s">
        <v>48</v>
      </c>
      <c r="BT26">
        <v>292</v>
      </c>
      <c r="BU26" t="s">
        <v>48</v>
      </c>
      <c r="BV26">
        <v>177</v>
      </c>
      <c r="BW26" t="s">
        <v>48</v>
      </c>
      <c r="BX26">
        <v>0</v>
      </c>
      <c r="BY26" t="s">
        <v>48</v>
      </c>
      <c r="BZ26">
        <v>347</v>
      </c>
      <c r="CA26" t="s">
        <v>48</v>
      </c>
      <c r="CB26">
        <v>463</v>
      </c>
      <c r="CC26" t="s">
        <v>48</v>
      </c>
      <c r="CD26">
        <v>226</v>
      </c>
      <c r="CE26" t="s">
        <v>48</v>
      </c>
      <c r="CF26" s="14">
        <f t="shared" si="9"/>
        <v>6637</v>
      </c>
      <c r="CG26" s="27">
        <f t="shared" si="10"/>
        <v>1</v>
      </c>
      <c r="CH26" s="3">
        <f t="shared" si="11"/>
        <v>1926</v>
      </c>
      <c r="CI26" s="34"/>
      <c r="CJ26" s="12">
        <f t="shared" si="12"/>
        <v>1926</v>
      </c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 s="14" t="str">
        <f t="shared" si="13"/>
        <v/>
      </c>
      <c r="DJ26" s="27" t="str">
        <f t="shared" si="14"/>
        <v/>
      </c>
      <c r="DK26" s="3" t="str">
        <f t="shared" si="15"/>
        <v/>
      </c>
      <c r="DL26" s="34"/>
      <c r="DM26" s="12">
        <f t="shared" si="16"/>
        <v>1926</v>
      </c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 s="14" t="str">
        <f t="shared" si="17"/>
        <v/>
      </c>
      <c r="EM26" s="3" t="str">
        <f t="shared" si="18"/>
        <v/>
      </c>
      <c r="EN26" s="3" t="str">
        <f t="shared" si="19"/>
        <v/>
      </c>
      <c r="EO26" s="34"/>
      <c r="EP26" s="12">
        <f t="shared" si="20"/>
        <v>1926</v>
      </c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4" t="str">
        <f t="shared" si="21"/>
        <v/>
      </c>
      <c r="FP26" s="3" t="str">
        <f t="shared" si="22"/>
        <v/>
      </c>
      <c r="FQ26" s="3" t="str">
        <f t="shared" si="23"/>
        <v/>
      </c>
      <c r="FR26" s="34"/>
      <c r="FS26" s="12">
        <f t="shared" si="24"/>
        <v>1926</v>
      </c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4" t="str">
        <f t="shared" si="25"/>
        <v/>
      </c>
      <c r="GS26" s="3" t="str">
        <f t="shared" si="26"/>
        <v/>
      </c>
      <c r="GT26" s="3" t="str">
        <f t="shared" si="27"/>
        <v/>
      </c>
      <c r="GU26" s="34"/>
      <c r="GV26" s="12">
        <f t="shared" si="28"/>
        <v>1926</v>
      </c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4" t="str">
        <f t="shared" si="29"/>
        <v/>
      </c>
      <c r="HV26" s="3" t="str">
        <f t="shared" si="30"/>
        <v/>
      </c>
      <c r="HW26" s="3" t="str">
        <f t="shared" si="31"/>
        <v/>
      </c>
      <c r="HX26" s="34"/>
    </row>
    <row r="27" spans="1:232" x14ac:dyDescent="0.2">
      <c r="A27" s="12">
        <f t="shared" si="0"/>
        <v>1927</v>
      </c>
      <c r="B27">
        <v>783</v>
      </c>
      <c r="C27" t="s">
        <v>48</v>
      </c>
      <c r="D27">
        <v>684</v>
      </c>
      <c r="E27" t="s">
        <v>48</v>
      </c>
      <c r="F27">
        <v>1256</v>
      </c>
      <c r="G27" t="s">
        <v>48</v>
      </c>
      <c r="H27">
        <v>1688</v>
      </c>
      <c r="I27" t="s">
        <v>48</v>
      </c>
      <c r="J27">
        <v>1038</v>
      </c>
      <c r="K27" t="s">
        <v>48</v>
      </c>
      <c r="L27">
        <v>842</v>
      </c>
      <c r="M27" t="s">
        <v>48</v>
      </c>
      <c r="N27">
        <v>419</v>
      </c>
      <c r="O27" t="s">
        <v>48</v>
      </c>
      <c r="P27">
        <v>88</v>
      </c>
      <c r="Q27" t="s">
        <v>48</v>
      </c>
      <c r="R27">
        <v>108</v>
      </c>
      <c r="S27" t="s">
        <v>48</v>
      </c>
      <c r="T27">
        <v>0</v>
      </c>
      <c r="U27" t="s">
        <v>48</v>
      </c>
      <c r="V27">
        <v>188</v>
      </c>
      <c r="W27" t="s">
        <v>48</v>
      </c>
      <c r="X27">
        <v>229</v>
      </c>
      <c r="Y27" t="s">
        <v>48</v>
      </c>
      <c r="Z27" s="14">
        <f t="shared" si="1"/>
        <v>7323</v>
      </c>
      <c r="AA27" s="3">
        <f t="shared" si="2"/>
        <v>1</v>
      </c>
      <c r="AB27" s="3">
        <f t="shared" si="3"/>
        <v>1927</v>
      </c>
      <c r="AC27" s="36">
        <f>IF(Z27="","",Catchment!$O35)</f>
        <v>92.069128228364434</v>
      </c>
      <c r="AD27" s="12">
        <f t="shared" si="4"/>
        <v>1927</v>
      </c>
      <c r="AE27">
        <v>886</v>
      </c>
      <c r="AF27" t="s">
        <v>48</v>
      </c>
      <c r="AG27">
        <v>871</v>
      </c>
      <c r="AH27" t="s">
        <v>48</v>
      </c>
      <c r="AI27">
        <v>1281</v>
      </c>
      <c r="AJ27" t="s">
        <v>48</v>
      </c>
      <c r="AK27">
        <v>1590</v>
      </c>
      <c r="AL27" t="s">
        <v>48</v>
      </c>
      <c r="AM27">
        <v>1125</v>
      </c>
      <c r="AN27" t="s">
        <v>48</v>
      </c>
      <c r="AO27">
        <v>983</v>
      </c>
      <c r="AP27" t="s">
        <v>48</v>
      </c>
      <c r="AQ27">
        <v>469</v>
      </c>
      <c r="AR27" t="s">
        <v>48</v>
      </c>
      <c r="AS27">
        <v>87</v>
      </c>
      <c r="AT27" t="s">
        <v>48</v>
      </c>
      <c r="AU27">
        <v>112</v>
      </c>
      <c r="AV27" t="s">
        <v>48</v>
      </c>
      <c r="AW27">
        <v>0</v>
      </c>
      <c r="AX27" t="s">
        <v>50</v>
      </c>
      <c r="AY27">
        <v>203</v>
      </c>
      <c r="AZ27" t="s">
        <v>48</v>
      </c>
      <c r="BA27">
        <v>250</v>
      </c>
      <c r="BB27" t="s">
        <v>48</v>
      </c>
      <c r="BC27" s="14">
        <f t="shared" si="5"/>
        <v>7857</v>
      </c>
      <c r="BD27" s="27">
        <f t="shared" si="6"/>
        <v>1</v>
      </c>
      <c r="BE27" s="3">
        <f t="shared" si="7"/>
        <v>1927</v>
      </c>
      <c r="BF27" s="36">
        <f>IF(BC27="","",Catchment!$O35)</f>
        <v>92.069128228364434</v>
      </c>
      <c r="BG27" s="12">
        <f t="shared" si="8"/>
        <v>1927</v>
      </c>
      <c r="BH27">
        <v>899</v>
      </c>
      <c r="BI27" t="s">
        <v>48</v>
      </c>
      <c r="BJ27">
        <v>667</v>
      </c>
      <c r="BK27" t="s">
        <v>48</v>
      </c>
      <c r="BL27">
        <v>1231</v>
      </c>
      <c r="BM27" t="s">
        <v>48</v>
      </c>
      <c r="BN27">
        <v>1657</v>
      </c>
      <c r="BO27" t="s">
        <v>48</v>
      </c>
      <c r="BP27">
        <v>1016</v>
      </c>
      <c r="BQ27" t="s">
        <v>48</v>
      </c>
      <c r="BR27">
        <v>822</v>
      </c>
      <c r="BS27" t="s">
        <v>48</v>
      </c>
      <c r="BT27">
        <v>509</v>
      </c>
      <c r="BU27" t="s">
        <v>48</v>
      </c>
      <c r="BV27">
        <v>152</v>
      </c>
      <c r="BW27" t="s">
        <v>48</v>
      </c>
      <c r="BX27">
        <v>174</v>
      </c>
      <c r="BY27" t="s">
        <v>48</v>
      </c>
      <c r="BZ27">
        <v>0</v>
      </c>
      <c r="CA27" t="s">
        <v>48</v>
      </c>
      <c r="CB27">
        <v>260</v>
      </c>
      <c r="CC27" t="s">
        <v>48</v>
      </c>
      <c r="CD27">
        <v>303</v>
      </c>
      <c r="CE27" t="s">
        <v>48</v>
      </c>
      <c r="CF27" s="14">
        <f t="shared" si="9"/>
        <v>7690</v>
      </c>
      <c r="CG27" s="27">
        <f t="shared" si="10"/>
        <v>1</v>
      </c>
      <c r="CH27" s="3">
        <f t="shared" si="11"/>
        <v>1927</v>
      </c>
      <c r="CI27" s="36">
        <f>IF(CF27="","",Catchment!$O35)</f>
        <v>92.069128228364434</v>
      </c>
      <c r="CJ27" s="12">
        <f t="shared" si="12"/>
        <v>1927</v>
      </c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 s="14" t="str">
        <f t="shared" si="13"/>
        <v/>
      </c>
      <c r="DJ27" s="27" t="str">
        <f t="shared" si="14"/>
        <v/>
      </c>
      <c r="DK27" s="3" t="str">
        <f t="shared" si="15"/>
        <v/>
      </c>
      <c r="DL27" s="36" t="str">
        <f>IF(DI27="","",Catchment!$O35)</f>
        <v/>
      </c>
      <c r="DM27" s="12">
        <f t="shared" si="16"/>
        <v>1927</v>
      </c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 s="14" t="str">
        <f t="shared" si="17"/>
        <v/>
      </c>
      <c r="EM27" s="3" t="str">
        <f t="shared" si="18"/>
        <v/>
      </c>
      <c r="EN27" s="3" t="str">
        <f t="shared" si="19"/>
        <v/>
      </c>
      <c r="EO27" s="36" t="str">
        <f>IF(EL27="","",Catchment!$O35)</f>
        <v/>
      </c>
      <c r="EP27" s="12">
        <f t="shared" si="20"/>
        <v>1927</v>
      </c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4" t="str">
        <f t="shared" si="21"/>
        <v/>
      </c>
      <c r="FP27" s="3" t="str">
        <f t="shared" si="22"/>
        <v/>
      </c>
      <c r="FQ27" s="3" t="str">
        <f t="shared" si="23"/>
        <v/>
      </c>
      <c r="FR27" s="36" t="str">
        <f>IF(FO27="","",Catchment!$O35)</f>
        <v/>
      </c>
      <c r="FS27" s="12">
        <f t="shared" si="24"/>
        <v>1927</v>
      </c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4" t="str">
        <f t="shared" si="25"/>
        <v/>
      </c>
      <c r="GS27" s="3" t="str">
        <f t="shared" si="26"/>
        <v/>
      </c>
      <c r="GT27" s="3" t="str">
        <f t="shared" si="27"/>
        <v/>
      </c>
      <c r="GU27" s="36" t="str">
        <f>IF(GR27="","",Catchment!$O35)</f>
        <v/>
      </c>
      <c r="GV27" s="12">
        <f t="shared" si="28"/>
        <v>1927</v>
      </c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4" t="str">
        <f t="shared" si="29"/>
        <v/>
      </c>
      <c r="HV27" s="3" t="str">
        <f t="shared" si="30"/>
        <v/>
      </c>
      <c r="HW27" s="3" t="str">
        <f t="shared" si="31"/>
        <v/>
      </c>
      <c r="HX27" s="36" t="str">
        <f>IF(HU27="","",Catchment!$O35)</f>
        <v/>
      </c>
    </row>
    <row r="28" spans="1:232" x14ac:dyDescent="0.2">
      <c r="A28" s="12">
        <f t="shared" si="0"/>
        <v>1928</v>
      </c>
      <c r="B28">
        <v>620</v>
      </c>
      <c r="C28" t="s">
        <v>48</v>
      </c>
      <c r="D28">
        <v>1115</v>
      </c>
      <c r="E28" t="s">
        <v>48</v>
      </c>
      <c r="F28">
        <v>981</v>
      </c>
      <c r="G28" t="s">
        <v>48</v>
      </c>
      <c r="H28">
        <v>1220</v>
      </c>
      <c r="I28" t="s">
        <v>48</v>
      </c>
      <c r="J28">
        <v>643</v>
      </c>
      <c r="K28" t="s">
        <v>48</v>
      </c>
      <c r="L28">
        <v>1279</v>
      </c>
      <c r="M28" t="s">
        <v>48</v>
      </c>
      <c r="N28">
        <v>221</v>
      </c>
      <c r="O28" t="s">
        <v>48</v>
      </c>
      <c r="P28">
        <v>531</v>
      </c>
      <c r="Q28" t="s">
        <v>48</v>
      </c>
      <c r="R28">
        <v>517</v>
      </c>
      <c r="S28" t="s">
        <v>48</v>
      </c>
      <c r="T28">
        <v>377</v>
      </c>
      <c r="U28" t="s">
        <v>48</v>
      </c>
      <c r="V28">
        <v>226</v>
      </c>
      <c r="W28" t="s">
        <v>48</v>
      </c>
      <c r="X28">
        <v>956</v>
      </c>
      <c r="Y28" t="s">
        <v>48</v>
      </c>
      <c r="Z28" s="14">
        <f t="shared" si="1"/>
        <v>8686</v>
      </c>
      <c r="AA28" s="3">
        <f t="shared" si="2"/>
        <v>1</v>
      </c>
      <c r="AB28" s="3">
        <f t="shared" si="3"/>
        <v>1928</v>
      </c>
      <c r="AC28" s="36">
        <f>IF(Z28="","",Catchment!$O36)</f>
        <v>110.4608877822898</v>
      </c>
      <c r="AD28" s="12">
        <f t="shared" si="4"/>
        <v>1928</v>
      </c>
      <c r="AE28">
        <v>699</v>
      </c>
      <c r="AF28" t="s">
        <v>48</v>
      </c>
      <c r="AG28">
        <v>1179</v>
      </c>
      <c r="AH28" t="s">
        <v>48</v>
      </c>
      <c r="AI28">
        <v>1084</v>
      </c>
      <c r="AJ28" t="s">
        <v>48</v>
      </c>
      <c r="AK28">
        <v>1255</v>
      </c>
      <c r="AL28" t="s">
        <v>48</v>
      </c>
      <c r="AM28">
        <v>842</v>
      </c>
      <c r="AN28" t="s">
        <v>48</v>
      </c>
      <c r="AO28">
        <v>1297</v>
      </c>
      <c r="AP28" t="s">
        <v>48</v>
      </c>
      <c r="AQ28">
        <v>240</v>
      </c>
      <c r="AR28" t="s">
        <v>48</v>
      </c>
      <c r="AS28">
        <v>596</v>
      </c>
      <c r="AT28" t="s">
        <v>48</v>
      </c>
      <c r="AU28">
        <v>581</v>
      </c>
      <c r="AV28" t="s">
        <v>48</v>
      </c>
      <c r="AW28">
        <v>419</v>
      </c>
      <c r="AX28" t="s">
        <v>48</v>
      </c>
      <c r="AY28">
        <v>246</v>
      </c>
      <c r="AZ28" t="s">
        <v>48</v>
      </c>
      <c r="BA28">
        <v>1084</v>
      </c>
      <c r="BB28" t="s">
        <v>48</v>
      </c>
      <c r="BC28" s="14">
        <f t="shared" si="5"/>
        <v>9522</v>
      </c>
      <c r="BD28" s="27">
        <f t="shared" si="6"/>
        <v>1</v>
      </c>
      <c r="BE28" s="3">
        <f t="shared" si="7"/>
        <v>1928</v>
      </c>
      <c r="BF28" s="36">
        <f>IF(BC28="","",Catchment!$O36)</f>
        <v>110.4608877822898</v>
      </c>
      <c r="BG28" s="12">
        <f t="shared" si="8"/>
        <v>1928</v>
      </c>
      <c r="BH28">
        <v>724</v>
      </c>
      <c r="BI28" t="s">
        <v>48</v>
      </c>
      <c r="BJ28">
        <v>1092</v>
      </c>
      <c r="BK28" t="s">
        <v>48</v>
      </c>
      <c r="BL28">
        <v>960</v>
      </c>
      <c r="BM28" t="s">
        <v>48</v>
      </c>
      <c r="BN28">
        <v>1195</v>
      </c>
      <c r="BO28" t="s">
        <v>48</v>
      </c>
      <c r="BP28">
        <v>626</v>
      </c>
      <c r="BQ28" t="s">
        <v>48</v>
      </c>
      <c r="BR28">
        <v>1253</v>
      </c>
      <c r="BS28" t="s">
        <v>48</v>
      </c>
      <c r="BT28">
        <v>295</v>
      </c>
      <c r="BU28" t="s">
        <v>48</v>
      </c>
      <c r="BV28">
        <v>628</v>
      </c>
      <c r="BW28" t="s">
        <v>48</v>
      </c>
      <c r="BX28">
        <v>614</v>
      </c>
      <c r="BY28" t="s">
        <v>48</v>
      </c>
      <c r="BZ28">
        <v>463</v>
      </c>
      <c r="CA28" t="s">
        <v>48</v>
      </c>
      <c r="CB28">
        <v>300</v>
      </c>
      <c r="CC28" t="s">
        <v>48</v>
      </c>
      <c r="CD28">
        <v>1086</v>
      </c>
      <c r="CE28" t="s">
        <v>48</v>
      </c>
      <c r="CF28" s="14">
        <f t="shared" si="9"/>
        <v>9236</v>
      </c>
      <c r="CG28" s="27">
        <f t="shared" si="10"/>
        <v>1</v>
      </c>
      <c r="CH28" s="3">
        <f t="shared" si="11"/>
        <v>1928</v>
      </c>
      <c r="CI28" s="36">
        <f>IF(CF28="","",Catchment!$O36)</f>
        <v>110.4608877822898</v>
      </c>
      <c r="CJ28" s="12">
        <f t="shared" si="12"/>
        <v>1928</v>
      </c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 s="14" t="str">
        <f t="shared" si="13"/>
        <v/>
      </c>
      <c r="DJ28" s="27" t="str">
        <f t="shared" si="14"/>
        <v/>
      </c>
      <c r="DK28" s="3" t="str">
        <f t="shared" si="15"/>
        <v/>
      </c>
      <c r="DL28" s="36" t="str">
        <f>IF(DI28="","",Catchment!$O36)</f>
        <v/>
      </c>
      <c r="DM28" s="12">
        <f t="shared" si="16"/>
        <v>1928</v>
      </c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 s="14" t="str">
        <f t="shared" si="17"/>
        <v/>
      </c>
      <c r="EM28" s="3" t="str">
        <f t="shared" si="18"/>
        <v/>
      </c>
      <c r="EN28" s="3" t="str">
        <f t="shared" si="19"/>
        <v/>
      </c>
      <c r="EO28" s="36" t="str">
        <f>IF(EL28="","",Catchment!$O36)</f>
        <v/>
      </c>
      <c r="EP28" s="12">
        <f t="shared" si="20"/>
        <v>1928</v>
      </c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4" t="str">
        <f t="shared" si="21"/>
        <v/>
      </c>
      <c r="FP28" s="3" t="str">
        <f t="shared" si="22"/>
        <v/>
      </c>
      <c r="FQ28" s="3" t="str">
        <f t="shared" si="23"/>
        <v/>
      </c>
      <c r="FR28" s="36" t="str">
        <f>IF(FO28="","",Catchment!$O36)</f>
        <v/>
      </c>
      <c r="FS28" s="12">
        <f t="shared" si="24"/>
        <v>1928</v>
      </c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4" t="str">
        <f t="shared" si="25"/>
        <v/>
      </c>
      <c r="GS28" s="3" t="str">
        <f t="shared" si="26"/>
        <v/>
      </c>
      <c r="GT28" s="3" t="str">
        <f t="shared" si="27"/>
        <v/>
      </c>
      <c r="GU28" s="36" t="str">
        <f>IF(GR28="","",Catchment!$O36)</f>
        <v/>
      </c>
      <c r="GV28" s="12">
        <f t="shared" si="28"/>
        <v>1928</v>
      </c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4" t="str">
        <f t="shared" si="29"/>
        <v/>
      </c>
      <c r="HV28" s="3" t="str">
        <f t="shared" si="30"/>
        <v/>
      </c>
      <c r="HW28" s="3" t="str">
        <f t="shared" si="31"/>
        <v/>
      </c>
      <c r="HX28" s="36" t="str">
        <f>IF(HU28="","",Catchment!$O36)</f>
        <v/>
      </c>
    </row>
    <row r="29" spans="1:232" x14ac:dyDescent="0.2">
      <c r="A29" s="12">
        <f t="shared" si="0"/>
        <v>1929</v>
      </c>
      <c r="B29">
        <v>905</v>
      </c>
      <c r="C29" t="s">
        <v>48</v>
      </c>
      <c r="D29">
        <v>959</v>
      </c>
      <c r="E29" t="s">
        <v>48</v>
      </c>
      <c r="F29">
        <v>1266</v>
      </c>
      <c r="G29" t="s">
        <v>48</v>
      </c>
      <c r="H29">
        <v>683</v>
      </c>
      <c r="I29" t="s">
        <v>48</v>
      </c>
      <c r="J29">
        <v>1042</v>
      </c>
      <c r="K29" t="s">
        <v>48</v>
      </c>
      <c r="L29">
        <v>1368</v>
      </c>
      <c r="M29" t="s">
        <v>48</v>
      </c>
      <c r="N29">
        <v>878</v>
      </c>
      <c r="O29" t="s">
        <v>48</v>
      </c>
      <c r="P29">
        <v>269</v>
      </c>
      <c r="Q29" t="s">
        <v>48</v>
      </c>
      <c r="R29">
        <v>122</v>
      </c>
      <c r="S29" t="s">
        <v>48</v>
      </c>
      <c r="T29">
        <v>94</v>
      </c>
      <c r="U29" t="s">
        <v>48</v>
      </c>
      <c r="V29">
        <v>324</v>
      </c>
      <c r="W29" t="s">
        <v>48</v>
      </c>
      <c r="X29">
        <v>89</v>
      </c>
      <c r="Y29" t="s">
        <v>48</v>
      </c>
      <c r="Z29" s="14">
        <f t="shared" si="1"/>
        <v>7999</v>
      </c>
      <c r="AA29" s="3">
        <f t="shared" si="2"/>
        <v>1</v>
      </c>
      <c r="AB29" s="3">
        <f t="shared" si="3"/>
        <v>1929</v>
      </c>
      <c r="AC29" s="36">
        <f>IF(Z29="","",Catchment!$O37)</f>
        <v>101.40418426167966</v>
      </c>
      <c r="AD29" s="12">
        <f t="shared" si="4"/>
        <v>1929</v>
      </c>
      <c r="AE29">
        <v>1025</v>
      </c>
      <c r="AF29" t="s">
        <v>48</v>
      </c>
      <c r="AG29">
        <v>1068</v>
      </c>
      <c r="AH29" t="s">
        <v>48</v>
      </c>
      <c r="AI29">
        <v>1289</v>
      </c>
      <c r="AJ29" t="s">
        <v>48</v>
      </c>
      <c r="AK29">
        <v>870</v>
      </c>
      <c r="AL29" t="s">
        <v>48</v>
      </c>
      <c r="AM29">
        <v>1127</v>
      </c>
      <c r="AN29" t="s">
        <v>48</v>
      </c>
      <c r="AO29">
        <v>1361</v>
      </c>
      <c r="AP29" t="s">
        <v>48</v>
      </c>
      <c r="AQ29">
        <v>994</v>
      </c>
      <c r="AR29" t="s">
        <v>48</v>
      </c>
      <c r="AS29">
        <v>296</v>
      </c>
      <c r="AT29" t="s">
        <v>48</v>
      </c>
      <c r="AU29">
        <v>127</v>
      </c>
      <c r="AV29" t="s">
        <v>48</v>
      </c>
      <c r="AW29">
        <v>95</v>
      </c>
      <c r="AX29" t="s">
        <v>48</v>
      </c>
      <c r="AY29">
        <v>358</v>
      </c>
      <c r="AZ29" t="s">
        <v>48</v>
      </c>
      <c r="BA29">
        <v>90</v>
      </c>
      <c r="BB29" t="s">
        <v>48</v>
      </c>
      <c r="BC29" s="14">
        <f t="shared" si="5"/>
        <v>8700</v>
      </c>
      <c r="BD29" s="27">
        <f t="shared" si="6"/>
        <v>1</v>
      </c>
      <c r="BE29" s="3">
        <f t="shared" si="7"/>
        <v>1929</v>
      </c>
      <c r="BF29" s="36">
        <f>IF(BC29="","",Catchment!$O37)</f>
        <v>101.40418426167966</v>
      </c>
      <c r="BG29" s="12">
        <f t="shared" si="8"/>
        <v>1929</v>
      </c>
      <c r="BH29">
        <v>1031</v>
      </c>
      <c r="BI29" t="s">
        <v>48</v>
      </c>
      <c r="BJ29">
        <v>938</v>
      </c>
      <c r="BK29" t="s">
        <v>48</v>
      </c>
      <c r="BL29">
        <v>1241</v>
      </c>
      <c r="BM29" t="s">
        <v>48</v>
      </c>
      <c r="BN29">
        <v>665</v>
      </c>
      <c r="BO29" t="s">
        <v>48</v>
      </c>
      <c r="BP29">
        <v>1019</v>
      </c>
      <c r="BQ29" t="s">
        <v>48</v>
      </c>
      <c r="BR29">
        <v>1342</v>
      </c>
      <c r="BS29" t="s">
        <v>48</v>
      </c>
      <c r="BT29">
        <v>1002</v>
      </c>
      <c r="BU29" t="s">
        <v>48</v>
      </c>
      <c r="BV29">
        <v>347</v>
      </c>
      <c r="BW29" t="s">
        <v>48</v>
      </c>
      <c r="BX29">
        <v>189</v>
      </c>
      <c r="BY29" t="s">
        <v>48</v>
      </c>
      <c r="BZ29">
        <v>159</v>
      </c>
      <c r="CA29" t="s">
        <v>48</v>
      </c>
      <c r="CB29">
        <v>406</v>
      </c>
      <c r="CC29" t="s">
        <v>48</v>
      </c>
      <c r="CD29">
        <v>154</v>
      </c>
      <c r="CE29" t="s">
        <v>48</v>
      </c>
      <c r="CF29" s="14">
        <f t="shared" si="9"/>
        <v>8493</v>
      </c>
      <c r="CG29" s="27">
        <f t="shared" si="10"/>
        <v>1</v>
      </c>
      <c r="CH29" s="3">
        <f t="shared" si="11"/>
        <v>1929</v>
      </c>
      <c r="CI29" s="36">
        <f>IF(CF29="","",Catchment!$O37)</f>
        <v>101.40418426167966</v>
      </c>
      <c r="CJ29" s="12">
        <f t="shared" si="12"/>
        <v>1929</v>
      </c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 s="14" t="str">
        <f t="shared" si="13"/>
        <v/>
      </c>
      <c r="DJ29" s="27" t="str">
        <f t="shared" si="14"/>
        <v/>
      </c>
      <c r="DK29" s="3" t="str">
        <f t="shared" si="15"/>
        <v/>
      </c>
      <c r="DL29" s="36" t="str">
        <f>IF(DI29="","",Catchment!$O37)</f>
        <v/>
      </c>
      <c r="DM29" s="12">
        <f t="shared" si="16"/>
        <v>1929</v>
      </c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 s="14" t="str">
        <f t="shared" si="17"/>
        <v/>
      </c>
      <c r="EM29" s="3" t="str">
        <f t="shared" si="18"/>
        <v/>
      </c>
      <c r="EN29" s="3" t="str">
        <f t="shared" si="19"/>
        <v/>
      </c>
      <c r="EO29" s="36" t="str">
        <f>IF(EL29="","",Catchment!$O37)</f>
        <v/>
      </c>
      <c r="EP29" s="12">
        <f t="shared" si="20"/>
        <v>1929</v>
      </c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4" t="str">
        <f t="shared" si="21"/>
        <v/>
      </c>
      <c r="FP29" s="3" t="str">
        <f t="shared" si="22"/>
        <v/>
      </c>
      <c r="FQ29" s="3" t="str">
        <f t="shared" si="23"/>
        <v/>
      </c>
      <c r="FR29" s="36" t="str">
        <f>IF(FO29="","",Catchment!$O37)</f>
        <v/>
      </c>
      <c r="FS29" s="12">
        <f t="shared" si="24"/>
        <v>1929</v>
      </c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4" t="str">
        <f t="shared" si="25"/>
        <v/>
      </c>
      <c r="GS29" s="3" t="str">
        <f t="shared" si="26"/>
        <v/>
      </c>
      <c r="GT29" s="3" t="str">
        <f t="shared" si="27"/>
        <v/>
      </c>
      <c r="GU29" s="36" t="str">
        <f>IF(GR29="","",Catchment!$O37)</f>
        <v/>
      </c>
      <c r="GV29" s="12">
        <f t="shared" si="28"/>
        <v>1929</v>
      </c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4" t="str">
        <f t="shared" si="29"/>
        <v/>
      </c>
      <c r="HV29" s="3" t="str">
        <f t="shared" si="30"/>
        <v/>
      </c>
      <c r="HW29" s="3" t="str">
        <f t="shared" si="31"/>
        <v/>
      </c>
      <c r="HX29" s="36" t="str">
        <f>IF(HU29="","",Catchment!$O37)</f>
        <v/>
      </c>
    </row>
    <row r="30" spans="1:232" x14ac:dyDescent="0.2">
      <c r="A30" s="12">
        <f t="shared" si="0"/>
        <v>1930</v>
      </c>
      <c r="B30">
        <v>541</v>
      </c>
      <c r="C30" t="s">
        <v>48</v>
      </c>
      <c r="D30">
        <v>674</v>
      </c>
      <c r="E30" t="s">
        <v>48</v>
      </c>
      <c r="F30">
        <v>857</v>
      </c>
      <c r="G30" t="s">
        <v>48</v>
      </c>
      <c r="H30">
        <v>1167</v>
      </c>
      <c r="I30" t="s">
        <v>48</v>
      </c>
      <c r="J30">
        <v>1081</v>
      </c>
      <c r="K30" t="s">
        <v>48</v>
      </c>
      <c r="L30">
        <v>961</v>
      </c>
      <c r="M30" t="s">
        <v>48</v>
      </c>
      <c r="N30">
        <v>1607</v>
      </c>
      <c r="O30" t="s">
        <v>48</v>
      </c>
      <c r="P30">
        <v>97</v>
      </c>
      <c r="Q30" t="s">
        <v>48</v>
      </c>
      <c r="R30">
        <v>74</v>
      </c>
      <c r="S30" t="s">
        <v>48</v>
      </c>
      <c r="T30">
        <v>509</v>
      </c>
      <c r="U30" t="s">
        <v>48</v>
      </c>
      <c r="V30">
        <v>0</v>
      </c>
      <c r="W30" t="s">
        <v>48</v>
      </c>
      <c r="X30">
        <v>0</v>
      </c>
      <c r="Y30" t="s">
        <v>48</v>
      </c>
      <c r="Z30" s="14">
        <f t="shared" si="1"/>
        <v>7568</v>
      </c>
      <c r="AA30" s="3">
        <f t="shared" si="2"/>
        <v>1</v>
      </c>
      <c r="AB30" s="3">
        <f t="shared" si="3"/>
        <v>1930</v>
      </c>
      <c r="AC30" s="36">
        <f>IF(Z30="","",Catchment!$O38)</f>
        <v>94.986638532480356</v>
      </c>
      <c r="AD30" s="12">
        <f t="shared" si="4"/>
        <v>1930</v>
      </c>
      <c r="AE30">
        <v>330</v>
      </c>
      <c r="AF30" t="s">
        <v>48</v>
      </c>
      <c r="AG30">
        <v>670</v>
      </c>
      <c r="AH30" t="s">
        <v>48</v>
      </c>
      <c r="AI30">
        <v>1258</v>
      </c>
      <c r="AJ30" t="s">
        <v>48</v>
      </c>
      <c r="AK30">
        <v>1243</v>
      </c>
      <c r="AL30" t="s">
        <v>48</v>
      </c>
      <c r="AM30">
        <v>986</v>
      </c>
      <c r="AN30" t="s">
        <v>48</v>
      </c>
      <c r="AO30">
        <v>1310</v>
      </c>
      <c r="AP30" t="s">
        <v>48</v>
      </c>
      <c r="AQ30">
        <v>1877</v>
      </c>
      <c r="AR30" t="s">
        <v>48</v>
      </c>
      <c r="AS30">
        <v>42</v>
      </c>
      <c r="AT30" t="s">
        <v>48</v>
      </c>
      <c r="AU30">
        <v>0</v>
      </c>
      <c r="AV30" t="s">
        <v>50</v>
      </c>
      <c r="AW30">
        <v>306</v>
      </c>
      <c r="AX30" t="s">
        <v>48</v>
      </c>
      <c r="AY30">
        <v>0</v>
      </c>
      <c r="AZ30" t="s">
        <v>50</v>
      </c>
      <c r="BA30">
        <v>0</v>
      </c>
      <c r="BB30" t="s">
        <v>50</v>
      </c>
      <c r="BC30" s="14">
        <f t="shared" si="5"/>
        <v>8022</v>
      </c>
      <c r="BD30" s="27">
        <f t="shared" si="6"/>
        <v>1</v>
      </c>
      <c r="BE30" s="3">
        <f t="shared" si="7"/>
        <v>1930</v>
      </c>
      <c r="BF30" s="36">
        <f>IF(BC30="","",Catchment!$O38)</f>
        <v>94.986638532480356</v>
      </c>
      <c r="BG30" s="12">
        <f t="shared" si="8"/>
        <v>1930</v>
      </c>
      <c r="BH30">
        <v>647</v>
      </c>
      <c r="BI30" t="s">
        <v>48</v>
      </c>
      <c r="BJ30">
        <v>663</v>
      </c>
      <c r="BK30" t="s">
        <v>48</v>
      </c>
      <c r="BL30">
        <v>836</v>
      </c>
      <c r="BM30" t="s">
        <v>48</v>
      </c>
      <c r="BN30">
        <v>1153</v>
      </c>
      <c r="BO30" t="s">
        <v>48</v>
      </c>
      <c r="BP30">
        <v>1066</v>
      </c>
      <c r="BQ30" t="s">
        <v>48</v>
      </c>
      <c r="BR30">
        <v>938</v>
      </c>
      <c r="BS30" t="s">
        <v>48</v>
      </c>
      <c r="BT30">
        <v>1784</v>
      </c>
      <c r="BU30" t="s">
        <v>48</v>
      </c>
      <c r="BV30">
        <v>163</v>
      </c>
      <c r="BW30" t="s">
        <v>48</v>
      </c>
      <c r="BX30">
        <v>140</v>
      </c>
      <c r="BY30" t="s">
        <v>48</v>
      </c>
      <c r="BZ30">
        <v>612</v>
      </c>
      <c r="CA30" t="s">
        <v>48</v>
      </c>
      <c r="CB30">
        <v>0</v>
      </c>
      <c r="CC30" t="s">
        <v>48</v>
      </c>
      <c r="CD30">
        <v>0</v>
      </c>
      <c r="CE30" t="s">
        <v>48</v>
      </c>
      <c r="CF30" s="14">
        <f t="shared" si="9"/>
        <v>8002</v>
      </c>
      <c r="CG30" s="27">
        <f t="shared" si="10"/>
        <v>1</v>
      </c>
      <c r="CH30" s="3">
        <f t="shared" si="11"/>
        <v>1930</v>
      </c>
      <c r="CI30" s="36">
        <f>IF(CF30="","",Catchment!$O38)</f>
        <v>94.986638532480356</v>
      </c>
      <c r="CJ30" s="12">
        <f t="shared" si="12"/>
        <v>1930</v>
      </c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 s="14" t="str">
        <f t="shared" si="13"/>
        <v/>
      </c>
      <c r="DJ30" s="27" t="str">
        <f t="shared" si="14"/>
        <v/>
      </c>
      <c r="DK30" s="3" t="str">
        <f t="shared" si="15"/>
        <v/>
      </c>
      <c r="DL30" s="36" t="str">
        <f>IF(DI30="","",Catchment!$O38)</f>
        <v/>
      </c>
      <c r="DM30" s="12">
        <f t="shared" si="16"/>
        <v>1930</v>
      </c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 s="14" t="str">
        <f t="shared" si="17"/>
        <v/>
      </c>
      <c r="EM30" s="3" t="str">
        <f t="shared" si="18"/>
        <v/>
      </c>
      <c r="EN30" s="3" t="str">
        <f t="shared" si="19"/>
        <v/>
      </c>
      <c r="EO30" s="36" t="str">
        <f>IF(EL30="","",Catchment!$O38)</f>
        <v/>
      </c>
      <c r="EP30" s="12">
        <f t="shared" si="20"/>
        <v>1930</v>
      </c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4" t="str">
        <f t="shared" si="21"/>
        <v/>
      </c>
      <c r="FP30" s="3" t="str">
        <f t="shared" si="22"/>
        <v/>
      </c>
      <c r="FQ30" s="3" t="str">
        <f t="shared" si="23"/>
        <v/>
      </c>
      <c r="FR30" s="36" t="str">
        <f>IF(FO30="","",Catchment!$O38)</f>
        <v/>
      </c>
      <c r="FS30" s="12">
        <f t="shared" si="24"/>
        <v>1930</v>
      </c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4" t="str">
        <f t="shared" si="25"/>
        <v/>
      </c>
      <c r="GS30" s="3" t="str">
        <f t="shared" si="26"/>
        <v/>
      </c>
      <c r="GT30" s="3" t="str">
        <f t="shared" si="27"/>
        <v/>
      </c>
      <c r="GU30" s="36" t="str">
        <f>IF(GR30="","",Catchment!$O38)</f>
        <v/>
      </c>
      <c r="GV30" s="12">
        <f t="shared" si="28"/>
        <v>1930</v>
      </c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4" t="str">
        <f t="shared" si="29"/>
        <v/>
      </c>
      <c r="HV30" s="3" t="str">
        <f t="shared" si="30"/>
        <v/>
      </c>
      <c r="HW30" s="3" t="str">
        <f t="shared" si="31"/>
        <v/>
      </c>
      <c r="HX30" s="36" t="str">
        <f>IF(HU30="","",Catchment!$O38)</f>
        <v/>
      </c>
    </row>
    <row r="31" spans="1:232" x14ac:dyDescent="0.2">
      <c r="A31" s="12">
        <f t="shared" si="0"/>
        <v>1931</v>
      </c>
      <c r="B31">
        <v>823</v>
      </c>
      <c r="C31" t="s">
        <v>48</v>
      </c>
      <c r="D31">
        <v>1353</v>
      </c>
      <c r="E31" t="s">
        <v>48</v>
      </c>
      <c r="F31">
        <v>717</v>
      </c>
      <c r="G31" t="s">
        <v>48</v>
      </c>
      <c r="H31">
        <v>863</v>
      </c>
      <c r="I31" t="s">
        <v>48</v>
      </c>
      <c r="J31">
        <v>1138</v>
      </c>
      <c r="K31" t="s">
        <v>48</v>
      </c>
      <c r="L31">
        <v>1202</v>
      </c>
      <c r="M31" t="s">
        <v>48</v>
      </c>
      <c r="N31">
        <v>131</v>
      </c>
      <c r="O31" t="s">
        <v>48</v>
      </c>
      <c r="P31">
        <v>328</v>
      </c>
      <c r="Q31" t="s">
        <v>48</v>
      </c>
      <c r="R31">
        <v>95</v>
      </c>
      <c r="S31" t="s">
        <v>48</v>
      </c>
      <c r="T31">
        <v>86</v>
      </c>
      <c r="U31" t="s">
        <v>48</v>
      </c>
      <c r="V31">
        <v>0</v>
      </c>
      <c r="W31" t="s">
        <v>48</v>
      </c>
      <c r="X31">
        <v>430</v>
      </c>
      <c r="Y31" t="s">
        <v>48</v>
      </c>
      <c r="Z31" s="14">
        <f t="shared" si="1"/>
        <v>7166</v>
      </c>
      <c r="AA31" s="3">
        <f t="shared" si="2"/>
        <v>1</v>
      </c>
      <c r="AB31" s="3">
        <f t="shared" si="3"/>
        <v>1931</v>
      </c>
      <c r="AC31" s="36">
        <f>IF(Z31="","",Catchment!$O39)</f>
        <v>88.323409940402527</v>
      </c>
      <c r="AD31" s="12">
        <f t="shared" si="4"/>
        <v>1931</v>
      </c>
      <c r="AE31">
        <v>690</v>
      </c>
      <c r="AF31" t="s">
        <v>48</v>
      </c>
      <c r="AG31">
        <v>1107</v>
      </c>
      <c r="AH31" t="s">
        <v>48</v>
      </c>
      <c r="AI31">
        <v>670</v>
      </c>
      <c r="AJ31" t="s">
        <v>48</v>
      </c>
      <c r="AK31">
        <v>919</v>
      </c>
      <c r="AL31" t="s">
        <v>48</v>
      </c>
      <c r="AM31">
        <v>1762</v>
      </c>
      <c r="AN31" t="s">
        <v>48</v>
      </c>
      <c r="AO31">
        <v>1536</v>
      </c>
      <c r="AP31" t="s">
        <v>48</v>
      </c>
      <c r="AQ31">
        <v>198</v>
      </c>
      <c r="AR31" t="s">
        <v>48</v>
      </c>
      <c r="AS31">
        <v>90</v>
      </c>
      <c r="AT31" t="s">
        <v>48</v>
      </c>
      <c r="AU31">
        <v>0</v>
      </c>
      <c r="AV31" t="s">
        <v>50</v>
      </c>
      <c r="AW31">
        <v>0</v>
      </c>
      <c r="AX31" t="s">
        <v>50</v>
      </c>
      <c r="AY31">
        <v>0</v>
      </c>
      <c r="AZ31" t="s">
        <v>50</v>
      </c>
      <c r="BA31">
        <v>222</v>
      </c>
      <c r="BB31" t="s">
        <v>48</v>
      </c>
      <c r="BC31" s="14">
        <f t="shared" si="5"/>
        <v>7194</v>
      </c>
      <c r="BD31" s="27">
        <f t="shared" si="6"/>
        <v>1</v>
      </c>
      <c r="BE31" s="3">
        <f t="shared" si="7"/>
        <v>1931</v>
      </c>
      <c r="BF31" s="36">
        <f>IF(BC31="","",Catchment!$O39)</f>
        <v>88.323409940402527</v>
      </c>
      <c r="BG31" s="12">
        <f t="shared" si="8"/>
        <v>1931</v>
      </c>
      <c r="BH31">
        <v>949</v>
      </c>
      <c r="BI31" t="s">
        <v>48</v>
      </c>
      <c r="BJ31">
        <v>1325</v>
      </c>
      <c r="BK31" t="s">
        <v>48</v>
      </c>
      <c r="BL31">
        <v>712</v>
      </c>
      <c r="BM31" t="s">
        <v>48</v>
      </c>
      <c r="BN31">
        <v>841</v>
      </c>
      <c r="BO31" t="s">
        <v>48</v>
      </c>
      <c r="BP31">
        <v>1110</v>
      </c>
      <c r="BQ31" t="s">
        <v>48</v>
      </c>
      <c r="BR31">
        <v>1173</v>
      </c>
      <c r="BS31" t="s">
        <v>48</v>
      </c>
      <c r="BT31">
        <v>197</v>
      </c>
      <c r="BU31" t="s">
        <v>48</v>
      </c>
      <c r="BV31">
        <v>417</v>
      </c>
      <c r="BW31" t="s">
        <v>48</v>
      </c>
      <c r="BX31">
        <v>163</v>
      </c>
      <c r="BY31" t="s">
        <v>48</v>
      </c>
      <c r="BZ31">
        <v>152</v>
      </c>
      <c r="CA31" t="s">
        <v>48</v>
      </c>
      <c r="CB31">
        <v>0</v>
      </c>
      <c r="CC31" t="s">
        <v>48</v>
      </c>
      <c r="CD31">
        <v>527</v>
      </c>
      <c r="CE31" t="s">
        <v>48</v>
      </c>
      <c r="CF31" s="14">
        <f t="shared" si="9"/>
        <v>7566</v>
      </c>
      <c r="CG31" s="27">
        <f t="shared" si="10"/>
        <v>1</v>
      </c>
      <c r="CH31" s="3">
        <f t="shared" si="11"/>
        <v>1931</v>
      </c>
      <c r="CI31" s="36">
        <f>IF(CF31="","",Catchment!$O39)</f>
        <v>88.323409940402527</v>
      </c>
      <c r="CJ31" s="12">
        <f t="shared" si="12"/>
        <v>1931</v>
      </c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 s="14" t="str">
        <f t="shared" si="13"/>
        <v/>
      </c>
      <c r="DJ31" s="27" t="str">
        <f t="shared" si="14"/>
        <v/>
      </c>
      <c r="DK31" s="3" t="str">
        <f t="shared" si="15"/>
        <v/>
      </c>
      <c r="DL31" s="36" t="str">
        <f>IF(DI31="","",Catchment!$O39)</f>
        <v/>
      </c>
      <c r="DM31" s="12">
        <f t="shared" si="16"/>
        <v>1931</v>
      </c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 s="14" t="str">
        <f t="shared" si="17"/>
        <v/>
      </c>
      <c r="EM31" s="3" t="str">
        <f t="shared" si="18"/>
        <v/>
      </c>
      <c r="EN31" s="3" t="str">
        <f t="shared" si="19"/>
        <v/>
      </c>
      <c r="EO31" s="36" t="str">
        <f>IF(EL31="","",Catchment!$O39)</f>
        <v/>
      </c>
      <c r="EP31" s="12">
        <f t="shared" si="20"/>
        <v>1931</v>
      </c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4" t="str">
        <f t="shared" si="21"/>
        <v/>
      </c>
      <c r="FP31" s="3" t="str">
        <f t="shared" si="22"/>
        <v/>
      </c>
      <c r="FQ31" s="3" t="str">
        <f t="shared" si="23"/>
        <v/>
      </c>
      <c r="FR31" s="36" t="str">
        <f>IF(FO31="","",Catchment!$O39)</f>
        <v/>
      </c>
      <c r="FS31" s="12">
        <f t="shared" si="24"/>
        <v>1931</v>
      </c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4" t="str">
        <f t="shared" si="25"/>
        <v/>
      </c>
      <c r="GS31" s="3" t="str">
        <f t="shared" si="26"/>
        <v/>
      </c>
      <c r="GT31" s="3" t="str">
        <f t="shared" si="27"/>
        <v/>
      </c>
      <c r="GU31" s="36" t="str">
        <f>IF(GR31="","",Catchment!$O39)</f>
        <v/>
      </c>
      <c r="GV31" s="12">
        <f t="shared" si="28"/>
        <v>1931</v>
      </c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4" t="str">
        <f t="shared" si="29"/>
        <v/>
      </c>
      <c r="HV31" s="3" t="str">
        <f t="shared" si="30"/>
        <v/>
      </c>
      <c r="HW31" s="3" t="str">
        <f t="shared" si="31"/>
        <v/>
      </c>
      <c r="HX31" s="36" t="str">
        <f>IF(HU31="","",Catchment!$O39)</f>
        <v/>
      </c>
    </row>
    <row r="32" spans="1:232" x14ac:dyDescent="0.2">
      <c r="A32" s="12">
        <f t="shared" si="0"/>
        <v>1932</v>
      </c>
      <c r="B32">
        <v>354</v>
      </c>
      <c r="C32" t="s">
        <v>48</v>
      </c>
      <c r="D32">
        <v>841</v>
      </c>
      <c r="E32" t="s">
        <v>48</v>
      </c>
      <c r="F32">
        <v>1121</v>
      </c>
      <c r="G32" t="s">
        <v>48</v>
      </c>
      <c r="H32">
        <v>537</v>
      </c>
      <c r="I32" t="s">
        <v>48</v>
      </c>
      <c r="J32">
        <v>572</v>
      </c>
      <c r="K32" t="s">
        <v>48</v>
      </c>
      <c r="L32">
        <v>788</v>
      </c>
      <c r="M32" t="s">
        <v>48</v>
      </c>
      <c r="N32">
        <v>331</v>
      </c>
      <c r="O32" t="s">
        <v>48</v>
      </c>
      <c r="P32">
        <v>172</v>
      </c>
      <c r="Q32" t="s">
        <v>48</v>
      </c>
      <c r="R32">
        <v>147</v>
      </c>
      <c r="S32" t="s">
        <v>48</v>
      </c>
      <c r="T32">
        <v>183</v>
      </c>
      <c r="U32" t="s">
        <v>48</v>
      </c>
      <c r="V32">
        <v>79</v>
      </c>
      <c r="W32" t="s">
        <v>48</v>
      </c>
      <c r="X32">
        <v>162</v>
      </c>
      <c r="Y32" t="s">
        <v>48</v>
      </c>
      <c r="Z32" s="14">
        <f t="shared" si="1"/>
        <v>5287</v>
      </c>
      <c r="AA32" s="3">
        <f t="shared" si="2"/>
        <v>1</v>
      </c>
      <c r="AB32" s="3">
        <f t="shared" si="3"/>
        <v>1932</v>
      </c>
      <c r="AC32" s="36">
        <f>IF(Z32="","",Catchment!$O40)</f>
        <v>67.782662986944075</v>
      </c>
      <c r="AD32" s="12">
        <f t="shared" si="4"/>
        <v>1932</v>
      </c>
      <c r="AE32">
        <v>318</v>
      </c>
      <c r="AF32" t="s">
        <v>48</v>
      </c>
      <c r="AG32">
        <v>1032</v>
      </c>
      <c r="AH32" t="s">
        <v>48</v>
      </c>
      <c r="AI32">
        <v>1258</v>
      </c>
      <c r="AJ32" t="s">
        <v>48</v>
      </c>
      <c r="AK32">
        <v>602</v>
      </c>
      <c r="AL32" t="s">
        <v>48</v>
      </c>
      <c r="AM32">
        <v>979</v>
      </c>
      <c r="AN32" t="s">
        <v>48</v>
      </c>
      <c r="AO32">
        <v>911</v>
      </c>
      <c r="AP32" t="s">
        <v>48</v>
      </c>
      <c r="AQ32">
        <v>342</v>
      </c>
      <c r="AR32" t="s">
        <v>48</v>
      </c>
      <c r="AS32">
        <v>174</v>
      </c>
      <c r="AT32" t="s">
        <v>48</v>
      </c>
      <c r="AU32">
        <v>42</v>
      </c>
      <c r="AV32" t="s">
        <v>48</v>
      </c>
      <c r="AW32">
        <v>30</v>
      </c>
      <c r="AX32" t="s">
        <v>48</v>
      </c>
      <c r="AY32">
        <v>0</v>
      </c>
      <c r="AZ32" t="s">
        <v>50</v>
      </c>
      <c r="BA32">
        <v>126</v>
      </c>
      <c r="BB32" t="s">
        <v>48</v>
      </c>
      <c r="BC32" s="14">
        <f t="shared" si="5"/>
        <v>5814</v>
      </c>
      <c r="BD32" s="27">
        <f t="shared" si="6"/>
        <v>1</v>
      </c>
      <c r="BE32" s="3">
        <f t="shared" si="7"/>
        <v>1932</v>
      </c>
      <c r="BF32" s="36">
        <f>IF(BC32="","",Catchment!$O40)</f>
        <v>67.782662986944075</v>
      </c>
      <c r="BG32" s="12">
        <f t="shared" si="8"/>
        <v>1932</v>
      </c>
      <c r="BH32">
        <v>441</v>
      </c>
      <c r="BI32" t="s">
        <v>48</v>
      </c>
      <c r="BJ32">
        <v>823</v>
      </c>
      <c r="BK32" t="s">
        <v>48</v>
      </c>
      <c r="BL32">
        <v>1108</v>
      </c>
      <c r="BM32" t="s">
        <v>48</v>
      </c>
      <c r="BN32">
        <v>526</v>
      </c>
      <c r="BO32" t="s">
        <v>48</v>
      </c>
      <c r="BP32">
        <v>554</v>
      </c>
      <c r="BQ32" t="s">
        <v>48</v>
      </c>
      <c r="BR32">
        <v>775</v>
      </c>
      <c r="BS32" t="s">
        <v>48</v>
      </c>
      <c r="BT32">
        <v>414</v>
      </c>
      <c r="BU32" t="s">
        <v>48</v>
      </c>
      <c r="BV32">
        <v>243</v>
      </c>
      <c r="BW32" t="s">
        <v>48</v>
      </c>
      <c r="BX32">
        <v>218</v>
      </c>
      <c r="BY32" t="s">
        <v>48</v>
      </c>
      <c r="BZ32">
        <v>260</v>
      </c>
      <c r="CA32" t="s">
        <v>48</v>
      </c>
      <c r="CB32">
        <v>145</v>
      </c>
      <c r="CC32" t="s">
        <v>48</v>
      </c>
      <c r="CD32">
        <v>233</v>
      </c>
      <c r="CE32" t="s">
        <v>48</v>
      </c>
      <c r="CF32" s="14">
        <f t="shared" si="9"/>
        <v>5740</v>
      </c>
      <c r="CG32" s="27">
        <f t="shared" si="10"/>
        <v>1</v>
      </c>
      <c r="CH32" s="3">
        <f t="shared" si="11"/>
        <v>1932</v>
      </c>
      <c r="CI32" s="36">
        <f>IF(CF32="","",Catchment!$O40)</f>
        <v>67.782662986944075</v>
      </c>
      <c r="CJ32" s="12">
        <f t="shared" si="12"/>
        <v>1932</v>
      </c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 s="14" t="str">
        <f t="shared" si="13"/>
        <v/>
      </c>
      <c r="DJ32" s="27" t="str">
        <f t="shared" si="14"/>
        <v/>
      </c>
      <c r="DK32" s="3" t="str">
        <f t="shared" si="15"/>
        <v/>
      </c>
      <c r="DL32" s="36" t="str">
        <f>IF(DI32="","",Catchment!$O40)</f>
        <v/>
      </c>
      <c r="DM32" s="12">
        <f t="shared" si="16"/>
        <v>1932</v>
      </c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 s="14" t="str">
        <f t="shared" si="17"/>
        <v/>
      </c>
      <c r="EM32" s="3" t="str">
        <f t="shared" si="18"/>
        <v/>
      </c>
      <c r="EN32" s="3" t="str">
        <f t="shared" si="19"/>
        <v/>
      </c>
      <c r="EO32" s="36" t="str">
        <f>IF(EL32="","",Catchment!$O40)</f>
        <v/>
      </c>
      <c r="EP32" s="12">
        <f t="shared" si="20"/>
        <v>1932</v>
      </c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4" t="str">
        <f t="shared" si="21"/>
        <v/>
      </c>
      <c r="FP32" s="3" t="str">
        <f t="shared" si="22"/>
        <v/>
      </c>
      <c r="FQ32" s="3" t="str">
        <f t="shared" si="23"/>
        <v/>
      </c>
      <c r="FR32" s="36" t="str">
        <f>IF(FO32="","",Catchment!$O40)</f>
        <v/>
      </c>
      <c r="FS32" s="12">
        <f t="shared" si="24"/>
        <v>1932</v>
      </c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4" t="str">
        <f t="shared" si="25"/>
        <v/>
      </c>
      <c r="GS32" s="3" t="str">
        <f t="shared" si="26"/>
        <v/>
      </c>
      <c r="GT32" s="3" t="str">
        <f t="shared" si="27"/>
        <v/>
      </c>
      <c r="GU32" s="36" t="str">
        <f>IF(GR32="","",Catchment!$O40)</f>
        <v/>
      </c>
      <c r="GV32" s="12">
        <f t="shared" si="28"/>
        <v>1932</v>
      </c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4" t="str">
        <f t="shared" si="29"/>
        <v/>
      </c>
      <c r="HV32" s="3" t="str">
        <f t="shared" si="30"/>
        <v/>
      </c>
      <c r="HW32" s="3" t="str">
        <f t="shared" si="31"/>
        <v/>
      </c>
      <c r="HX32" s="36" t="str">
        <f>IF(HU32="","",Catchment!$O40)</f>
        <v/>
      </c>
    </row>
    <row r="33" spans="1:232" x14ac:dyDescent="0.2">
      <c r="A33" s="12">
        <f t="shared" si="0"/>
        <v>1933</v>
      </c>
      <c r="B33">
        <v>157</v>
      </c>
      <c r="C33" t="s">
        <v>48</v>
      </c>
      <c r="D33">
        <v>1929</v>
      </c>
      <c r="E33" t="s">
        <v>48</v>
      </c>
      <c r="F33">
        <v>1855</v>
      </c>
      <c r="G33" t="s">
        <v>48</v>
      </c>
      <c r="H33">
        <v>2847</v>
      </c>
      <c r="I33" t="s">
        <v>48</v>
      </c>
      <c r="J33">
        <v>918</v>
      </c>
      <c r="K33" t="s">
        <v>48</v>
      </c>
      <c r="L33">
        <v>1211</v>
      </c>
      <c r="M33" t="s">
        <v>48</v>
      </c>
      <c r="N33">
        <v>1014</v>
      </c>
      <c r="O33" t="s">
        <v>48</v>
      </c>
      <c r="P33">
        <v>827</v>
      </c>
      <c r="Q33" t="s">
        <v>48</v>
      </c>
      <c r="R33">
        <v>178</v>
      </c>
      <c r="S33" t="s">
        <v>48</v>
      </c>
      <c r="T33">
        <v>336</v>
      </c>
      <c r="U33" t="s">
        <v>48</v>
      </c>
      <c r="V33">
        <v>340</v>
      </c>
      <c r="W33" t="s">
        <v>48</v>
      </c>
      <c r="X33">
        <v>229</v>
      </c>
      <c r="Y33" t="s">
        <v>48</v>
      </c>
      <c r="Z33" s="14">
        <f t="shared" si="1"/>
        <v>11841</v>
      </c>
      <c r="AA33" s="3">
        <f t="shared" si="2"/>
        <v>1</v>
      </c>
      <c r="AB33" s="3">
        <f t="shared" si="3"/>
        <v>1933</v>
      </c>
      <c r="AC33" s="36">
        <f>IF(Z33="","",Catchment!$O41)</f>
        <v>151.82128587553214</v>
      </c>
      <c r="AD33" s="12">
        <f t="shared" si="4"/>
        <v>1933</v>
      </c>
      <c r="AE33">
        <v>318</v>
      </c>
      <c r="AF33" t="s">
        <v>48</v>
      </c>
      <c r="AG33">
        <v>1951</v>
      </c>
      <c r="AH33" t="s">
        <v>48</v>
      </c>
      <c r="AI33">
        <v>2086</v>
      </c>
      <c r="AJ33" t="s">
        <v>48</v>
      </c>
      <c r="AK33">
        <v>2628</v>
      </c>
      <c r="AL33" t="s">
        <v>48</v>
      </c>
      <c r="AM33">
        <v>1258</v>
      </c>
      <c r="AN33" t="s">
        <v>48</v>
      </c>
      <c r="AO33">
        <v>1446</v>
      </c>
      <c r="AP33" t="s">
        <v>48</v>
      </c>
      <c r="AQ33">
        <v>1073</v>
      </c>
      <c r="AR33" t="s">
        <v>48</v>
      </c>
      <c r="AS33">
        <v>929</v>
      </c>
      <c r="AT33" t="s">
        <v>48</v>
      </c>
      <c r="AU33">
        <v>583</v>
      </c>
      <c r="AV33" t="s">
        <v>48</v>
      </c>
      <c r="AW33">
        <v>726</v>
      </c>
      <c r="AX33" t="s">
        <v>48</v>
      </c>
      <c r="AY33">
        <v>570</v>
      </c>
      <c r="AZ33" t="s">
        <v>48</v>
      </c>
      <c r="BA33">
        <v>66</v>
      </c>
      <c r="BB33" t="s">
        <v>48</v>
      </c>
      <c r="BC33" s="14">
        <f t="shared" si="5"/>
        <v>13634</v>
      </c>
      <c r="BD33" s="27">
        <f t="shared" si="6"/>
        <v>1</v>
      </c>
      <c r="BE33" s="3">
        <f t="shared" si="7"/>
        <v>1933</v>
      </c>
      <c r="BF33" s="36">
        <f>IF(BC33="","",Catchment!$O41)</f>
        <v>151.82128587553214</v>
      </c>
      <c r="BG33" s="12">
        <f t="shared" si="8"/>
        <v>1933</v>
      </c>
      <c r="BH33">
        <v>222</v>
      </c>
      <c r="BI33" t="s">
        <v>48</v>
      </c>
      <c r="BJ33">
        <v>1895</v>
      </c>
      <c r="BK33" t="s">
        <v>48</v>
      </c>
      <c r="BL33">
        <v>1816</v>
      </c>
      <c r="BM33" t="s">
        <v>48</v>
      </c>
      <c r="BN33">
        <v>2792</v>
      </c>
      <c r="BO33" t="s">
        <v>48</v>
      </c>
      <c r="BP33">
        <v>886</v>
      </c>
      <c r="BQ33" t="s">
        <v>48</v>
      </c>
      <c r="BR33">
        <v>1192</v>
      </c>
      <c r="BS33" t="s">
        <v>48</v>
      </c>
      <c r="BT33">
        <v>1149</v>
      </c>
      <c r="BU33" t="s">
        <v>48</v>
      </c>
      <c r="BV33">
        <v>946</v>
      </c>
      <c r="BW33" t="s">
        <v>48</v>
      </c>
      <c r="BX33">
        <v>230</v>
      </c>
      <c r="BY33" t="s">
        <v>48</v>
      </c>
      <c r="BZ33">
        <v>409</v>
      </c>
      <c r="CA33" t="s">
        <v>48</v>
      </c>
      <c r="CB33">
        <v>418</v>
      </c>
      <c r="CC33" t="s">
        <v>48</v>
      </c>
      <c r="CD33">
        <v>308</v>
      </c>
      <c r="CE33" t="s">
        <v>48</v>
      </c>
      <c r="CF33" s="14">
        <f t="shared" si="9"/>
        <v>12263</v>
      </c>
      <c r="CG33" s="27">
        <f t="shared" si="10"/>
        <v>1</v>
      </c>
      <c r="CH33" s="3">
        <f t="shared" si="11"/>
        <v>1933</v>
      </c>
      <c r="CI33" s="36">
        <f>IF(CF33="","",Catchment!$O41)</f>
        <v>151.82128587553214</v>
      </c>
      <c r="CJ33" s="12">
        <f t="shared" si="12"/>
        <v>1933</v>
      </c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 s="14" t="str">
        <f t="shared" si="13"/>
        <v/>
      </c>
      <c r="DJ33" s="27" t="str">
        <f t="shared" si="14"/>
        <v/>
      </c>
      <c r="DK33" s="3" t="str">
        <f t="shared" si="15"/>
        <v/>
      </c>
      <c r="DL33" s="36" t="str">
        <f>IF(DI33="","",Catchment!$O41)</f>
        <v/>
      </c>
      <c r="DM33" s="12">
        <f t="shared" si="16"/>
        <v>1933</v>
      </c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 s="14" t="str">
        <f t="shared" si="17"/>
        <v/>
      </c>
      <c r="EM33" s="3" t="str">
        <f t="shared" si="18"/>
        <v/>
      </c>
      <c r="EN33" s="3" t="str">
        <f t="shared" si="19"/>
        <v/>
      </c>
      <c r="EO33" s="36" t="str">
        <f>IF(EL33="","",Catchment!$O41)</f>
        <v/>
      </c>
      <c r="EP33" s="12">
        <f t="shared" si="20"/>
        <v>1933</v>
      </c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4" t="str">
        <f t="shared" si="21"/>
        <v/>
      </c>
      <c r="FP33" s="3" t="str">
        <f t="shared" si="22"/>
        <v/>
      </c>
      <c r="FQ33" s="3" t="str">
        <f t="shared" si="23"/>
        <v/>
      </c>
      <c r="FR33" s="36" t="str">
        <f>IF(FO33="","",Catchment!$O41)</f>
        <v/>
      </c>
      <c r="FS33" s="12">
        <f t="shared" si="24"/>
        <v>1933</v>
      </c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4" t="str">
        <f t="shared" si="25"/>
        <v/>
      </c>
      <c r="GS33" s="3" t="str">
        <f t="shared" si="26"/>
        <v/>
      </c>
      <c r="GT33" s="3" t="str">
        <f t="shared" si="27"/>
        <v/>
      </c>
      <c r="GU33" s="36" t="str">
        <f>IF(GR33="","",Catchment!$O41)</f>
        <v/>
      </c>
      <c r="GV33" s="12">
        <f t="shared" si="28"/>
        <v>1933</v>
      </c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4" t="str">
        <f t="shared" si="29"/>
        <v/>
      </c>
      <c r="HV33" s="3" t="str">
        <f t="shared" si="30"/>
        <v/>
      </c>
      <c r="HW33" s="3" t="str">
        <f t="shared" si="31"/>
        <v/>
      </c>
      <c r="HX33" s="36" t="str">
        <f>IF(HU33="","",Catchment!$O41)</f>
        <v/>
      </c>
    </row>
    <row r="34" spans="1:232" x14ac:dyDescent="0.2">
      <c r="A34" s="12">
        <f t="shared" si="0"/>
        <v>1934</v>
      </c>
      <c r="B34">
        <v>771</v>
      </c>
      <c r="C34" t="s">
        <v>48</v>
      </c>
      <c r="D34">
        <v>1526</v>
      </c>
      <c r="E34" t="s">
        <v>48</v>
      </c>
      <c r="F34">
        <v>1125</v>
      </c>
      <c r="G34" t="s">
        <v>48</v>
      </c>
      <c r="H34">
        <v>845</v>
      </c>
      <c r="I34" t="s">
        <v>48</v>
      </c>
      <c r="J34">
        <v>1167</v>
      </c>
      <c r="K34" t="s">
        <v>48</v>
      </c>
      <c r="L34">
        <v>1445</v>
      </c>
      <c r="M34" t="s">
        <v>48</v>
      </c>
      <c r="N34">
        <v>757</v>
      </c>
      <c r="O34" t="s">
        <v>48</v>
      </c>
      <c r="P34">
        <v>380</v>
      </c>
      <c r="Q34" t="s">
        <v>48</v>
      </c>
      <c r="R34">
        <v>212</v>
      </c>
      <c r="S34" t="s">
        <v>48</v>
      </c>
      <c r="T34">
        <v>77</v>
      </c>
      <c r="U34" t="s">
        <v>48</v>
      </c>
      <c r="V34">
        <v>288</v>
      </c>
      <c r="W34" t="s">
        <v>48</v>
      </c>
      <c r="X34">
        <v>162</v>
      </c>
      <c r="Y34" t="s">
        <v>48</v>
      </c>
      <c r="Z34" s="14">
        <f t="shared" si="1"/>
        <v>8755</v>
      </c>
      <c r="AA34" s="3">
        <f t="shared" si="2"/>
        <v>1</v>
      </c>
      <c r="AB34" s="3">
        <f t="shared" si="3"/>
        <v>1934</v>
      </c>
      <c r="AC34" s="36">
        <f>IF(Z34="","",Catchment!$O42)</f>
        <v>104.38526350190671</v>
      </c>
      <c r="AD34" s="12">
        <f t="shared" si="4"/>
        <v>1934</v>
      </c>
      <c r="AE34">
        <v>977</v>
      </c>
      <c r="AF34" t="s">
        <v>48</v>
      </c>
      <c r="AG34">
        <v>2079</v>
      </c>
      <c r="AH34" t="s">
        <v>48</v>
      </c>
      <c r="AI34">
        <v>1084</v>
      </c>
      <c r="AJ34" t="s">
        <v>48</v>
      </c>
      <c r="AK34">
        <v>1069</v>
      </c>
      <c r="AL34" t="s">
        <v>48</v>
      </c>
      <c r="AM34">
        <v>617</v>
      </c>
      <c r="AN34" t="s">
        <v>48</v>
      </c>
      <c r="AO34">
        <v>889</v>
      </c>
      <c r="AP34" t="s">
        <v>48</v>
      </c>
      <c r="AQ34">
        <v>378</v>
      </c>
      <c r="AR34" t="s">
        <v>48</v>
      </c>
      <c r="AS34">
        <v>426</v>
      </c>
      <c r="AT34" t="s">
        <v>48</v>
      </c>
      <c r="AU34">
        <v>30</v>
      </c>
      <c r="AV34" t="s">
        <v>48</v>
      </c>
      <c r="AW34">
        <v>0</v>
      </c>
      <c r="AX34" t="s">
        <v>50</v>
      </c>
      <c r="AY34">
        <v>162</v>
      </c>
      <c r="AZ34" t="s">
        <v>48</v>
      </c>
      <c r="BA34">
        <v>138</v>
      </c>
      <c r="BB34" t="s">
        <v>48</v>
      </c>
      <c r="BC34" s="14">
        <f t="shared" si="5"/>
        <v>7849</v>
      </c>
      <c r="BD34" s="27">
        <f t="shared" si="6"/>
        <v>1</v>
      </c>
      <c r="BE34" s="3">
        <f t="shared" si="7"/>
        <v>1934</v>
      </c>
      <c r="BF34" s="36">
        <f>IF(BC34="","",Catchment!$O42)</f>
        <v>104.38526350190671</v>
      </c>
      <c r="BG34" s="12">
        <f t="shared" si="8"/>
        <v>1934</v>
      </c>
      <c r="BH34">
        <v>884</v>
      </c>
      <c r="BI34" t="s">
        <v>48</v>
      </c>
      <c r="BJ34">
        <v>1492</v>
      </c>
      <c r="BK34" t="s">
        <v>48</v>
      </c>
      <c r="BL34">
        <v>1114</v>
      </c>
      <c r="BM34" t="s">
        <v>48</v>
      </c>
      <c r="BN34">
        <v>826</v>
      </c>
      <c r="BO34" t="s">
        <v>48</v>
      </c>
      <c r="BP34">
        <v>1156</v>
      </c>
      <c r="BQ34" t="s">
        <v>48</v>
      </c>
      <c r="BR34">
        <v>1423</v>
      </c>
      <c r="BS34" t="s">
        <v>48</v>
      </c>
      <c r="BT34">
        <v>884</v>
      </c>
      <c r="BU34" t="s">
        <v>48</v>
      </c>
      <c r="BV34">
        <v>466</v>
      </c>
      <c r="BW34" t="s">
        <v>48</v>
      </c>
      <c r="BX34">
        <v>291</v>
      </c>
      <c r="BY34" t="s">
        <v>48</v>
      </c>
      <c r="BZ34">
        <v>143</v>
      </c>
      <c r="CA34" t="s">
        <v>48</v>
      </c>
      <c r="CB34">
        <v>372</v>
      </c>
      <c r="CC34" t="s">
        <v>48</v>
      </c>
      <c r="CD34">
        <v>232</v>
      </c>
      <c r="CE34" t="s">
        <v>48</v>
      </c>
      <c r="CF34" s="14">
        <f t="shared" si="9"/>
        <v>9283</v>
      </c>
      <c r="CG34" s="27">
        <f t="shared" si="10"/>
        <v>1</v>
      </c>
      <c r="CH34" s="3">
        <f t="shared" si="11"/>
        <v>1934</v>
      </c>
      <c r="CI34" s="36">
        <f>IF(CF34="","",Catchment!$O42)</f>
        <v>104.38526350190671</v>
      </c>
      <c r="CJ34" s="12">
        <f t="shared" si="12"/>
        <v>1934</v>
      </c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 s="14" t="str">
        <f t="shared" si="13"/>
        <v/>
      </c>
      <c r="DJ34" s="27" t="str">
        <f t="shared" si="14"/>
        <v/>
      </c>
      <c r="DK34" s="3" t="str">
        <f t="shared" si="15"/>
        <v/>
      </c>
      <c r="DL34" s="36" t="str">
        <f>IF(DI34="","",Catchment!$O42)</f>
        <v/>
      </c>
      <c r="DM34" s="12">
        <f t="shared" si="16"/>
        <v>1934</v>
      </c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 s="14" t="str">
        <f t="shared" si="17"/>
        <v/>
      </c>
      <c r="EM34" s="3" t="str">
        <f t="shared" si="18"/>
        <v/>
      </c>
      <c r="EN34" s="3" t="str">
        <f t="shared" si="19"/>
        <v/>
      </c>
      <c r="EO34" s="36" t="str">
        <f>IF(EL34="","",Catchment!$O42)</f>
        <v/>
      </c>
      <c r="EP34" s="12">
        <f t="shared" si="20"/>
        <v>1934</v>
      </c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4" t="str">
        <f t="shared" si="21"/>
        <v/>
      </c>
      <c r="FP34" s="3" t="str">
        <f t="shared" si="22"/>
        <v/>
      </c>
      <c r="FQ34" s="3" t="str">
        <f t="shared" si="23"/>
        <v/>
      </c>
      <c r="FR34" s="36" t="str">
        <f>IF(FO34="","",Catchment!$O42)</f>
        <v/>
      </c>
      <c r="FS34" s="12">
        <f t="shared" si="24"/>
        <v>1934</v>
      </c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4" t="str">
        <f t="shared" si="25"/>
        <v/>
      </c>
      <c r="GS34" s="3" t="str">
        <f t="shared" si="26"/>
        <v/>
      </c>
      <c r="GT34" s="3" t="str">
        <f t="shared" si="27"/>
        <v/>
      </c>
      <c r="GU34" s="36" t="str">
        <f>IF(GR34="","",Catchment!$O42)</f>
        <v/>
      </c>
      <c r="GV34" s="12">
        <f t="shared" si="28"/>
        <v>1934</v>
      </c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4" t="str">
        <f t="shared" si="29"/>
        <v/>
      </c>
      <c r="HV34" s="3" t="str">
        <f t="shared" si="30"/>
        <v/>
      </c>
      <c r="HW34" s="3" t="str">
        <f t="shared" si="31"/>
        <v/>
      </c>
      <c r="HX34" s="36" t="str">
        <f>IF(HU34="","",Catchment!$O42)</f>
        <v/>
      </c>
    </row>
    <row r="35" spans="1:232" x14ac:dyDescent="0.2">
      <c r="A35" s="12">
        <f t="shared" si="0"/>
        <v>1935</v>
      </c>
      <c r="B35">
        <v>515</v>
      </c>
      <c r="C35" t="s">
        <v>48</v>
      </c>
      <c r="D35">
        <v>1001</v>
      </c>
      <c r="E35" t="s">
        <v>48</v>
      </c>
      <c r="F35">
        <v>1387</v>
      </c>
      <c r="G35" t="s">
        <v>48</v>
      </c>
      <c r="H35">
        <v>736</v>
      </c>
      <c r="I35" t="s">
        <v>48</v>
      </c>
      <c r="J35">
        <v>1129</v>
      </c>
      <c r="K35" t="s">
        <v>48</v>
      </c>
      <c r="L35">
        <v>921</v>
      </c>
      <c r="M35" t="s">
        <v>48</v>
      </c>
      <c r="N35">
        <v>239</v>
      </c>
      <c r="O35" t="s">
        <v>48</v>
      </c>
      <c r="P35">
        <v>455</v>
      </c>
      <c r="Q35" t="s">
        <v>48</v>
      </c>
      <c r="R35">
        <v>0</v>
      </c>
      <c r="S35" t="s">
        <v>48</v>
      </c>
      <c r="T35">
        <v>65</v>
      </c>
      <c r="U35" t="s">
        <v>48</v>
      </c>
      <c r="V35">
        <v>0</v>
      </c>
      <c r="W35" t="s">
        <v>48</v>
      </c>
      <c r="X35">
        <v>86</v>
      </c>
      <c r="Y35" t="s">
        <v>48</v>
      </c>
      <c r="Z35" s="14">
        <f t="shared" si="1"/>
        <v>6534</v>
      </c>
      <c r="AA35" s="3">
        <f t="shared" si="2"/>
        <v>1</v>
      </c>
      <c r="AB35" s="3">
        <f t="shared" si="3"/>
        <v>1935</v>
      </c>
      <c r="AC35" s="36">
        <f>IF(Z35="","",Catchment!$O43)</f>
        <v>81.59741335463265</v>
      </c>
      <c r="AD35" s="12">
        <f t="shared" si="4"/>
        <v>1935</v>
      </c>
      <c r="AE35">
        <v>666</v>
      </c>
      <c r="AF35" t="s">
        <v>48</v>
      </c>
      <c r="AG35">
        <v>745</v>
      </c>
      <c r="AH35" t="s">
        <v>48</v>
      </c>
      <c r="AI35">
        <v>1160</v>
      </c>
      <c r="AJ35" t="s">
        <v>48</v>
      </c>
      <c r="AK35">
        <v>979</v>
      </c>
      <c r="AL35" t="s">
        <v>48</v>
      </c>
      <c r="AM35">
        <v>1114</v>
      </c>
      <c r="AN35" t="s">
        <v>48</v>
      </c>
      <c r="AO35">
        <v>1092</v>
      </c>
      <c r="AP35" t="s">
        <v>48</v>
      </c>
      <c r="AQ35">
        <v>330</v>
      </c>
      <c r="AR35" t="s">
        <v>48</v>
      </c>
      <c r="AS35">
        <v>749</v>
      </c>
      <c r="AT35" t="s">
        <v>48</v>
      </c>
      <c r="AU35">
        <v>0</v>
      </c>
      <c r="AV35" t="s">
        <v>50</v>
      </c>
      <c r="AW35">
        <v>0</v>
      </c>
      <c r="AX35" t="s">
        <v>50</v>
      </c>
      <c r="AY35">
        <v>0</v>
      </c>
      <c r="AZ35" t="s">
        <v>50</v>
      </c>
      <c r="BA35">
        <v>0</v>
      </c>
      <c r="BB35" t="s">
        <v>50</v>
      </c>
      <c r="BC35" s="14">
        <f t="shared" si="5"/>
        <v>6835</v>
      </c>
      <c r="BD35" s="27">
        <f t="shared" si="6"/>
        <v>1</v>
      </c>
      <c r="BE35" s="3">
        <f t="shared" si="7"/>
        <v>1935</v>
      </c>
      <c r="BF35" s="36">
        <f>IF(BC35="","",Catchment!$O43)</f>
        <v>81.59741335463265</v>
      </c>
      <c r="BG35" s="12">
        <f t="shared" si="8"/>
        <v>1935</v>
      </c>
      <c r="BH35">
        <v>609</v>
      </c>
      <c r="BI35" t="s">
        <v>48</v>
      </c>
      <c r="BJ35">
        <v>983</v>
      </c>
      <c r="BK35" t="s">
        <v>48</v>
      </c>
      <c r="BL35">
        <v>1369</v>
      </c>
      <c r="BM35" t="s">
        <v>48</v>
      </c>
      <c r="BN35">
        <v>713</v>
      </c>
      <c r="BO35" t="s">
        <v>48</v>
      </c>
      <c r="BP35">
        <v>1116</v>
      </c>
      <c r="BQ35" t="s">
        <v>48</v>
      </c>
      <c r="BR35">
        <v>903</v>
      </c>
      <c r="BS35" t="s">
        <v>48</v>
      </c>
      <c r="BT35">
        <v>344</v>
      </c>
      <c r="BU35" t="s">
        <v>48</v>
      </c>
      <c r="BV35">
        <v>571</v>
      </c>
      <c r="BW35" t="s">
        <v>48</v>
      </c>
      <c r="BX35">
        <v>0</v>
      </c>
      <c r="BY35" t="s">
        <v>48</v>
      </c>
      <c r="BZ35">
        <v>135</v>
      </c>
      <c r="CA35" t="s">
        <v>48</v>
      </c>
      <c r="CB35">
        <v>0</v>
      </c>
      <c r="CC35" t="s">
        <v>48</v>
      </c>
      <c r="CD35">
        <v>152</v>
      </c>
      <c r="CE35" t="s">
        <v>48</v>
      </c>
      <c r="CF35" s="14">
        <f t="shared" si="9"/>
        <v>6895</v>
      </c>
      <c r="CG35" s="27">
        <f t="shared" si="10"/>
        <v>1</v>
      </c>
      <c r="CH35" s="3">
        <f t="shared" si="11"/>
        <v>1935</v>
      </c>
      <c r="CI35" s="36">
        <f>IF(CF35="","",Catchment!$O43)</f>
        <v>81.59741335463265</v>
      </c>
      <c r="CJ35" s="12">
        <f t="shared" si="12"/>
        <v>1935</v>
      </c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 s="14" t="str">
        <f t="shared" si="13"/>
        <v/>
      </c>
      <c r="DJ35" s="27" t="str">
        <f t="shared" si="14"/>
        <v/>
      </c>
      <c r="DK35" s="3" t="str">
        <f t="shared" si="15"/>
        <v/>
      </c>
      <c r="DL35" s="36" t="str">
        <f>IF(DI35="","",Catchment!$O43)</f>
        <v/>
      </c>
      <c r="DM35" s="12">
        <f t="shared" si="16"/>
        <v>1935</v>
      </c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 s="14" t="str">
        <f t="shared" si="17"/>
        <v/>
      </c>
      <c r="EM35" s="3" t="str">
        <f t="shared" si="18"/>
        <v/>
      </c>
      <c r="EN35" s="3" t="str">
        <f t="shared" si="19"/>
        <v/>
      </c>
      <c r="EO35" s="36" t="str">
        <f>IF(EL35="","",Catchment!$O43)</f>
        <v/>
      </c>
      <c r="EP35" s="12">
        <f t="shared" si="20"/>
        <v>1935</v>
      </c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4" t="str">
        <f t="shared" si="21"/>
        <v/>
      </c>
      <c r="FP35" s="3" t="str">
        <f t="shared" si="22"/>
        <v/>
      </c>
      <c r="FQ35" s="3" t="str">
        <f t="shared" si="23"/>
        <v/>
      </c>
      <c r="FR35" s="36" t="str">
        <f>IF(FO35="","",Catchment!$O43)</f>
        <v/>
      </c>
      <c r="FS35" s="12">
        <f t="shared" si="24"/>
        <v>1935</v>
      </c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4" t="str">
        <f t="shared" si="25"/>
        <v/>
      </c>
      <c r="GS35" s="3" t="str">
        <f t="shared" si="26"/>
        <v/>
      </c>
      <c r="GT35" s="3" t="str">
        <f t="shared" si="27"/>
        <v/>
      </c>
      <c r="GU35" s="36" t="str">
        <f>IF(GR35="","",Catchment!$O43)</f>
        <v/>
      </c>
      <c r="GV35" s="12">
        <f t="shared" si="28"/>
        <v>1935</v>
      </c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4" t="str">
        <f t="shared" si="29"/>
        <v/>
      </c>
      <c r="HV35" s="3" t="str">
        <f t="shared" si="30"/>
        <v/>
      </c>
      <c r="HW35" s="3" t="str">
        <f t="shared" si="31"/>
        <v/>
      </c>
      <c r="HX35" s="36" t="str">
        <f>IF(HU35="","",Catchment!$O43)</f>
        <v/>
      </c>
    </row>
    <row r="36" spans="1:232" x14ac:dyDescent="0.2">
      <c r="A36" s="12">
        <f t="shared" si="0"/>
        <v>1936</v>
      </c>
      <c r="B36">
        <v>966</v>
      </c>
      <c r="C36" t="s">
        <v>48</v>
      </c>
      <c r="D36">
        <v>1992</v>
      </c>
      <c r="E36" t="s">
        <v>48</v>
      </c>
      <c r="F36">
        <v>1110</v>
      </c>
      <c r="G36" t="s">
        <v>48</v>
      </c>
      <c r="H36">
        <v>1929</v>
      </c>
      <c r="I36" t="s">
        <v>48</v>
      </c>
      <c r="J36">
        <v>1490</v>
      </c>
      <c r="K36" t="s">
        <v>48</v>
      </c>
      <c r="L36">
        <v>1116</v>
      </c>
      <c r="M36" t="s">
        <v>48</v>
      </c>
      <c r="N36">
        <v>273</v>
      </c>
      <c r="O36" t="s">
        <v>48</v>
      </c>
      <c r="P36">
        <v>223</v>
      </c>
      <c r="Q36" t="s">
        <v>48</v>
      </c>
      <c r="R36">
        <v>72</v>
      </c>
      <c r="S36" t="s">
        <v>48</v>
      </c>
      <c r="T36">
        <v>182</v>
      </c>
      <c r="U36" t="s">
        <v>48</v>
      </c>
      <c r="V36">
        <v>51</v>
      </c>
      <c r="W36" t="s">
        <v>48</v>
      </c>
      <c r="X36">
        <v>245</v>
      </c>
      <c r="Y36" t="s">
        <v>48</v>
      </c>
      <c r="Z36" s="14">
        <f t="shared" si="1"/>
        <v>9649</v>
      </c>
      <c r="AA36" s="3">
        <f t="shared" si="2"/>
        <v>1</v>
      </c>
      <c r="AB36" s="3">
        <f t="shared" si="3"/>
        <v>1936</v>
      </c>
      <c r="AC36" s="36">
        <f>IF(Z36="","",Catchment!$O44)</f>
        <v>115.1264044014985</v>
      </c>
      <c r="AD36" s="12">
        <f t="shared" si="4"/>
        <v>1936</v>
      </c>
      <c r="AE36">
        <v>1073</v>
      </c>
      <c r="AF36" t="s">
        <v>48</v>
      </c>
      <c r="AG36">
        <v>1762</v>
      </c>
      <c r="AH36" t="s">
        <v>48</v>
      </c>
      <c r="AI36">
        <v>1092</v>
      </c>
      <c r="AJ36" t="s">
        <v>48</v>
      </c>
      <c r="AK36">
        <v>2086</v>
      </c>
      <c r="AL36" t="s">
        <v>48</v>
      </c>
      <c r="AM36">
        <v>1499</v>
      </c>
      <c r="AN36" t="s">
        <v>48</v>
      </c>
      <c r="AO36">
        <v>1348</v>
      </c>
      <c r="AP36" t="s">
        <v>48</v>
      </c>
      <c r="AQ36">
        <v>186</v>
      </c>
      <c r="AR36" t="s">
        <v>48</v>
      </c>
      <c r="AS36">
        <v>54</v>
      </c>
      <c r="AT36" t="s">
        <v>48</v>
      </c>
      <c r="AU36">
        <v>0</v>
      </c>
      <c r="AV36" t="s">
        <v>50</v>
      </c>
      <c r="AW36">
        <v>54</v>
      </c>
      <c r="AX36" t="s">
        <v>48</v>
      </c>
      <c r="AY36">
        <v>6</v>
      </c>
      <c r="AZ36" t="s">
        <v>48</v>
      </c>
      <c r="BA36">
        <v>0</v>
      </c>
      <c r="BB36" t="s">
        <v>50</v>
      </c>
      <c r="BC36" s="14">
        <f t="shared" si="5"/>
        <v>9160</v>
      </c>
      <c r="BD36" s="27">
        <f t="shared" si="6"/>
        <v>1</v>
      </c>
      <c r="BE36" s="3">
        <f t="shared" si="7"/>
        <v>1936</v>
      </c>
      <c r="BF36" s="36">
        <f>IF(BC36="","",Catchment!$O44)</f>
        <v>115.1264044014985</v>
      </c>
      <c r="BG36" s="12">
        <f t="shared" si="8"/>
        <v>1936</v>
      </c>
      <c r="BH36">
        <v>1081</v>
      </c>
      <c r="BI36" t="s">
        <v>50</v>
      </c>
      <c r="BJ36">
        <v>1930</v>
      </c>
      <c r="BK36" t="s">
        <v>50</v>
      </c>
      <c r="BL36">
        <v>1086</v>
      </c>
      <c r="BM36" t="s">
        <v>50</v>
      </c>
      <c r="BN36">
        <v>1860</v>
      </c>
      <c r="BO36" t="s">
        <v>50</v>
      </c>
      <c r="BP36">
        <v>1444</v>
      </c>
      <c r="BQ36" t="s">
        <v>50</v>
      </c>
      <c r="BR36">
        <v>1080</v>
      </c>
      <c r="BS36" t="s">
        <v>50</v>
      </c>
      <c r="BT36">
        <v>348</v>
      </c>
      <c r="BU36" t="s">
        <v>50</v>
      </c>
      <c r="BV36">
        <v>303</v>
      </c>
      <c r="BW36" t="s">
        <v>50</v>
      </c>
      <c r="BX36">
        <v>140</v>
      </c>
      <c r="BY36" t="s">
        <v>50</v>
      </c>
      <c r="BZ36">
        <v>254</v>
      </c>
      <c r="CA36" t="s">
        <v>50</v>
      </c>
      <c r="CB36">
        <v>0</v>
      </c>
      <c r="CC36"/>
      <c r="CD36">
        <v>230</v>
      </c>
      <c r="CE36"/>
      <c r="CF36" s="14">
        <f t="shared" si="9"/>
        <v>9756</v>
      </c>
      <c r="CG36" s="27">
        <f t="shared" si="10"/>
        <v>1</v>
      </c>
      <c r="CH36" s="3">
        <f t="shared" si="11"/>
        <v>1936</v>
      </c>
      <c r="CI36" s="36">
        <f>IF(CF36="","",Catchment!$O44)</f>
        <v>115.1264044014985</v>
      </c>
      <c r="CJ36" s="12">
        <f t="shared" si="12"/>
        <v>1936</v>
      </c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 s="14" t="str">
        <f t="shared" si="13"/>
        <v/>
      </c>
      <c r="DJ36" s="27" t="str">
        <f t="shared" si="14"/>
        <v/>
      </c>
      <c r="DK36" s="3" t="str">
        <f t="shared" si="15"/>
        <v/>
      </c>
      <c r="DL36" s="36" t="str">
        <f>IF(DI36="","",Catchment!$O44)</f>
        <v/>
      </c>
      <c r="DM36" s="12">
        <f t="shared" si="16"/>
        <v>1936</v>
      </c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 s="14" t="str">
        <f t="shared" si="17"/>
        <v/>
      </c>
      <c r="EM36" s="3" t="str">
        <f t="shared" si="18"/>
        <v/>
      </c>
      <c r="EN36" s="3" t="str">
        <f t="shared" si="19"/>
        <v/>
      </c>
      <c r="EO36" s="36" t="str">
        <f>IF(EL36="","",Catchment!$O44)</f>
        <v/>
      </c>
      <c r="EP36" s="12">
        <f t="shared" si="20"/>
        <v>1936</v>
      </c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4" t="str">
        <f t="shared" si="21"/>
        <v/>
      </c>
      <c r="FP36" s="3" t="str">
        <f t="shared" si="22"/>
        <v/>
      </c>
      <c r="FQ36" s="3" t="str">
        <f t="shared" si="23"/>
        <v/>
      </c>
      <c r="FR36" s="36" t="str">
        <f>IF(FO36="","",Catchment!$O44)</f>
        <v/>
      </c>
      <c r="FS36" s="12">
        <f t="shared" si="24"/>
        <v>1936</v>
      </c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4" t="str">
        <f t="shared" si="25"/>
        <v/>
      </c>
      <c r="GS36" s="3" t="str">
        <f t="shared" si="26"/>
        <v/>
      </c>
      <c r="GT36" s="3" t="str">
        <f t="shared" si="27"/>
        <v/>
      </c>
      <c r="GU36" s="36" t="str">
        <f>IF(GR36="","",Catchment!$O44)</f>
        <v/>
      </c>
      <c r="GV36" s="12">
        <f t="shared" si="28"/>
        <v>1936</v>
      </c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4" t="str">
        <f t="shared" si="29"/>
        <v/>
      </c>
      <c r="HV36" s="3" t="str">
        <f t="shared" si="30"/>
        <v/>
      </c>
      <c r="HW36" s="3" t="str">
        <f t="shared" si="31"/>
        <v/>
      </c>
      <c r="HX36" s="36" t="str">
        <f>IF(HU36="","",Catchment!$O44)</f>
        <v/>
      </c>
    </row>
    <row r="37" spans="1:232" x14ac:dyDescent="0.2">
      <c r="A37" s="12">
        <f t="shared" si="0"/>
        <v>1937</v>
      </c>
      <c r="B37">
        <v>303</v>
      </c>
      <c r="C37" t="s">
        <v>48</v>
      </c>
      <c r="D37">
        <v>968</v>
      </c>
      <c r="E37" t="s">
        <v>48</v>
      </c>
      <c r="F37">
        <v>1103</v>
      </c>
      <c r="G37" t="s">
        <v>48</v>
      </c>
      <c r="H37">
        <v>1097</v>
      </c>
      <c r="I37" t="s">
        <v>48</v>
      </c>
      <c r="J37">
        <v>1536</v>
      </c>
      <c r="K37" t="s">
        <v>48</v>
      </c>
      <c r="L37">
        <v>477</v>
      </c>
      <c r="M37" t="s">
        <v>48</v>
      </c>
      <c r="N37">
        <v>973</v>
      </c>
      <c r="O37" t="s">
        <v>48</v>
      </c>
      <c r="P37">
        <v>189</v>
      </c>
      <c r="Q37" t="s">
        <v>48</v>
      </c>
      <c r="R37">
        <v>330</v>
      </c>
      <c r="S37" t="s">
        <v>48</v>
      </c>
      <c r="T37">
        <v>136</v>
      </c>
      <c r="U37" t="s">
        <v>48</v>
      </c>
      <c r="V37">
        <v>256</v>
      </c>
      <c r="W37" t="s">
        <v>48</v>
      </c>
      <c r="X37">
        <v>184</v>
      </c>
      <c r="Y37" t="s">
        <v>48</v>
      </c>
      <c r="Z37" s="14">
        <f t="shared" si="1"/>
        <v>7552</v>
      </c>
      <c r="AA37" s="3">
        <f t="shared" si="2"/>
        <v>1</v>
      </c>
      <c r="AB37" s="3">
        <f t="shared" si="3"/>
        <v>1937</v>
      </c>
      <c r="AC37" s="36">
        <f>IF(Z37="","",Catchment!$O45)</f>
        <v>102.90273249394241</v>
      </c>
      <c r="AD37" s="12">
        <f t="shared" si="4"/>
        <v>1937</v>
      </c>
      <c r="AE37">
        <v>594</v>
      </c>
      <c r="AF37" t="s">
        <v>48</v>
      </c>
      <c r="AG37">
        <v>693</v>
      </c>
      <c r="AH37" t="s">
        <v>48</v>
      </c>
      <c r="AI37">
        <v>911</v>
      </c>
      <c r="AJ37" t="s">
        <v>48</v>
      </c>
      <c r="AK37">
        <v>1792</v>
      </c>
      <c r="AL37" t="s">
        <v>48</v>
      </c>
      <c r="AM37">
        <v>1755</v>
      </c>
      <c r="AN37" t="s">
        <v>48</v>
      </c>
      <c r="AO37">
        <v>376</v>
      </c>
      <c r="AP37" t="s">
        <v>48</v>
      </c>
      <c r="AQ37">
        <v>641</v>
      </c>
      <c r="AR37" t="s">
        <v>48</v>
      </c>
      <c r="AS37">
        <v>330</v>
      </c>
      <c r="AT37" t="s">
        <v>48</v>
      </c>
      <c r="AU37">
        <v>677</v>
      </c>
      <c r="AV37" t="s">
        <v>48</v>
      </c>
      <c r="AW37">
        <v>90</v>
      </c>
      <c r="AX37" t="s">
        <v>48</v>
      </c>
      <c r="AY37">
        <v>905</v>
      </c>
      <c r="AZ37" t="s">
        <v>48</v>
      </c>
      <c r="BA37">
        <v>558</v>
      </c>
      <c r="BB37" t="s">
        <v>48</v>
      </c>
      <c r="BC37" s="14">
        <f t="shared" si="5"/>
        <v>9322</v>
      </c>
      <c r="BD37" s="27">
        <f t="shared" si="6"/>
        <v>1</v>
      </c>
      <c r="BE37" s="3">
        <f t="shared" si="7"/>
        <v>1937</v>
      </c>
      <c r="BF37" s="36">
        <f>IF(BC37="","",Catchment!$O45)</f>
        <v>102.90273249394241</v>
      </c>
      <c r="BG37" s="12">
        <f t="shared" si="8"/>
        <v>1937</v>
      </c>
      <c r="BH37">
        <v>330</v>
      </c>
      <c r="BI37"/>
      <c r="BJ37">
        <v>770</v>
      </c>
      <c r="BK37"/>
      <c r="BL37">
        <v>1370</v>
      </c>
      <c r="BM37"/>
      <c r="BN37">
        <v>2490</v>
      </c>
      <c r="BO37"/>
      <c r="BP37">
        <v>1240</v>
      </c>
      <c r="BQ37"/>
      <c r="BR37">
        <v>250</v>
      </c>
      <c r="BS37"/>
      <c r="BT37">
        <v>1260</v>
      </c>
      <c r="BU37"/>
      <c r="BV37">
        <v>210</v>
      </c>
      <c r="BW37"/>
      <c r="BX37">
        <v>320</v>
      </c>
      <c r="BY37"/>
      <c r="BZ37">
        <v>120</v>
      </c>
      <c r="CA37"/>
      <c r="CB37">
        <v>140</v>
      </c>
      <c r="CC37"/>
      <c r="CD37">
        <v>220</v>
      </c>
      <c r="CE37"/>
      <c r="CF37" s="14">
        <f t="shared" si="9"/>
        <v>8720</v>
      </c>
      <c r="CG37" s="27">
        <f t="shared" si="10"/>
        <v>1</v>
      </c>
      <c r="CH37" s="3">
        <f t="shared" si="11"/>
        <v>1937</v>
      </c>
      <c r="CI37" s="36">
        <f>IF(CF37="","",Catchment!$O45)</f>
        <v>102.90273249394241</v>
      </c>
      <c r="CJ37" s="12">
        <f t="shared" si="12"/>
        <v>1937</v>
      </c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 s="14" t="str">
        <f t="shared" si="13"/>
        <v/>
      </c>
      <c r="DJ37" s="27" t="str">
        <f t="shared" si="14"/>
        <v/>
      </c>
      <c r="DK37" s="3" t="str">
        <f t="shared" si="15"/>
        <v/>
      </c>
      <c r="DL37" s="36" t="str">
        <f>IF(DI37="","",Catchment!$O45)</f>
        <v/>
      </c>
      <c r="DM37" s="12">
        <f t="shared" si="16"/>
        <v>1937</v>
      </c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 s="14" t="str">
        <f t="shared" si="17"/>
        <v/>
      </c>
      <c r="EM37" s="3" t="str">
        <f t="shared" si="18"/>
        <v/>
      </c>
      <c r="EN37" s="3" t="str">
        <f t="shared" si="19"/>
        <v/>
      </c>
      <c r="EO37" s="36" t="str">
        <f>IF(EL37="","",Catchment!$O45)</f>
        <v/>
      </c>
      <c r="EP37" s="12">
        <f t="shared" si="20"/>
        <v>1937</v>
      </c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4" t="str">
        <f t="shared" si="21"/>
        <v/>
      </c>
      <c r="FP37" s="3" t="str">
        <f t="shared" si="22"/>
        <v/>
      </c>
      <c r="FQ37" s="3" t="str">
        <f t="shared" si="23"/>
        <v/>
      </c>
      <c r="FR37" s="36" t="str">
        <f>IF(FO37="","",Catchment!$O45)</f>
        <v/>
      </c>
      <c r="FS37" s="12">
        <f t="shared" si="24"/>
        <v>1937</v>
      </c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4" t="str">
        <f t="shared" si="25"/>
        <v/>
      </c>
      <c r="GS37" s="3" t="str">
        <f t="shared" si="26"/>
        <v/>
      </c>
      <c r="GT37" s="3" t="str">
        <f t="shared" si="27"/>
        <v/>
      </c>
      <c r="GU37" s="36" t="str">
        <f>IF(GR37="","",Catchment!$O45)</f>
        <v/>
      </c>
      <c r="GV37" s="12">
        <f t="shared" si="28"/>
        <v>1937</v>
      </c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4" t="str">
        <f t="shared" si="29"/>
        <v/>
      </c>
      <c r="HV37" s="3" t="str">
        <f t="shared" si="30"/>
        <v/>
      </c>
      <c r="HW37" s="3" t="str">
        <f t="shared" si="31"/>
        <v/>
      </c>
      <c r="HX37" s="36" t="str">
        <f>IF(HU37="","",Catchment!$O45)</f>
        <v/>
      </c>
    </row>
    <row r="38" spans="1:232" x14ac:dyDescent="0.2">
      <c r="A38" s="12">
        <f t="shared" si="0"/>
        <v>1938</v>
      </c>
      <c r="B38">
        <v>1048</v>
      </c>
      <c r="C38" t="s">
        <v>48</v>
      </c>
      <c r="D38">
        <v>817</v>
      </c>
      <c r="E38" t="s">
        <v>48</v>
      </c>
      <c r="F38">
        <v>1088</v>
      </c>
      <c r="G38" t="s">
        <v>48</v>
      </c>
      <c r="H38">
        <v>1495</v>
      </c>
      <c r="I38" t="s">
        <v>48</v>
      </c>
      <c r="J38">
        <v>1418</v>
      </c>
      <c r="K38" t="s">
        <v>48</v>
      </c>
      <c r="L38">
        <v>614</v>
      </c>
      <c r="M38" t="s">
        <v>48</v>
      </c>
      <c r="N38">
        <v>129</v>
      </c>
      <c r="O38" t="s">
        <v>48</v>
      </c>
      <c r="P38">
        <v>407</v>
      </c>
      <c r="Q38" t="s">
        <v>48</v>
      </c>
      <c r="R38">
        <v>49</v>
      </c>
      <c r="S38" t="s">
        <v>48</v>
      </c>
      <c r="T38">
        <v>264</v>
      </c>
      <c r="U38" t="s">
        <v>48</v>
      </c>
      <c r="V38">
        <v>458</v>
      </c>
      <c r="W38" t="s">
        <v>48</v>
      </c>
      <c r="X38">
        <v>386</v>
      </c>
      <c r="Y38" t="s">
        <v>48</v>
      </c>
      <c r="Z38" s="14">
        <f t="shared" si="1"/>
        <v>8173</v>
      </c>
      <c r="AA38" s="3">
        <f t="shared" si="2"/>
        <v>1</v>
      </c>
      <c r="AB38" s="3">
        <f t="shared" si="3"/>
        <v>1938</v>
      </c>
      <c r="AC38" s="36">
        <f>IF(Z38="","",Catchment!$O46)</f>
        <v>99.448320515825827</v>
      </c>
      <c r="AD38" s="12">
        <f t="shared" si="4"/>
        <v>1938</v>
      </c>
      <c r="AE38">
        <v>1085</v>
      </c>
      <c r="AF38" t="s">
        <v>48</v>
      </c>
      <c r="AG38">
        <v>647</v>
      </c>
      <c r="AH38" t="s">
        <v>48</v>
      </c>
      <c r="AI38">
        <v>1024</v>
      </c>
      <c r="AJ38" t="s">
        <v>48</v>
      </c>
      <c r="AK38">
        <v>1160</v>
      </c>
      <c r="AL38" t="s">
        <v>48</v>
      </c>
      <c r="AM38">
        <v>1868</v>
      </c>
      <c r="AN38" t="s">
        <v>48</v>
      </c>
      <c r="AO38">
        <v>708</v>
      </c>
      <c r="AP38" t="s">
        <v>48</v>
      </c>
      <c r="AQ38">
        <v>99</v>
      </c>
      <c r="AR38" t="s">
        <v>48</v>
      </c>
      <c r="AS38">
        <v>581</v>
      </c>
      <c r="AT38" t="s">
        <v>48</v>
      </c>
      <c r="AU38">
        <v>66</v>
      </c>
      <c r="AV38" t="s">
        <v>48</v>
      </c>
      <c r="AW38">
        <v>198</v>
      </c>
      <c r="AX38" t="s">
        <v>48</v>
      </c>
      <c r="AY38">
        <v>413</v>
      </c>
      <c r="AZ38" t="s">
        <v>48</v>
      </c>
      <c r="BA38">
        <v>438</v>
      </c>
      <c r="BB38" t="s">
        <v>48</v>
      </c>
      <c r="BC38" s="14">
        <f t="shared" si="5"/>
        <v>8287</v>
      </c>
      <c r="BD38" s="27">
        <f t="shared" si="6"/>
        <v>1</v>
      </c>
      <c r="BE38" s="3">
        <f t="shared" si="7"/>
        <v>1938</v>
      </c>
      <c r="BF38" s="36">
        <f>IF(BC38="","",Catchment!$O46)</f>
        <v>99.448320515825827</v>
      </c>
      <c r="BG38" s="12">
        <f t="shared" si="8"/>
        <v>1938</v>
      </c>
      <c r="BH38">
        <v>1310</v>
      </c>
      <c r="BI38"/>
      <c r="BJ38">
        <v>180</v>
      </c>
      <c r="BK38"/>
      <c r="BL38">
        <v>1520</v>
      </c>
      <c r="BM38"/>
      <c r="BN38">
        <v>1390</v>
      </c>
      <c r="BO38"/>
      <c r="BP38">
        <v>1300</v>
      </c>
      <c r="BQ38"/>
      <c r="BR38">
        <v>220</v>
      </c>
      <c r="BS38"/>
      <c r="BT38">
        <v>210</v>
      </c>
      <c r="BU38"/>
      <c r="BV38">
        <v>820</v>
      </c>
      <c r="BW38"/>
      <c r="BX38">
        <v>20</v>
      </c>
      <c r="BY38"/>
      <c r="BZ38">
        <v>360</v>
      </c>
      <c r="CA38"/>
      <c r="CB38">
        <v>460</v>
      </c>
      <c r="CC38"/>
      <c r="CD38">
        <v>440</v>
      </c>
      <c r="CE38"/>
      <c r="CF38" s="14">
        <f t="shared" si="9"/>
        <v>8230</v>
      </c>
      <c r="CG38" s="27">
        <f t="shared" si="10"/>
        <v>1</v>
      </c>
      <c r="CH38" s="3">
        <f t="shared" si="11"/>
        <v>1938</v>
      </c>
      <c r="CI38" s="36">
        <f>IF(CF38="","",Catchment!$O46)</f>
        <v>99.448320515825827</v>
      </c>
      <c r="CJ38" s="12">
        <f t="shared" si="12"/>
        <v>1938</v>
      </c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 s="14" t="str">
        <f t="shared" si="13"/>
        <v/>
      </c>
      <c r="DJ38" s="27" t="str">
        <f t="shared" si="14"/>
        <v/>
      </c>
      <c r="DK38" s="3" t="str">
        <f t="shared" si="15"/>
        <v/>
      </c>
      <c r="DL38" s="36" t="str">
        <f>IF(DI38="","",Catchment!$O46)</f>
        <v/>
      </c>
      <c r="DM38" s="12">
        <f t="shared" si="16"/>
        <v>1938</v>
      </c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 s="14" t="str">
        <f t="shared" si="17"/>
        <v/>
      </c>
      <c r="EM38" s="3" t="str">
        <f t="shared" si="18"/>
        <v/>
      </c>
      <c r="EN38" s="3" t="str">
        <f t="shared" si="19"/>
        <v/>
      </c>
      <c r="EO38" s="36" t="str">
        <f>IF(EL38="","",Catchment!$O46)</f>
        <v/>
      </c>
      <c r="EP38" s="12">
        <f t="shared" si="20"/>
        <v>1938</v>
      </c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4" t="str">
        <f t="shared" si="21"/>
        <v/>
      </c>
      <c r="FP38" s="3" t="str">
        <f t="shared" si="22"/>
        <v/>
      </c>
      <c r="FQ38" s="3" t="str">
        <f t="shared" si="23"/>
        <v/>
      </c>
      <c r="FR38" s="36" t="str">
        <f>IF(FO38="","",Catchment!$O46)</f>
        <v/>
      </c>
      <c r="FS38" s="12">
        <f t="shared" si="24"/>
        <v>1938</v>
      </c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4" t="str">
        <f t="shared" si="25"/>
        <v/>
      </c>
      <c r="GS38" s="3" t="str">
        <f t="shared" si="26"/>
        <v/>
      </c>
      <c r="GT38" s="3" t="str">
        <f t="shared" si="27"/>
        <v/>
      </c>
      <c r="GU38" s="36" t="str">
        <f>IF(GR38="","",Catchment!$O46)</f>
        <v/>
      </c>
      <c r="GV38" s="12">
        <f t="shared" si="28"/>
        <v>1938</v>
      </c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4" t="str">
        <f t="shared" si="29"/>
        <v/>
      </c>
      <c r="HV38" s="3" t="str">
        <f t="shared" si="30"/>
        <v/>
      </c>
      <c r="HW38" s="3" t="str">
        <f t="shared" si="31"/>
        <v/>
      </c>
      <c r="HX38" s="36" t="str">
        <f>IF(HU38="","",Catchment!$O46)</f>
        <v/>
      </c>
    </row>
    <row r="39" spans="1:232" x14ac:dyDescent="0.2">
      <c r="A39" s="12">
        <f t="shared" si="0"/>
        <v>1939</v>
      </c>
      <c r="B39">
        <v>1317</v>
      </c>
      <c r="C39" t="s">
        <v>48</v>
      </c>
      <c r="D39">
        <v>1116</v>
      </c>
      <c r="E39" t="s">
        <v>48</v>
      </c>
      <c r="F39">
        <v>688</v>
      </c>
      <c r="G39" t="s">
        <v>48</v>
      </c>
      <c r="H39">
        <v>536</v>
      </c>
      <c r="I39" t="s">
        <v>48</v>
      </c>
      <c r="J39">
        <v>905</v>
      </c>
      <c r="K39" t="s">
        <v>48</v>
      </c>
      <c r="L39">
        <v>1029</v>
      </c>
      <c r="M39" t="s">
        <v>48</v>
      </c>
      <c r="N39">
        <v>1020</v>
      </c>
      <c r="O39" t="s">
        <v>48</v>
      </c>
      <c r="P39">
        <v>579</v>
      </c>
      <c r="Q39" t="s">
        <v>48</v>
      </c>
      <c r="R39">
        <v>54</v>
      </c>
      <c r="S39" t="s">
        <v>48</v>
      </c>
      <c r="T39">
        <v>167</v>
      </c>
      <c r="U39" t="s">
        <v>48</v>
      </c>
      <c r="V39">
        <v>0</v>
      </c>
      <c r="W39" t="s">
        <v>48</v>
      </c>
      <c r="X39">
        <v>1103</v>
      </c>
      <c r="Y39" t="s">
        <v>48</v>
      </c>
      <c r="Z39" s="14">
        <f t="shared" si="1"/>
        <v>8514</v>
      </c>
      <c r="AA39" s="3">
        <f t="shared" si="2"/>
        <v>1</v>
      </c>
      <c r="AB39" s="3">
        <f t="shared" si="3"/>
        <v>1939</v>
      </c>
      <c r="AC39" s="36">
        <f>IF(Z39="","",Catchment!$O47)</f>
        <v>109.02208433923499</v>
      </c>
      <c r="AD39" s="12">
        <f t="shared" si="4"/>
        <v>1939</v>
      </c>
      <c r="AE39">
        <v>1037</v>
      </c>
      <c r="AF39" t="s">
        <v>48</v>
      </c>
      <c r="AG39">
        <v>1431</v>
      </c>
      <c r="AH39" t="s">
        <v>48</v>
      </c>
      <c r="AI39">
        <v>949</v>
      </c>
      <c r="AJ39" t="s">
        <v>48</v>
      </c>
      <c r="AK39">
        <v>1084</v>
      </c>
      <c r="AL39" t="s">
        <v>48</v>
      </c>
      <c r="AM39">
        <v>904</v>
      </c>
      <c r="AN39" t="s">
        <v>48</v>
      </c>
      <c r="AO39">
        <v>956</v>
      </c>
      <c r="AP39" t="s">
        <v>48</v>
      </c>
      <c r="AQ39">
        <v>1301</v>
      </c>
      <c r="AR39" t="s">
        <v>48</v>
      </c>
      <c r="AS39">
        <v>449</v>
      </c>
      <c r="AT39" t="s">
        <v>48</v>
      </c>
      <c r="AU39">
        <v>78</v>
      </c>
      <c r="AV39" t="s">
        <v>48</v>
      </c>
      <c r="AW39">
        <v>0</v>
      </c>
      <c r="AX39" t="s">
        <v>50</v>
      </c>
      <c r="AY39">
        <v>0</v>
      </c>
      <c r="AZ39" t="s">
        <v>50</v>
      </c>
      <c r="BA39">
        <v>701</v>
      </c>
      <c r="BB39" t="s">
        <v>48</v>
      </c>
      <c r="BC39" s="14">
        <f t="shared" si="5"/>
        <v>8890</v>
      </c>
      <c r="BD39" s="27">
        <f t="shared" si="6"/>
        <v>1</v>
      </c>
      <c r="BE39" s="3">
        <f t="shared" si="7"/>
        <v>1939</v>
      </c>
      <c r="BF39" s="36">
        <f>IF(BC39="","",Catchment!$O47)</f>
        <v>109.02208433923499</v>
      </c>
      <c r="BG39" s="12">
        <f t="shared" si="8"/>
        <v>1939</v>
      </c>
      <c r="BH39">
        <v>1210</v>
      </c>
      <c r="BI39"/>
      <c r="BJ39">
        <v>1340</v>
      </c>
      <c r="BK39"/>
      <c r="BL39">
        <v>500</v>
      </c>
      <c r="BM39"/>
      <c r="BN39">
        <v>710</v>
      </c>
      <c r="BO39"/>
      <c r="BP39">
        <v>1140</v>
      </c>
      <c r="BQ39"/>
      <c r="BR39">
        <v>1300</v>
      </c>
      <c r="BS39"/>
      <c r="BT39">
        <v>1020</v>
      </c>
      <c r="BU39"/>
      <c r="BV39">
        <v>810</v>
      </c>
      <c r="BW39"/>
      <c r="BX39">
        <v>0</v>
      </c>
      <c r="BY39"/>
      <c r="BZ39">
        <v>0</v>
      </c>
      <c r="CA39"/>
      <c r="CB39">
        <v>170</v>
      </c>
      <c r="CC39"/>
      <c r="CD39">
        <v>1470</v>
      </c>
      <c r="CE39"/>
      <c r="CF39" s="14">
        <f t="shared" si="9"/>
        <v>9670</v>
      </c>
      <c r="CG39" s="27">
        <f t="shared" si="10"/>
        <v>1</v>
      </c>
      <c r="CH39" s="3">
        <f t="shared" si="11"/>
        <v>1939</v>
      </c>
      <c r="CI39" s="36">
        <f>IF(CF39="","",Catchment!$O47)</f>
        <v>109.02208433923499</v>
      </c>
      <c r="CJ39" s="12">
        <f t="shared" si="12"/>
        <v>1939</v>
      </c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 s="14" t="str">
        <f t="shared" si="13"/>
        <v/>
      </c>
      <c r="DJ39" s="27" t="str">
        <f t="shared" si="14"/>
        <v/>
      </c>
      <c r="DK39" s="3" t="str">
        <f t="shared" si="15"/>
        <v/>
      </c>
      <c r="DL39" s="36" t="str">
        <f>IF(DI39="","",Catchment!$O47)</f>
        <v/>
      </c>
      <c r="DM39" s="12">
        <f t="shared" si="16"/>
        <v>1939</v>
      </c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 s="14" t="str">
        <f t="shared" si="17"/>
        <v/>
      </c>
      <c r="EM39" s="3" t="str">
        <f t="shared" si="18"/>
        <v/>
      </c>
      <c r="EN39" s="3" t="str">
        <f t="shared" si="19"/>
        <v/>
      </c>
      <c r="EO39" s="36" t="str">
        <f>IF(EL39="","",Catchment!$O47)</f>
        <v/>
      </c>
      <c r="EP39" s="12">
        <f t="shared" si="20"/>
        <v>1939</v>
      </c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4" t="str">
        <f t="shared" si="21"/>
        <v/>
      </c>
      <c r="FP39" s="3" t="str">
        <f t="shared" si="22"/>
        <v/>
      </c>
      <c r="FQ39" s="3" t="str">
        <f t="shared" si="23"/>
        <v/>
      </c>
      <c r="FR39" s="36" t="str">
        <f>IF(FO39="","",Catchment!$O47)</f>
        <v/>
      </c>
      <c r="FS39" s="12">
        <f t="shared" si="24"/>
        <v>1939</v>
      </c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4" t="str">
        <f t="shared" si="25"/>
        <v/>
      </c>
      <c r="GS39" s="3" t="str">
        <f t="shared" si="26"/>
        <v/>
      </c>
      <c r="GT39" s="3" t="str">
        <f t="shared" si="27"/>
        <v/>
      </c>
      <c r="GU39" s="36" t="str">
        <f>IF(GR39="","",Catchment!$O47)</f>
        <v/>
      </c>
      <c r="GV39" s="12">
        <f t="shared" si="28"/>
        <v>1939</v>
      </c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4" t="str">
        <f t="shared" si="29"/>
        <v/>
      </c>
      <c r="HV39" s="3" t="str">
        <f t="shared" si="30"/>
        <v/>
      </c>
      <c r="HW39" s="3" t="str">
        <f t="shared" si="31"/>
        <v/>
      </c>
      <c r="HX39" s="36" t="str">
        <f>IF(HU39="","",Catchment!$O47)</f>
        <v/>
      </c>
    </row>
    <row r="40" spans="1:232" x14ac:dyDescent="0.2">
      <c r="A40" s="12">
        <f t="shared" si="0"/>
        <v>1940</v>
      </c>
      <c r="B40">
        <v>234</v>
      </c>
      <c r="C40" t="s">
        <v>48</v>
      </c>
      <c r="D40">
        <v>1115</v>
      </c>
      <c r="E40" t="s">
        <v>48</v>
      </c>
      <c r="F40">
        <v>1233</v>
      </c>
      <c r="G40" t="s">
        <v>48</v>
      </c>
      <c r="H40">
        <v>1144</v>
      </c>
      <c r="I40" t="s">
        <v>48</v>
      </c>
      <c r="J40">
        <v>1682</v>
      </c>
      <c r="K40" t="s">
        <v>48</v>
      </c>
      <c r="L40">
        <v>759</v>
      </c>
      <c r="M40" t="s">
        <v>48</v>
      </c>
      <c r="N40">
        <v>970</v>
      </c>
      <c r="O40" t="s">
        <v>48</v>
      </c>
      <c r="P40">
        <v>87</v>
      </c>
      <c r="Q40" t="s">
        <v>48</v>
      </c>
      <c r="R40">
        <v>81</v>
      </c>
      <c r="S40" t="s">
        <v>48</v>
      </c>
      <c r="T40">
        <v>210</v>
      </c>
      <c r="U40" t="s">
        <v>48</v>
      </c>
      <c r="V40">
        <v>43</v>
      </c>
      <c r="W40" t="s">
        <v>48</v>
      </c>
      <c r="X40">
        <v>275</v>
      </c>
      <c r="Y40" t="s">
        <v>48</v>
      </c>
      <c r="Z40" s="14">
        <f t="shared" si="1"/>
        <v>7833</v>
      </c>
      <c r="AA40" s="3">
        <f t="shared" si="2"/>
        <v>1</v>
      </c>
      <c r="AB40" s="3">
        <f t="shared" si="3"/>
        <v>1940</v>
      </c>
      <c r="AC40" s="36">
        <f>IF(Z40="","",Catchment!$O48)</f>
        <v>91.895428873378307</v>
      </c>
      <c r="AD40" s="12">
        <f t="shared" si="4"/>
        <v>1940</v>
      </c>
      <c r="AE40">
        <v>42</v>
      </c>
      <c r="AF40" t="s">
        <v>48</v>
      </c>
      <c r="AG40">
        <v>1288</v>
      </c>
      <c r="AH40" t="s">
        <v>48</v>
      </c>
      <c r="AI40">
        <v>1386</v>
      </c>
      <c r="AJ40" t="s">
        <v>48</v>
      </c>
      <c r="AK40">
        <v>1250</v>
      </c>
      <c r="AL40" t="s">
        <v>48</v>
      </c>
      <c r="AM40">
        <v>1295</v>
      </c>
      <c r="AN40" t="s">
        <v>48</v>
      </c>
      <c r="AO40">
        <v>828</v>
      </c>
      <c r="AP40" t="s">
        <v>48</v>
      </c>
      <c r="AQ40">
        <v>893</v>
      </c>
      <c r="AR40" t="s">
        <v>48</v>
      </c>
      <c r="AS40">
        <v>102</v>
      </c>
      <c r="AT40" t="s">
        <v>48</v>
      </c>
      <c r="AU40">
        <v>0</v>
      </c>
      <c r="AV40" t="s">
        <v>50</v>
      </c>
      <c r="AW40">
        <v>210</v>
      </c>
      <c r="AX40" t="s">
        <v>48</v>
      </c>
      <c r="AY40">
        <v>0</v>
      </c>
      <c r="AZ40" t="s">
        <v>50</v>
      </c>
      <c r="BA40">
        <v>545</v>
      </c>
      <c r="BB40" t="s">
        <v>48</v>
      </c>
      <c r="BC40" s="14">
        <f t="shared" si="5"/>
        <v>7839</v>
      </c>
      <c r="BD40" s="27">
        <f t="shared" si="6"/>
        <v>1</v>
      </c>
      <c r="BE40" s="3">
        <f t="shared" si="7"/>
        <v>1940</v>
      </c>
      <c r="BF40" s="36">
        <f>IF(BC40="","",Catchment!$O48)</f>
        <v>91.895428873378307</v>
      </c>
      <c r="BG40" s="12">
        <f t="shared" si="8"/>
        <v>1940</v>
      </c>
      <c r="BH40">
        <v>500</v>
      </c>
      <c r="BI40"/>
      <c r="BJ40">
        <v>1170</v>
      </c>
      <c r="BK40"/>
      <c r="BL40">
        <v>1430</v>
      </c>
      <c r="BM40"/>
      <c r="BN40">
        <v>1310</v>
      </c>
      <c r="BO40"/>
      <c r="BP40">
        <v>940</v>
      </c>
      <c r="BQ40"/>
      <c r="BR40">
        <v>470</v>
      </c>
      <c r="BS40"/>
      <c r="BT40">
        <v>640</v>
      </c>
      <c r="BU40"/>
      <c r="BV40">
        <v>100</v>
      </c>
      <c r="BW40"/>
      <c r="BX40">
        <v>0</v>
      </c>
      <c r="BY40"/>
      <c r="BZ40">
        <v>100</v>
      </c>
      <c r="CA40"/>
      <c r="CB40">
        <v>0</v>
      </c>
      <c r="CC40"/>
      <c r="CD40">
        <v>480</v>
      </c>
      <c r="CE40"/>
      <c r="CF40" s="14">
        <f t="shared" si="9"/>
        <v>7140</v>
      </c>
      <c r="CG40" s="27">
        <f t="shared" si="10"/>
        <v>1</v>
      </c>
      <c r="CH40" s="3">
        <f t="shared" si="11"/>
        <v>1940</v>
      </c>
      <c r="CI40" s="36">
        <f>IF(CF40="","",Catchment!$O48)</f>
        <v>91.895428873378307</v>
      </c>
      <c r="CJ40" s="12">
        <f t="shared" si="12"/>
        <v>1940</v>
      </c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 s="14" t="str">
        <f t="shared" si="13"/>
        <v/>
      </c>
      <c r="DJ40" s="27" t="str">
        <f t="shared" si="14"/>
        <v/>
      </c>
      <c r="DK40" s="3" t="str">
        <f t="shared" si="15"/>
        <v/>
      </c>
      <c r="DL40" s="36" t="str">
        <f>IF(DI40="","",Catchment!$O48)</f>
        <v/>
      </c>
      <c r="DM40" s="12">
        <f t="shared" si="16"/>
        <v>1940</v>
      </c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 s="14" t="str">
        <f t="shared" si="17"/>
        <v/>
      </c>
      <c r="EM40" s="3" t="str">
        <f t="shared" si="18"/>
        <v/>
      </c>
      <c r="EN40" s="3" t="str">
        <f t="shared" si="19"/>
        <v/>
      </c>
      <c r="EO40" s="36" t="str">
        <f>IF(EL40="","",Catchment!$O48)</f>
        <v/>
      </c>
      <c r="EP40" s="12">
        <f t="shared" si="20"/>
        <v>1940</v>
      </c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4" t="str">
        <f t="shared" si="21"/>
        <v/>
      </c>
      <c r="FP40" s="3" t="str">
        <f t="shared" si="22"/>
        <v/>
      </c>
      <c r="FQ40" s="3" t="str">
        <f t="shared" si="23"/>
        <v/>
      </c>
      <c r="FR40" s="36" t="str">
        <f>IF(FO40="","",Catchment!$O48)</f>
        <v/>
      </c>
      <c r="FS40" s="12">
        <f t="shared" si="24"/>
        <v>1940</v>
      </c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4" t="str">
        <f t="shared" si="25"/>
        <v/>
      </c>
      <c r="GS40" s="3" t="str">
        <f t="shared" si="26"/>
        <v/>
      </c>
      <c r="GT40" s="3" t="str">
        <f t="shared" si="27"/>
        <v/>
      </c>
      <c r="GU40" s="36" t="str">
        <f>IF(GR40="","",Catchment!$O48)</f>
        <v/>
      </c>
      <c r="GV40" s="12">
        <f t="shared" si="28"/>
        <v>1940</v>
      </c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4" t="str">
        <f t="shared" si="29"/>
        <v/>
      </c>
      <c r="HV40" s="3" t="str">
        <f t="shared" si="30"/>
        <v/>
      </c>
      <c r="HW40" s="3" t="str">
        <f t="shared" si="31"/>
        <v/>
      </c>
      <c r="HX40" s="36" t="str">
        <f>IF(HU40="","",Catchment!$O48)</f>
        <v/>
      </c>
    </row>
    <row r="41" spans="1:232" x14ac:dyDescent="0.2">
      <c r="A41" s="12">
        <f t="shared" si="0"/>
        <v>1941</v>
      </c>
      <c r="B41">
        <v>1033</v>
      </c>
      <c r="C41" t="s">
        <v>48</v>
      </c>
      <c r="D41">
        <v>316</v>
      </c>
      <c r="E41" t="s">
        <v>48</v>
      </c>
      <c r="F41">
        <v>514</v>
      </c>
      <c r="G41" t="s">
        <v>48</v>
      </c>
      <c r="H41">
        <v>1522</v>
      </c>
      <c r="I41" t="s">
        <v>48</v>
      </c>
      <c r="J41">
        <v>1064</v>
      </c>
      <c r="K41" t="s">
        <v>48</v>
      </c>
      <c r="L41">
        <v>1263</v>
      </c>
      <c r="M41" t="s">
        <v>48</v>
      </c>
      <c r="N41">
        <v>725</v>
      </c>
      <c r="O41" t="s">
        <v>48</v>
      </c>
      <c r="P41">
        <v>178</v>
      </c>
      <c r="Q41" t="s">
        <v>48</v>
      </c>
      <c r="R41">
        <v>0</v>
      </c>
      <c r="S41" t="s">
        <v>48</v>
      </c>
      <c r="T41">
        <v>0</v>
      </c>
      <c r="U41" t="s">
        <v>48</v>
      </c>
      <c r="V41">
        <v>541</v>
      </c>
      <c r="W41" t="s">
        <v>48</v>
      </c>
      <c r="X41">
        <v>249</v>
      </c>
      <c r="Y41" t="s">
        <v>48</v>
      </c>
      <c r="Z41" s="14">
        <f t="shared" si="1"/>
        <v>7405</v>
      </c>
      <c r="AA41" s="3">
        <f t="shared" si="2"/>
        <v>1</v>
      </c>
      <c r="AB41" s="3">
        <f t="shared" si="3"/>
        <v>1941</v>
      </c>
      <c r="AC41" s="36">
        <f>IF(Z41="","",Catchment!$O49)</f>
        <v>99.618790597014637</v>
      </c>
      <c r="AD41" s="12">
        <f t="shared" si="4"/>
        <v>1941</v>
      </c>
      <c r="AE41">
        <v>1313</v>
      </c>
      <c r="AF41" t="s">
        <v>48</v>
      </c>
      <c r="AG41">
        <v>369</v>
      </c>
      <c r="AH41" t="s">
        <v>48</v>
      </c>
      <c r="AI41">
        <v>919</v>
      </c>
      <c r="AJ41" t="s">
        <v>48</v>
      </c>
      <c r="AK41">
        <v>1431</v>
      </c>
      <c r="AL41" t="s">
        <v>48</v>
      </c>
      <c r="AM41">
        <v>1288</v>
      </c>
      <c r="AN41" t="s">
        <v>48</v>
      </c>
      <c r="AO41">
        <v>1371</v>
      </c>
      <c r="AP41" t="s">
        <v>48</v>
      </c>
      <c r="AQ41">
        <v>893</v>
      </c>
      <c r="AR41" t="s">
        <v>48</v>
      </c>
      <c r="AS41">
        <v>306</v>
      </c>
      <c r="AT41" t="s">
        <v>48</v>
      </c>
      <c r="AU41">
        <v>0</v>
      </c>
      <c r="AV41" t="s">
        <v>50</v>
      </c>
      <c r="AW41">
        <v>0</v>
      </c>
      <c r="AX41" t="s">
        <v>50</v>
      </c>
      <c r="AY41">
        <v>605</v>
      </c>
      <c r="AZ41" t="s">
        <v>48</v>
      </c>
      <c r="BA41">
        <v>545</v>
      </c>
      <c r="BB41" t="s">
        <v>48</v>
      </c>
      <c r="BC41" s="14">
        <f t="shared" si="5"/>
        <v>9040</v>
      </c>
      <c r="BD41" s="27">
        <f t="shared" si="6"/>
        <v>1</v>
      </c>
      <c r="BE41" s="3">
        <f t="shared" si="7"/>
        <v>1941</v>
      </c>
      <c r="BF41" s="36">
        <f>IF(BC41="","",Catchment!$O49)</f>
        <v>99.618790597014637</v>
      </c>
      <c r="BG41" s="12">
        <f t="shared" si="8"/>
        <v>1941</v>
      </c>
      <c r="BH41">
        <v>1110</v>
      </c>
      <c r="BI41"/>
      <c r="BJ41">
        <v>30</v>
      </c>
      <c r="BK41"/>
      <c r="BL41">
        <v>410</v>
      </c>
      <c r="BM41"/>
      <c r="BN41">
        <v>1790</v>
      </c>
      <c r="BO41"/>
      <c r="BP41">
        <v>1260</v>
      </c>
      <c r="BQ41"/>
      <c r="BR41">
        <v>1120</v>
      </c>
      <c r="BS41"/>
      <c r="BT41">
        <v>1000</v>
      </c>
      <c r="BU41"/>
      <c r="BV41">
        <v>210</v>
      </c>
      <c r="BW41"/>
      <c r="BX41">
        <v>0</v>
      </c>
      <c r="BY41"/>
      <c r="BZ41">
        <v>670</v>
      </c>
      <c r="CA41"/>
      <c r="CB41">
        <v>460</v>
      </c>
      <c r="CC41"/>
      <c r="CD41">
        <v>270</v>
      </c>
      <c r="CE41"/>
      <c r="CF41" s="14">
        <f t="shared" si="9"/>
        <v>8330</v>
      </c>
      <c r="CG41" s="27">
        <f t="shared" si="10"/>
        <v>1</v>
      </c>
      <c r="CH41" s="3">
        <f t="shared" si="11"/>
        <v>1941</v>
      </c>
      <c r="CI41" s="36">
        <f>IF(CF41="","",Catchment!$O49)</f>
        <v>99.618790597014637</v>
      </c>
      <c r="CJ41" s="12">
        <f t="shared" si="12"/>
        <v>1941</v>
      </c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 s="14" t="str">
        <f t="shared" si="13"/>
        <v/>
      </c>
      <c r="DJ41" s="27" t="str">
        <f t="shared" si="14"/>
        <v/>
      </c>
      <c r="DK41" s="3" t="str">
        <f t="shared" si="15"/>
        <v/>
      </c>
      <c r="DL41" s="36" t="str">
        <f>IF(DI41="","",Catchment!$O49)</f>
        <v/>
      </c>
      <c r="DM41" s="12">
        <f t="shared" si="16"/>
        <v>1941</v>
      </c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 s="14" t="str">
        <f t="shared" si="17"/>
        <v/>
      </c>
      <c r="EM41" s="3" t="str">
        <f t="shared" si="18"/>
        <v/>
      </c>
      <c r="EN41" s="3" t="str">
        <f t="shared" si="19"/>
        <v/>
      </c>
      <c r="EO41" s="36" t="str">
        <f>IF(EL41="","",Catchment!$O49)</f>
        <v/>
      </c>
      <c r="EP41" s="12">
        <f t="shared" si="20"/>
        <v>1941</v>
      </c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4" t="str">
        <f t="shared" si="21"/>
        <v/>
      </c>
      <c r="FP41" s="3" t="str">
        <f t="shared" si="22"/>
        <v/>
      </c>
      <c r="FQ41" s="3" t="str">
        <f t="shared" si="23"/>
        <v/>
      </c>
      <c r="FR41" s="36" t="str">
        <f>IF(FO41="","",Catchment!$O49)</f>
        <v/>
      </c>
      <c r="FS41" s="12">
        <f t="shared" si="24"/>
        <v>1941</v>
      </c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4" t="str">
        <f t="shared" si="25"/>
        <v/>
      </c>
      <c r="GS41" s="3" t="str">
        <f t="shared" si="26"/>
        <v/>
      </c>
      <c r="GT41" s="3" t="str">
        <f t="shared" si="27"/>
        <v/>
      </c>
      <c r="GU41" s="36" t="str">
        <f>IF(GR41="","",Catchment!$O49)</f>
        <v/>
      </c>
      <c r="GV41" s="12">
        <f t="shared" si="28"/>
        <v>1941</v>
      </c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4" t="str">
        <f t="shared" si="29"/>
        <v/>
      </c>
      <c r="HV41" s="3" t="str">
        <f t="shared" si="30"/>
        <v/>
      </c>
      <c r="HW41" s="3" t="str">
        <f t="shared" si="31"/>
        <v/>
      </c>
      <c r="HX41" s="36" t="str">
        <f>IF(HU41="","",Catchment!$O49)</f>
        <v/>
      </c>
    </row>
    <row r="42" spans="1:232" x14ac:dyDescent="0.2">
      <c r="A42" s="12">
        <f t="shared" si="0"/>
        <v>1942</v>
      </c>
      <c r="B42">
        <v>1286</v>
      </c>
      <c r="C42" t="s">
        <v>48</v>
      </c>
      <c r="D42">
        <v>1343</v>
      </c>
      <c r="E42" t="s">
        <v>48</v>
      </c>
      <c r="F42">
        <v>1394</v>
      </c>
      <c r="G42" t="s">
        <v>48</v>
      </c>
      <c r="H42">
        <v>1400</v>
      </c>
      <c r="I42" t="s">
        <v>48</v>
      </c>
      <c r="J42">
        <v>572</v>
      </c>
      <c r="K42" t="s">
        <v>48</v>
      </c>
      <c r="L42">
        <v>789</v>
      </c>
      <c r="M42" t="s">
        <v>48</v>
      </c>
      <c r="N42">
        <v>1417</v>
      </c>
      <c r="O42" t="s">
        <v>48</v>
      </c>
      <c r="P42">
        <v>814</v>
      </c>
      <c r="Q42" t="s">
        <v>48</v>
      </c>
      <c r="R42">
        <v>403</v>
      </c>
      <c r="S42" t="s">
        <v>48</v>
      </c>
      <c r="T42">
        <v>592</v>
      </c>
      <c r="U42" t="s">
        <v>48</v>
      </c>
      <c r="V42">
        <v>708</v>
      </c>
      <c r="W42" t="s">
        <v>48</v>
      </c>
      <c r="X42">
        <v>76</v>
      </c>
      <c r="Y42" t="s">
        <v>48</v>
      </c>
      <c r="Z42" s="14">
        <f t="shared" si="1"/>
        <v>10794</v>
      </c>
      <c r="AA42" s="3">
        <f t="shared" si="2"/>
        <v>1</v>
      </c>
      <c r="AB42" s="3">
        <f t="shared" si="3"/>
        <v>1942</v>
      </c>
      <c r="AC42" s="36">
        <f>IF(Z42="","",Catchment!$O50)</f>
        <v>126.75363898573502</v>
      </c>
      <c r="AD42" s="12">
        <f t="shared" si="4"/>
        <v>1942</v>
      </c>
      <c r="AE42">
        <v>1361</v>
      </c>
      <c r="AF42" t="s">
        <v>48</v>
      </c>
      <c r="AG42">
        <v>1017</v>
      </c>
      <c r="AH42" t="s">
        <v>48</v>
      </c>
      <c r="AI42">
        <v>1596</v>
      </c>
      <c r="AJ42" t="s">
        <v>48</v>
      </c>
      <c r="AK42">
        <v>1333</v>
      </c>
      <c r="AL42" t="s">
        <v>48</v>
      </c>
      <c r="AM42">
        <v>873</v>
      </c>
      <c r="AN42" t="s">
        <v>48</v>
      </c>
      <c r="AO42">
        <v>1295</v>
      </c>
      <c r="AP42" t="s">
        <v>48</v>
      </c>
      <c r="AQ42">
        <v>749</v>
      </c>
      <c r="AR42" t="s">
        <v>48</v>
      </c>
      <c r="AS42">
        <v>929</v>
      </c>
      <c r="AT42" t="s">
        <v>48</v>
      </c>
      <c r="AU42">
        <v>6</v>
      </c>
      <c r="AV42" t="s">
        <v>48</v>
      </c>
      <c r="AW42">
        <v>1037</v>
      </c>
      <c r="AX42" t="s">
        <v>48</v>
      </c>
      <c r="AY42">
        <v>498</v>
      </c>
      <c r="AZ42" t="s">
        <v>48</v>
      </c>
      <c r="BA42">
        <v>210</v>
      </c>
      <c r="BB42" t="s">
        <v>48</v>
      </c>
      <c r="BC42" s="14">
        <f t="shared" si="5"/>
        <v>10904</v>
      </c>
      <c r="BD42" s="27">
        <f t="shared" si="6"/>
        <v>1</v>
      </c>
      <c r="BE42" s="3">
        <f t="shared" si="7"/>
        <v>1942</v>
      </c>
      <c r="BF42" s="36">
        <f>IF(BC42="","",Catchment!$O50)</f>
        <v>126.75363898573502</v>
      </c>
      <c r="BG42" s="12">
        <f t="shared" si="8"/>
        <v>1942</v>
      </c>
      <c r="BH42">
        <v>580</v>
      </c>
      <c r="BI42"/>
      <c r="BJ42">
        <v>1670</v>
      </c>
      <c r="BK42"/>
      <c r="BL42">
        <v>1520</v>
      </c>
      <c r="BM42"/>
      <c r="BN42">
        <v>1370</v>
      </c>
      <c r="BO42"/>
      <c r="BP42">
        <v>420</v>
      </c>
      <c r="BQ42"/>
      <c r="BR42">
        <v>320</v>
      </c>
      <c r="BS42"/>
      <c r="BT42">
        <v>1210</v>
      </c>
      <c r="BU42"/>
      <c r="BV42">
        <v>1140</v>
      </c>
      <c r="BW42"/>
      <c r="BX42">
        <v>0</v>
      </c>
      <c r="BY42"/>
      <c r="BZ42">
        <v>580</v>
      </c>
      <c r="CA42"/>
      <c r="CB42">
        <v>870</v>
      </c>
      <c r="CC42"/>
      <c r="CD42">
        <v>90</v>
      </c>
      <c r="CE42"/>
      <c r="CF42" s="14">
        <f t="shared" si="9"/>
        <v>9770</v>
      </c>
      <c r="CG42" s="27">
        <f t="shared" si="10"/>
        <v>1</v>
      </c>
      <c r="CH42" s="3">
        <f t="shared" si="11"/>
        <v>1942</v>
      </c>
      <c r="CI42" s="36">
        <f>IF(CF42="","",Catchment!$O50)</f>
        <v>126.75363898573502</v>
      </c>
      <c r="CJ42" s="12">
        <f t="shared" si="12"/>
        <v>1942</v>
      </c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 s="14" t="str">
        <f t="shared" si="13"/>
        <v/>
      </c>
      <c r="DJ42" s="27" t="str">
        <f t="shared" si="14"/>
        <v/>
      </c>
      <c r="DK42" s="3" t="str">
        <f t="shared" si="15"/>
        <v/>
      </c>
      <c r="DL42" s="36" t="str">
        <f>IF(DI42="","",Catchment!$O50)</f>
        <v/>
      </c>
      <c r="DM42" s="12">
        <f t="shared" si="16"/>
        <v>1942</v>
      </c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 s="14" t="str">
        <f t="shared" si="17"/>
        <v/>
      </c>
      <c r="EM42" s="3" t="str">
        <f t="shared" si="18"/>
        <v/>
      </c>
      <c r="EN42" s="3" t="str">
        <f t="shared" si="19"/>
        <v/>
      </c>
      <c r="EO42" s="36" t="str">
        <f>IF(EL42="","",Catchment!$O50)</f>
        <v/>
      </c>
      <c r="EP42" s="12">
        <f t="shared" si="20"/>
        <v>1942</v>
      </c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4" t="str">
        <f t="shared" si="21"/>
        <v/>
      </c>
      <c r="FP42" s="3" t="str">
        <f t="shared" si="22"/>
        <v/>
      </c>
      <c r="FQ42" s="3" t="str">
        <f t="shared" si="23"/>
        <v/>
      </c>
      <c r="FR42" s="36" t="str">
        <f>IF(FO42="","",Catchment!$O50)</f>
        <v/>
      </c>
      <c r="FS42" s="12">
        <f t="shared" si="24"/>
        <v>1942</v>
      </c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4" t="str">
        <f t="shared" si="25"/>
        <v/>
      </c>
      <c r="GS42" s="3" t="str">
        <f t="shared" si="26"/>
        <v/>
      </c>
      <c r="GT42" s="3" t="str">
        <f t="shared" si="27"/>
        <v/>
      </c>
      <c r="GU42" s="36" t="str">
        <f>IF(GR42="","",Catchment!$O50)</f>
        <v/>
      </c>
      <c r="GV42" s="12">
        <f t="shared" si="28"/>
        <v>1942</v>
      </c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4" t="str">
        <f t="shared" si="29"/>
        <v/>
      </c>
      <c r="HV42" s="3" t="str">
        <f t="shared" si="30"/>
        <v/>
      </c>
      <c r="HW42" s="3" t="str">
        <f t="shared" si="31"/>
        <v/>
      </c>
      <c r="HX42" s="36" t="str">
        <f>IF(HU42="","",Catchment!$O50)</f>
        <v/>
      </c>
    </row>
    <row r="43" spans="1:232" x14ac:dyDescent="0.2">
      <c r="A43" s="12">
        <f t="shared" ref="A43:A74" si="32">A42+1</f>
        <v>1943</v>
      </c>
      <c r="B43">
        <v>904</v>
      </c>
      <c r="C43" t="s">
        <v>48</v>
      </c>
      <c r="D43">
        <v>1883</v>
      </c>
      <c r="E43" t="s">
        <v>48</v>
      </c>
      <c r="F43">
        <v>1117</v>
      </c>
      <c r="G43" t="s">
        <v>48</v>
      </c>
      <c r="H43">
        <v>971</v>
      </c>
      <c r="I43" t="s">
        <v>48</v>
      </c>
      <c r="J43">
        <v>1371</v>
      </c>
      <c r="K43" t="s">
        <v>48</v>
      </c>
      <c r="L43">
        <v>704</v>
      </c>
      <c r="M43" t="s">
        <v>48</v>
      </c>
      <c r="N43">
        <v>300</v>
      </c>
      <c r="O43" t="s">
        <v>48</v>
      </c>
      <c r="P43">
        <v>362</v>
      </c>
      <c r="Q43" t="s">
        <v>48</v>
      </c>
      <c r="R43">
        <v>605</v>
      </c>
      <c r="S43" t="s">
        <v>48</v>
      </c>
      <c r="T43">
        <v>0</v>
      </c>
      <c r="U43" t="s">
        <v>48</v>
      </c>
      <c r="V43">
        <v>0</v>
      </c>
      <c r="W43" t="s">
        <v>48</v>
      </c>
      <c r="X43">
        <v>309</v>
      </c>
      <c r="Y43" t="s">
        <v>48</v>
      </c>
      <c r="Z43" s="14">
        <f t="shared" si="1"/>
        <v>8526</v>
      </c>
      <c r="AA43" s="3">
        <f t="shared" si="2"/>
        <v>1</v>
      </c>
      <c r="AB43" s="3">
        <f t="shared" si="3"/>
        <v>1943</v>
      </c>
      <c r="AC43" s="36">
        <f>IF(Z43="","",Catchment!$O51)</f>
        <v>124.57442101514043</v>
      </c>
      <c r="AD43" s="12">
        <f t="shared" si="4"/>
        <v>1943</v>
      </c>
      <c r="AE43">
        <v>1661</v>
      </c>
      <c r="AF43" t="s">
        <v>48</v>
      </c>
      <c r="AG43">
        <v>1687</v>
      </c>
      <c r="AH43" t="s">
        <v>48</v>
      </c>
      <c r="AI43">
        <v>1981</v>
      </c>
      <c r="AJ43" t="s">
        <v>48</v>
      </c>
      <c r="AK43">
        <v>1325</v>
      </c>
      <c r="AL43" t="s">
        <v>48</v>
      </c>
      <c r="AM43">
        <v>1423</v>
      </c>
      <c r="AN43" t="s">
        <v>48</v>
      </c>
      <c r="AO43">
        <v>1054</v>
      </c>
      <c r="AP43" t="s">
        <v>48</v>
      </c>
      <c r="AQ43">
        <v>42</v>
      </c>
      <c r="AR43" t="s">
        <v>48</v>
      </c>
      <c r="AS43">
        <v>306</v>
      </c>
      <c r="AT43" t="s">
        <v>48</v>
      </c>
      <c r="AU43">
        <v>630</v>
      </c>
      <c r="AV43" t="s">
        <v>48</v>
      </c>
      <c r="AW43">
        <v>0</v>
      </c>
      <c r="AX43" t="s">
        <v>50</v>
      </c>
      <c r="AY43">
        <v>0</v>
      </c>
      <c r="AZ43" t="s">
        <v>50</v>
      </c>
      <c r="BA43">
        <v>977</v>
      </c>
      <c r="BB43" t="s">
        <v>48</v>
      </c>
      <c r="BC43" s="14">
        <f t="shared" si="5"/>
        <v>11086</v>
      </c>
      <c r="BD43" s="27">
        <f t="shared" si="6"/>
        <v>1</v>
      </c>
      <c r="BE43" s="3">
        <f t="shared" si="7"/>
        <v>1943</v>
      </c>
      <c r="BF43" s="36">
        <f>IF(BC43="","",Catchment!$O51)</f>
        <v>124.57442101514043</v>
      </c>
      <c r="BG43" s="12">
        <f t="shared" si="8"/>
        <v>1943</v>
      </c>
      <c r="BH43">
        <v>2170</v>
      </c>
      <c r="BI43"/>
      <c r="BJ43">
        <v>2400</v>
      </c>
      <c r="BK43"/>
      <c r="BL43">
        <v>1380</v>
      </c>
      <c r="BM43"/>
      <c r="BN43">
        <v>921</v>
      </c>
      <c r="BO43" t="s">
        <v>50</v>
      </c>
      <c r="BP43">
        <v>1424</v>
      </c>
      <c r="BQ43" t="s">
        <v>50</v>
      </c>
      <c r="BR43">
        <v>749</v>
      </c>
      <c r="BS43" t="s">
        <v>50</v>
      </c>
      <c r="BT43">
        <v>170</v>
      </c>
      <c r="BU43"/>
      <c r="BV43">
        <v>410</v>
      </c>
      <c r="BW43"/>
      <c r="BX43">
        <v>1020</v>
      </c>
      <c r="BY43"/>
      <c r="BZ43">
        <v>0</v>
      </c>
      <c r="CA43"/>
      <c r="CB43">
        <v>0</v>
      </c>
      <c r="CC43"/>
      <c r="CD43">
        <v>740</v>
      </c>
      <c r="CE43"/>
      <c r="CF43" s="14">
        <f t="shared" si="9"/>
        <v>11384</v>
      </c>
      <c r="CG43" s="27">
        <f t="shared" si="10"/>
        <v>1</v>
      </c>
      <c r="CH43" s="3">
        <f t="shared" si="11"/>
        <v>1943</v>
      </c>
      <c r="CI43" s="36">
        <f>IF(CF43="","",Catchment!$O51)</f>
        <v>124.57442101514043</v>
      </c>
      <c r="CJ43" s="12">
        <f t="shared" si="12"/>
        <v>1943</v>
      </c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 s="14" t="str">
        <f t="shared" si="13"/>
        <v/>
      </c>
      <c r="DJ43" s="27" t="str">
        <f t="shared" si="14"/>
        <v/>
      </c>
      <c r="DK43" s="3" t="str">
        <f t="shared" si="15"/>
        <v/>
      </c>
      <c r="DL43" s="36" t="str">
        <f>IF(DI43="","",Catchment!$O51)</f>
        <v/>
      </c>
      <c r="DM43" s="12">
        <f t="shared" si="16"/>
        <v>1943</v>
      </c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 s="14" t="str">
        <f t="shared" si="17"/>
        <v/>
      </c>
      <c r="EM43" s="3" t="str">
        <f t="shared" si="18"/>
        <v/>
      </c>
      <c r="EN43" s="3" t="str">
        <f t="shared" si="19"/>
        <v/>
      </c>
      <c r="EO43" s="36" t="str">
        <f>IF(EL43="","",Catchment!$O51)</f>
        <v/>
      </c>
      <c r="EP43" s="12">
        <f t="shared" si="20"/>
        <v>1943</v>
      </c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4" t="str">
        <f t="shared" si="21"/>
        <v/>
      </c>
      <c r="FP43" s="3" t="str">
        <f t="shared" si="22"/>
        <v/>
      </c>
      <c r="FQ43" s="3" t="str">
        <f t="shared" si="23"/>
        <v/>
      </c>
      <c r="FR43" s="36" t="str">
        <f>IF(FO43="","",Catchment!$O51)</f>
        <v/>
      </c>
      <c r="FS43" s="12">
        <f t="shared" si="24"/>
        <v>1943</v>
      </c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4" t="str">
        <f t="shared" si="25"/>
        <v/>
      </c>
      <c r="GS43" s="3" t="str">
        <f t="shared" si="26"/>
        <v/>
      </c>
      <c r="GT43" s="3" t="str">
        <f t="shared" si="27"/>
        <v/>
      </c>
      <c r="GU43" s="36" t="str">
        <f>IF(GR43="","",Catchment!$O51)</f>
        <v/>
      </c>
      <c r="GV43" s="12">
        <f t="shared" si="28"/>
        <v>1943</v>
      </c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4" t="str">
        <f t="shared" si="29"/>
        <v/>
      </c>
      <c r="HV43" s="3" t="str">
        <f t="shared" si="30"/>
        <v/>
      </c>
      <c r="HW43" s="3" t="str">
        <f t="shared" si="31"/>
        <v/>
      </c>
      <c r="HX43" s="36" t="str">
        <f>IF(HU43="","",Catchment!$O51)</f>
        <v/>
      </c>
    </row>
    <row r="44" spans="1:232" x14ac:dyDescent="0.2">
      <c r="A44" s="12">
        <f t="shared" si="32"/>
        <v>1944</v>
      </c>
      <c r="B44">
        <v>476</v>
      </c>
      <c r="C44" t="s">
        <v>48</v>
      </c>
      <c r="D44">
        <v>760</v>
      </c>
      <c r="E44" t="s">
        <v>48</v>
      </c>
      <c r="F44">
        <v>550</v>
      </c>
      <c r="G44" t="s">
        <v>48</v>
      </c>
      <c r="H44">
        <v>874</v>
      </c>
      <c r="I44" t="s">
        <v>48</v>
      </c>
      <c r="J44">
        <v>823</v>
      </c>
      <c r="K44" t="s">
        <v>48</v>
      </c>
      <c r="L44">
        <v>1327</v>
      </c>
      <c r="M44" t="s">
        <v>48</v>
      </c>
      <c r="N44">
        <v>155</v>
      </c>
      <c r="O44" t="s">
        <v>48</v>
      </c>
      <c r="P44">
        <v>506</v>
      </c>
      <c r="Q44" t="s">
        <v>48</v>
      </c>
      <c r="R44">
        <v>410</v>
      </c>
      <c r="S44" t="s">
        <v>48</v>
      </c>
      <c r="T44">
        <v>40</v>
      </c>
      <c r="U44" t="s">
        <v>48</v>
      </c>
      <c r="V44">
        <v>0</v>
      </c>
      <c r="W44" t="s">
        <v>48</v>
      </c>
      <c r="X44">
        <v>0</v>
      </c>
      <c r="Y44" t="s">
        <v>48</v>
      </c>
      <c r="Z44" s="14">
        <f t="shared" si="1"/>
        <v>5921</v>
      </c>
      <c r="AA44" s="3">
        <f t="shared" si="2"/>
        <v>1</v>
      </c>
      <c r="AB44" s="3">
        <f t="shared" si="3"/>
        <v>1944</v>
      </c>
      <c r="AC44" s="36">
        <f>IF(Z44="","",Catchment!$O52)</f>
        <v>76.302280921031851</v>
      </c>
      <c r="AD44" s="12">
        <f t="shared" si="4"/>
        <v>1944</v>
      </c>
      <c r="AE44">
        <v>1145</v>
      </c>
      <c r="AF44" t="s">
        <v>48</v>
      </c>
      <c r="AG44">
        <v>1175</v>
      </c>
      <c r="AH44" t="s">
        <v>48</v>
      </c>
      <c r="AI44">
        <v>550</v>
      </c>
      <c r="AJ44" t="s">
        <v>48</v>
      </c>
      <c r="AK44">
        <v>783</v>
      </c>
      <c r="AL44" t="s">
        <v>48</v>
      </c>
      <c r="AM44">
        <v>1190</v>
      </c>
      <c r="AN44" t="s">
        <v>48</v>
      </c>
      <c r="AO44">
        <v>1687</v>
      </c>
      <c r="AP44" t="s">
        <v>48</v>
      </c>
      <c r="AQ44">
        <v>737</v>
      </c>
      <c r="AR44" t="s">
        <v>48</v>
      </c>
      <c r="AS44">
        <v>330</v>
      </c>
      <c r="AT44" t="s">
        <v>48</v>
      </c>
      <c r="AU44">
        <v>0</v>
      </c>
      <c r="AV44" t="s">
        <v>50</v>
      </c>
      <c r="AW44">
        <v>0</v>
      </c>
      <c r="AX44" t="s">
        <v>50</v>
      </c>
      <c r="AY44">
        <v>0</v>
      </c>
      <c r="AZ44" t="s">
        <v>50</v>
      </c>
      <c r="BA44">
        <v>0</v>
      </c>
      <c r="BB44" t="s">
        <v>50</v>
      </c>
      <c r="BC44" s="14">
        <f t="shared" si="5"/>
        <v>7597</v>
      </c>
      <c r="BD44" s="27">
        <f t="shared" si="6"/>
        <v>1</v>
      </c>
      <c r="BE44" s="3">
        <f t="shared" si="7"/>
        <v>1944</v>
      </c>
      <c r="BF44" s="36">
        <f>IF(BC44="","",Catchment!$O52)</f>
        <v>76.302280921031851</v>
      </c>
      <c r="BG44" s="12">
        <f t="shared" si="8"/>
        <v>1944</v>
      </c>
      <c r="BH44">
        <v>760</v>
      </c>
      <c r="BI44"/>
      <c r="BJ44">
        <v>900</v>
      </c>
      <c r="BK44"/>
      <c r="BL44">
        <v>200</v>
      </c>
      <c r="BM44"/>
      <c r="BN44">
        <v>600</v>
      </c>
      <c r="BO44"/>
      <c r="BP44">
        <v>1090</v>
      </c>
      <c r="BQ44"/>
      <c r="BR44">
        <v>1040</v>
      </c>
      <c r="BS44"/>
      <c r="BT44">
        <v>330</v>
      </c>
      <c r="BU44"/>
      <c r="BV44">
        <v>530</v>
      </c>
      <c r="BW44"/>
      <c r="BX44">
        <v>20</v>
      </c>
      <c r="BY44"/>
      <c r="BZ44">
        <v>0</v>
      </c>
      <c r="CA44"/>
      <c r="CB44">
        <v>0</v>
      </c>
      <c r="CC44"/>
      <c r="CD44">
        <v>0</v>
      </c>
      <c r="CE44"/>
      <c r="CF44" s="14">
        <f t="shared" si="9"/>
        <v>5470</v>
      </c>
      <c r="CG44" s="27">
        <f t="shared" si="10"/>
        <v>1</v>
      </c>
      <c r="CH44" s="3">
        <f t="shared" si="11"/>
        <v>1944</v>
      </c>
      <c r="CI44" s="36">
        <f>IF(CF44="","",Catchment!$O52)</f>
        <v>76.302280921031851</v>
      </c>
      <c r="CJ44" s="12">
        <f t="shared" si="12"/>
        <v>1944</v>
      </c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 s="14" t="str">
        <f t="shared" si="13"/>
        <v/>
      </c>
      <c r="DJ44" s="27" t="str">
        <f t="shared" si="14"/>
        <v/>
      </c>
      <c r="DK44" s="3" t="str">
        <f t="shared" si="15"/>
        <v/>
      </c>
      <c r="DL44" s="36" t="str">
        <f>IF(DI44="","",Catchment!$O52)</f>
        <v/>
      </c>
      <c r="DM44" s="12">
        <f t="shared" si="16"/>
        <v>1944</v>
      </c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 s="14" t="str">
        <f t="shared" si="17"/>
        <v/>
      </c>
      <c r="EM44" s="3" t="str">
        <f t="shared" si="18"/>
        <v/>
      </c>
      <c r="EN44" s="3" t="str">
        <f t="shared" si="19"/>
        <v/>
      </c>
      <c r="EO44" s="36" t="str">
        <f>IF(EL44="","",Catchment!$O52)</f>
        <v/>
      </c>
      <c r="EP44" s="12">
        <f t="shared" si="20"/>
        <v>1944</v>
      </c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4" t="str">
        <f t="shared" si="21"/>
        <v/>
      </c>
      <c r="FP44" s="3" t="str">
        <f t="shared" si="22"/>
        <v/>
      </c>
      <c r="FQ44" s="3" t="str">
        <f t="shared" si="23"/>
        <v/>
      </c>
      <c r="FR44" s="36" t="str">
        <f>IF(FO44="","",Catchment!$O52)</f>
        <v/>
      </c>
      <c r="FS44" s="12">
        <f t="shared" si="24"/>
        <v>1944</v>
      </c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4" t="str">
        <f t="shared" si="25"/>
        <v/>
      </c>
      <c r="GS44" s="3" t="str">
        <f t="shared" si="26"/>
        <v/>
      </c>
      <c r="GT44" s="3" t="str">
        <f t="shared" si="27"/>
        <v/>
      </c>
      <c r="GU44" s="36" t="str">
        <f>IF(GR44="","",Catchment!$O52)</f>
        <v/>
      </c>
      <c r="GV44" s="12">
        <f t="shared" si="28"/>
        <v>1944</v>
      </c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4" t="str">
        <f t="shared" si="29"/>
        <v/>
      </c>
      <c r="HV44" s="3" t="str">
        <f t="shared" si="30"/>
        <v/>
      </c>
      <c r="HW44" s="3" t="str">
        <f t="shared" si="31"/>
        <v/>
      </c>
      <c r="HX44" s="36" t="str">
        <f>IF(HU44="","",Catchment!$O52)</f>
        <v/>
      </c>
    </row>
    <row r="45" spans="1:232" x14ac:dyDescent="0.2">
      <c r="A45" s="12">
        <f t="shared" si="32"/>
        <v>1945</v>
      </c>
      <c r="B45">
        <v>269</v>
      </c>
      <c r="C45" t="s">
        <v>48</v>
      </c>
      <c r="D45">
        <v>753</v>
      </c>
      <c r="E45" t="s">
        <v>48</v>
      </c>
      <c r="F45">
        <v>897</v>
      </c>
      <c r="G45" t="s">
        <v>48</v>
      </c>
      <c r="H45">
        <v>1314</v>
      </c>
      <c r="I45" t="s">
        <v>48</v>
      </c>
      <c r="J45">
        <v>752</v>
      </c>
      <c r="K45" t="s">
        <v>48</v>
      </c>
      <c r="L45">
        <v>1110</v>
      </c>
      <c r="M45" t="s">
        <v>48</v>
      </c>
      <c r="N45">
        <v>403</v>
      </c>
      <c r="O45" t="s">
        <v>48</v>
      </c>
      <c r="P45">
        <v>547</v>
      </c>
      <c r="Q45" t="s">
        <v>48</v>
      </c>
      <c r="R45">
        <v>272</v>
      </c>
      <c r="S45" t="s">
        <v>48</v>
      </c>
      <c r="T45">
        <v>54</v>
      </c>
      <c r="U45" t="s">
        <v>48</v>
      </c>
      <c r="V45">
        <v>0</v>
      </c>
      <c r="W45" t="s">
        <v>48</v>
      </c>
      <c r="X45">
        <v>201</v>
      </c>
      <c r="Y45" t="s">
        <v>48</v>
      </c>
      <c r="Z45" s="14">
        <f t="shared" si="1"/>
        <v>6572</v>
      </c>
      <c r="AA45" s="3">
        <f t="shared" si="2"/>
        <v>1</v>
      </c>
      <c r="AB45" s="3">
        <f t="shared" si="3"/>
        <v>1945</v>
      </c>
      <c r="AC45" s="36">
        <f>IF(Z45="","",Catchment!$O53)</f>
        <v>82.081021057683145</v>
      </c>
      <c r="AD45" s="12">
        <f t="shared" si="4"/>
        <v>1945</v>
      </c>
      <c r="AE45">
        <v>534</v>
      </c>
      <c r="AF45" t="s">
        <v>48</v>
      </c>
      <c r="AG45">
        <v>670</v>
      </c>
      <c r="AH45" t="s">
        <v>48</v>
      </c>
      <c r="AI45">
        <v>828</v>
      </c>
      <c r="AJ45" t="s">
        <v>48</v>
      </c>
      <c r="AK45">
        <v>1468</v>
      </c>
      <c r="AL45" t="s">
        <v>48</v>
      </c>
      <c r="AM45">
        <v>843</v>
      </c>
      <c r="AN45" t="s">
        <v>48</v>
      </c>
      <c r="AO45">
        <v>1077</v>
      </c>
      <c r="AP45" t="s">
        <v>48</v>
      </c>
      <c r="AQ45">
        <v>402</v>
      </c>
      <c r="AR45" t="s">
        <v>48</v>
      </c>
      <c r="AS45">
        <v>786</v>
      </c>
      <c r="AT45" t="s">
        <v>48</v>
      </c>
      <c r="AU45">
        <v>0</v>
      </c>
      <c r="AV45" t="s">
        <v>50</v>
      </c>
      <c r="AW45">
        <v>30</v>
      </c>
      <c r="AX45" t="s">
        <v>48</v>
      </c>
      <c r="AY45">
        <v>0</v>
      </c>
      <c r="AZ45" t="s">
        <v>50</v>
      </c>
      <c r="BA45">
        <v>90</v>
      </c>
      <c r="BB45" t="s">
        <v>48</v>
      </c>
      <c r="BC45" s="14">
        <f t="shared" si="5"/>
        <v>6728</v>
      </c>
      <c r="BD45" s="27">
        <f t="shared" si="6"/>
        <v>1</v>
      </c>
      <c r="BE45" s="3">
        <f t="shared" si="7"/>
        <v>1945</v>
      </c>
      <c r="BF45" s="36">
        <f>IF(BC45="","",Catchment!$O53)</f>
        <v>82.081021057683145</v>
      </c>
      <c r="BG45" s="12">
        <f t="shared" si="8"/>
        <v>1945</v>
      </c>
      <c r="BH45">
        <v>240</v>
      </c>
      <c r="BI45"/>
      <c r="BJ45">
        <v>900</v>
      </c>
      <c r="BK45"/>
      <c r="BL45">
        <v>650</v>
      </c>
      <c r="BM45"/>
      <c r="BN45">
        <v>1170</v>
      </c>
      <c r="BO45"/>
      <c r="BP45">
        <v>1140</v>
      </c>
      <c r="BQ45"/>
      <c r="BR45">
        <v>1430</v>
      </c>
      <c r="BS45"/>
      <c r="BT45">
        <v>570</v>
      </c>
      <c r="BU45"/>
      <c r="BV45">
        <v>540</v>
      </c>
      <c r="BW45"/>
      <c r="BX45">
        <v>30</v>
      </c>
      <c r="BY45"/>
      <c r="BZ45">
        <v>50</v>
      </c>
      <c r="CA45"/>
      <c r="CB45">
        <v>0</v>
      </c>
      <c r="CC45"/>
      <c r="CD45">
        <v>360</v>
      </c>
      <c r="CE45"/>
      <c r="CF45" s="14">
        <f t="shared" si="9"/>
        <v>7080</v>
      </c>
      <c r="CG45" s="27">
        <f t="shared" si="10"/>
        <v>1</v>
      </c>
      <c r="CH45" s="3">
        <f t="shared" si="11"/>
        <v>1945</v>
      </c>
      <c r="CI45" s="36">
        <f>IF(CF45="","",Catchment!$O53)</f>
        <v>82.081021057683145</v>
      </c>
      <c r="CJ45" s="12">
        <f t="shared" si="12"/>
        <v>1945</v>
      </c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 s="14" t="str">
        <f t="shared" si="13"/>
        <v/>
      </c>
      <c r="DJ45" s="27" t="str">
        <f t="shared" si="14"/>
        <v/>
      </c>
      <c r="DK45" s="3" t="str">
        <f t="shared" si="15"/>
        <v/>
      </c>
      <c r="DL45" s="36" t="str">
        <f>IF(DI45="","",Catchment!$O53)</f>
        <v/>
      </c>
      <c r="DM45" s="12">
        <f t="shared" si="16"/>
        <v>1945</v>
      </c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 s="14" t="str">
        <f t="shared" si="17"/>
        <v/>
      </c>
      <c r="EM45" s="3" t="str">
        <f t="shared" si="18"/>
        <v/>
      </c>
      <c r="EN45" s="3" t="str">
        <f t="shared" si="19"/>
        <v/>
      </c>
      <c r="EO45" s="36" t="str">
        <f>IF(EL45="","",Catchment!$O53)</f>
        <v/>
      </c>
      <c r="EP45" s="12">
        <f t="shared" si="20"/>
        <v>1945</v>
      </c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4" t="str">
        <f t="shared" si="21"/>
        <v/>
      </c>
      <c r="FP45" s="3" t="str">
        <f t="shared" si="22"/>
        <v/>
      </c>
      <c r="FQ45" s="3" t="str">
        <f t="shared" si="23"/>
        <v/>
      </c>
      <c r="FR45" s="36" t="str">
        <f>IF(FO45="","",Catchment!$O53)</f>
        <v/>
      </c>
      <c r="FS45" s="12">
        <f t="shared" si="24"/>
        <v>1945</v>
      </c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4" t="str">
        <f t="shared" si="25"/>
        <v/>
      </c>
      <c r="GS45" s="3" t="str">
        <f t="shared" si="26"/>
        <v/>
      </c>
      <c r="GT45" s="3" t="str">
        <f t="shared" si="27"/>
        <v/>
      </c>
      <c r="GU45" s="36" t="str">
        <f>IF(GR45="","",Catchment!$O53)</f>
        <v/>
      </c>
      <c r="GV45" s="12">
        <f t="shared" si="28"/>
        <v>1945</v>
      </c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4" t="str">
        <f t="shared" si="29"/>
        <v/>
      </c>
      <c r="HV45" s="3" t="str">
        <f t="shared" si="30"/>
        <v/>
      </c>
      <c r="HW45" s="3" t="str">
        <f t="shared" si="31"/>
        <v/>
      </c>
      <c r="HX45" s="36" t="str">
        <f>IF(HU45="","",Catchment!$O53)</f>
        <v/>
      </c>
    </row>
    <row r="46" spans="1:232" x14ac:dyDescent="0.2">
      <c r="A46" s="12">
        <f t="shared" si="32"/>
        <v>1946</v>
      </c>
      <c r="B46">
        <v>702</v>
      </c>
      <c r="C46" t="s">
        <v>48</v>
      </c>
      <c r="D46">
        <v>559</v>
      </c>
      <c r="E46" t="s">
        <v>48</v>
      </c>
      <c r="F46">
        <v>1039</v>
      </c>
      <c r="G46" t="s">
        <v>48</v>
      </c>
      <c r="H46">
        <v>657</v>
      </c>
      <c r="I46" t="s">
        <v>48</v>
      </c>
      <c r="J46">
        <v>1124</v>
      </c>
      <c r="K46" t="s">
        <v>48</v>
      </c>
      <c r="L46">
        <v>595</v>
      </c>
      <c r="M46" t="s">
        <v>48</v>
      </c>
      <c r="N46">
        <v>297</v>
      </c>
      <c r="O46" t="s">
        <v>48</v>
      </c>
      <c r="P46">
        <v>292</v>
      </c>
      <c r="Q46" t="s">
        <v>48</v>
      </c>
      <c r="R46">
        <v>107</v>
      </c>
      <c r="S46" t="s">
        <v>48</v>
      </c>
      <c r="T46">
        <v>88</v>
      </c>
      <c r="U46" t="s">
        <v>48</v>
      </c>
      <c r="V46">
        <v>41</v>
      </c>
      <c r="W46" t="s">
        <v>48</v>
      </c>
      <c r="X46">
        <v>752</v>
      </c>
      <c r="Y46" t="s">
        <v>48</v>
      </c>
      <c r="Z46" s="14">
        <f t="shared" si="1"/>
        <v>6253</v>
      </c>
      <c r="AA46" s="3">
        <f t="shared" si="2"/>
        <v>1</v>
      </c>
      <c r="AB46" s="3">
        <f t="shared" si="3"/>
        <v>1946</v>
      </c>
      <c r="AC46" s="36">
        <f>IF(Z46="","",Catchment!$O54)</f>
        <v>95.978098521542549</v>
      </c>
      <c r="AD46" s="12">
        <f t="shared" si="4"/>
        <v>1946</v>
      </c>
      <c r="AE46">
        <v>1817</v>
      </c>
      <c r="AF46" t="s">
        <v>48</v>
      </c>
      <c r="AG46">
        <v>1589</v>
      </c>
      <c r="AH46" t="s">
        <v>48</v>
      </c>
      <c r="AI46">
        <v>873</v>
      </c>
      <c r="AJ46" t="s">
        <v>48</v>
      </c>
      <c r="AK46">
        <v>971</v>
      </c>
      <c r="AL46" t="s">
        <v>48</v>
      </c>
      <c r="AM46">
        <v>1129</v>
      </c>
      <c r="AN46" t="s">
        <v>48</v>
      </c>
      <c r="AO46">
        <v>904</v>
      </c>
      <c r="AP46" t="s">
        <v>48</v>
      </c>
      <c r="AQ46">
        <v>1241</v>
      </c>
      <c r="AR46" t="s">
        <v>48</v>
      </c>
      <c r="AS46">
        <v>126</v>
      </c>
      <c r="AT46" t="s">
        <v>48</v>
      </c>
      <c r="AU46">
        <v>42</v>
      </c>
      <c r="AV46" t="s">
        <v>48</v>
      </c>
      <c r="AW46">
        <v>78</v>
      </c>
      <c r="AX46" t="s">
        <v>48</v>
      </c>
      <c r="AY46">
        <v>0</v>
      </c>
      <c r="AZ46" t="s">
        <v>50</v>
      </c>
      <c r="BA46">
        <v>641</v>
      </c>
      <c r="BB46" t="s">
        <v>48</v>
      </c>
      <c r="BC46" s="14">
        <f t="shared" si="5"/>
        <v>9411</v>
      </c>
      <c r="BD46" s="27">
        <f t="shared" si="6"/>
        <v>1</v>
      </c>
      <c r="BE46" s="3">
        <f t="shared" si="7"/>
        <v>1946</v>
      </c>
      <c r="BF46" s="36">
        <f>IF(BC46="","",Catchment!$O54)</f>
        <v>95.978098521542549</v>
      </c>
      <c r="BG46" s="12">
        <f t="shared" si="8"/>
        <v>1946</v>
      </c>
      <c r="BH46">
        <v>1150</v>
      </c>
      <c r="BI46"/>
      <c r="BJ46">
        <v>750</v>
      </c>
      <c r="BK46"/>
      <c r="BL46">
        <v>1230</v>
      </c>
      <c r="BM46"/>
      <c r="BN46">
        <v>1010</v>
      </c>
      <c r="BO46"/>
      <c r="BP46">
        <v>1050</v>
      </c>
      <c r="BQ46"/>
      <c r="BR46">
        <v>550</v>
      </c>
      <c r="BS46"/>
      <c r="BT46">
        <v>660</v>
      </c>
      <c r="BU46"/>
      <c r="BV46">
        <v>440</v>
      </c>
      <c r="BW46"/>
      <c r="BX46">
        <v>230</v>
      </c>
      <c r="BY46"/>
      <c r="BZ46">
        <v>200</v>
      </c>
      <c r="CA46"/>
      <c r="CB46">
        <v>0</v>
      </c>
      <c r="CC46"/>
      <c r="CD46">
        <v>980</v>
      </c>
      <c r="CE46"/>
      <c r="CF46" s="14">
        <f t="shared" si="9"/>
        <v>8250</v>
      </c>
      <c r="CG46" s="27">
        <f t="shared" si="10"/>
        <v>1</v>
      </c>
      <c r="CH46" s="3">
        <f t="shared" si="11"/>
        <v>1946</v>
      </c>
      <c r="CI46" s="36">
        <f>IF(CF46="","",Catchment!$O54)</f>
        <v>95.978098521542549</v>
      </c>
      <c r="CJ46" s="12">
        <f t="shared" si="12"/>
        <v>1946</v>
      </c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 s="14" t="str">
        <f t="shared" si="13"/>
        <v/>
      </c>
      <c r="DJ46" s="27" t="str">
        <f t="shared" si="14"/>
        <v/>
      </c>
      <c r="DK46" s="3" t="str">
        <f t="shared" si="15"/>
        <v/>
      </c>
      <c r="DL46" s="36" t="str">
        <f>IF(DI46="","",Catchment!$O54)</f>
        <v/>
      </c>
      <c r="DM46" s="12">
        <f t="shared" si="16"/>
        <v>1946</v>
      </c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 s="14" t="str">
        <f t="shared" si="17"/>
        <v/>
      </c>
      <c r="EM46" s="3" t="str">
        <f t="shared" si="18"/>
        <v/>
      </c>
      <c r="EN46" s="3" t="str">
        <f t="shared" si="19"/>
        <v/>
      </c>
      <c r="EO46" s="36" t="str">
        <f>IF(EL46="","",Catchment!$O54)</f>
        <v/>
      </c>
      <c r="EP46" s="12">
        <f t="shared" si="20"/>
        <v>1946</v>
      </c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4" t="str">
        <f t="shared" si="21"/>
        <v/>
      </c>
      <c r="FP46" s="3" t="str">
        <f t="shared" si="22"/>
        <v/>
      </c>
      <c r="FQ46" s="3" t="str">
        <f t="shared" si="23"/>
        <v/>
      </c>
      <c r="FR46" s="36" t="str">
        <f>IF(FO46="","",Catchment!$O54)</f>
        <v/>
      </c>
      <c r="FS46" s="12">
        <f t="shared" si="24"/>
        <v>1946</v>
      </c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4" t="str">
        <f t="shared" si="25"/>
        <v/>
      </c>
      <c r="GS46" s="3" t="str">
        <f t="shared" si="26"/>
        <v/>
      </c>
      <c r="GT46" s="3" t="str">
        <f t="shared" si="27"/>
        <v/>
      </c>
      <c r="GU46" s="36" t="str">
        <f>IF(GR46="","",Catchment!$O54)</f>
        <v/>
      </c>
      <c r="GV46" s="12">
        <f t="shared" si="28"/>
        <v>1946</v>
      </c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4" t="str">
        <f t="shared" si="29"/>
        <v/>
      </c>
      <c r="HV46" s="3" t="str">
        <f t="shared" si="30"/>
        <v/>
      </c>
      <c r="HW46" s="3" t="str">
        <f t="shared" si="31"/>
        <v/>
      </c>
      <c r="HX46" s="36" t="str">
        <f>IF(HU46="","",Catchment!$O54)</f>
        <v/>
      </c>
    </row>
    <row r="47" spans="1:232" x14ac:dyDescent="0.2">
      <c r="A47" s="12">
        <f t="shared" si="32"/>
        <v>1947</v>
      </c>
      <c r="B47">
        <v>852</v>
      </c>
      <c r="C47" t="s">
        <v>48</v>
      </c>
      <c r="D47">
        <v>594</v>
      </c>
      <c r="E47" t="s">
        <v>48</v>
      </c>
      <c r="F47">
        <v>1455</v>
      </c>
      <c r="G47" t="s">
        <v>48</v>
      </c>
      <c r="H47">
        <v>970</v>
      </c>
      <c r="I47" t="s">
        <v>48</v>
      </c>
      <c r="J47">
        <v>642</v>
      </c>
      <c r="K47" t="s">
        <v>48</v>
      </c>
      <c r="L47">
        <v>1864</v>
      </c>
      <c r="M47" t="s">
        <v>48</v>
      </c>
      <c r="N47">
        <v>475</v>
      </c>
      <c r="O47" t="s">
        <v>48</v>
      </c>
      <c r="P47">
        <v>220</v>
      </c>
      <c r="Q47" t="s">
        <v>48</v>
      </c>
      <c r="R47">
        <v>37</v>
      </c>
      <c r="S47" t="s">
        <v>48</v>
      </c>
      <c r="T47">
        <v>60</v>
      </c>
      <c r="U47" t="s">
        <v>48</v>
      </c>
      <c r="V47">
        <v>0</v>
      </c>
      <c r="W47" t="s">
        <v>48</v>
      </c>
      <c r="X47">
        <v>0</v>
      </c>
      <c r="Y47" t="s">
        <v>48</v>
      </c>
      <c r="Z47" s="14">
        <f t="shared" si="1"/>
        <v>7169</v>
      </c>
      <c r="AA47" s="3">
        <f t="shared" si="2"/>
        <v>1</v>
      </c>
      <c r="AB47" s="3">
        <f t="shared" si="3"/>
        <v>1947</v>
      </c>
      <c r="AC47" s="36">
        <f>IF(Z47="","",Catchment!$O55)</f>
        <v>104.89684012572742</v>
      </c>
      <c r="AD47" s="12">
        <f t="shared" si="4"/>
        <v>1947</v>
      </c>
      <c r="AE47">
        <v>1241</v>
      </c>
      <c r="AF47" t="s">
        <v>48</v>
      </c>
      <c r="AG47">
        <v>1220</v>
      </c>
      <c r="AH47" t="s">
        <v>48</v>
      </c>
      <c r="AI47">
        <v>1755</v>
      </c>
      <c r="AJ47" t="s">
        <v>48</v>
      </c>
      <c r="AK47">
        <v>1122</v>
      </c>
      <c r="AL47" t="s">
        <v>48</v>
      </c>
      <c r="AM47">
        <v>896</v>
      </c>
      <c r="AN47" t="s">
        <v>48</v>
      </c>
      <c r="AO47">
        <v>1905</v>
      </c>
      <c r="AP47" t="s">
        <v>48</v>
      </c>
      <c r="AQ47">
        <v>1157</v>
      </c>
      <c r="AR47" t="s">
        <v>48</v>
      </c>
      <c r="AS47">
        <v>150</v>
      </c>
      <c r="AT47" t="s">
        <v>48</v>
      </c>
      <c r="AU47">
        <v>0</v>
      </c>
      <c r="AV47" t="s">
        <v>50</v>
      </c>
      <c r="AW47">
        <v>0</v>
      </c>
      <c r="AX47" t="s">
        <v>50</v>
      </c>
      <c r="AY47">
        <v>42</v>
      </c>
      <c r="AZ47" t="s">
        <v>48</v>
      </c>
      <c r="BA47">
        <v>90</v>
      </c>
      <c r="BB47" t="s">
        <v>48</v>
      </c>
      <c r="BC47" s="14">
        <f t="shared" si="5"/>
        <v>9578</v>
      </c>
      <c r="BD47" s="27">
        <f t="shared" si="6"/>
        <v>1</v>
      </c>
      <c r="BE47" s="3">
        <f t="shared" si="7"/>
        <v>1947</v>
      </c>
      <c r="BF47" s="36">
        <f>IF(BC47="","",Catchment!$O55)</f>
        <v>104.89684012572742</v>
      </c>
      <c r="BG47" s="12">
        <f t="shared" si="8"/>
        <v>1947</v>
      </c>
      <c r="BH47">
        <v>900</v>
      </c>
      <c r="BI47"/>
      <c r="BJ47">
        <v>820</v>
      </c>
      <c r="BK47"/>
      <c r="BL47">
        <v>1510</v>
      </c>
      <c r="BM47"/>
      <c r="BN47">
        <v>1170</v>
      </c>
      <c r="BO47"/>
      <c r="BP47">
        <v>1720</v>
      </c>
      <c r="BQ47"/>
      <c r="BR47">
        <v>2220</v>
      </c>
      <c r="BS47"/>
      <c r="BT47">
        <v>490</v>
      </c>
      <c r="BU47"/>
      <c r="BV47">
        <v>450</v>
      </c>
      <c r="BW47"/>
      <c r="BX47">
        <v>0</v>
      </c>
      <c r="BY47"/>
      <c r="BZ47">
        <v>80</v>
      </c>
      <c r="CA47"/>
      <c r="CB47">
        <v>0</v>
      </c>
      <c r="CC47"/>
      <c r="CD47">
        <v>0</v>
      </c>
      <c r="CE47"/>
      <c r="CF47" s="14">
        <f t="shared" si="9"/>
        <v>9360</v>
      </c>
      <c r="CG47" s="27">
        <f t="shared" si="10"/>
        <v>1</v>
      </c>
      <c r="CH47" s="3">
        <f t="shared" si="11"/>
        <v>1947</v>
      </c>
      <c r="CI47" s="36">
        <f>IF(CF47="","",Catchment!$O55)</f>
        <v>104.89684012572742</v>
      </c>
      <c r="CJ47" s="12">
        <f t="shared" si="12"/>
        <v>1947</v>
      </c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 s="14" t="str">
        <f t="shared" si="13"/>
        <v/>
      </c>
      <c r="DJ47" s="27" t="str">
        <f t="shared" si="14"/>
        <v/>
      </c>
      <c r="DK47" s="3" t="str">
        <f t="shared" si="15"/>
        <v/>
      </c>
      <c r="DL47" s="36" t="str">
        <f>IF(DI47="","",Catchment!$O55)</f>
        <v/>
      </c>
      <c r="DM47" s="12">
        <f t="shared" si="16"/>
        <v>1947</v>
      </c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 s="14" t="str">
        <f t="shared" si="17"/>
        <v/>
      </c>
      <c r="EM47" s="3" t="str">
        <f t="shared" si="18"/>
        <v/>
      </c>
      <c r="EN47" s="3" t="str">
        <f t="shared" si="19"/>
        <v/>
      </c>
      <c r="EO47" s="36" t="str">
        <f>IF(EL47="","",Catchment!$O55)</f>
        <v/>
      </c>
      <c r="EP47" s="12">
        <f t="shared" si="20"/>
        <v>1947</v>
      </c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4" t="str">
        <f t="shared" si="21"/>
        <v/>
      </c>
      <c r="FP47" s="3" t="str">
        <f t="shared" si="22"/>
        <v/>
      </c>
      <c r="FQ47" s="3" t="str">
        <f t="shared" si="23"/>
        <v/>
      </c>
      <c r="FR47" s="36" t="str">
        <f>IF(FO47="","",Catchment!$O55)</f>
        <v/>
      </c>
      <c r="FS47" s="12">
        <f t="shared" si="24"/>
        <v>1947</v>
      </c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4" t="str">
        <f t="shared" si="25"/>
        <v/>
      </c>
      <c r="GS47" s="3" t="str">
        <f t="shared" si="26"/>
        <v/>
      </c>
      <c r="GT47" s="3" t="str">
        <f t="shared" si="27"/>
        <v/>
      </c>
      <c r="GU47" s="36" t="str">
        <f>IF(GR47="","",Catchment!$O55)</f>
        <v/>
      </c>
      <c r="GV47" s="12">
        <f t="shared" si="28"/>
        <v>1947</v>
      </c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4" t="str">
        <f t="shared" si="29"/>
        <v/>
      </c>
      <c r="HV47" s="3" t="str">
        <f t="shared" si="30"/>
        <v/>
      </c>
      <c r="HW47" s="3" t="str">
        <f t="shared" si="31"/>
        <v/>
      </c>
      <c r="HX47" s="36" t="str">
        <f>IF(HU47="","",Catchment!$O55)</f>
        <v/>
      </c>
    </row>
    <row r="48" spans="1:232" x14ac:dyDescent="0.2">
      <c r="A48" s="12">
        <f t="shared" si="32"/>
        <v>1948</v>
      </c>
      <c r="B48">
        <v>521</v>
      </c>
      <c r="C48" t="s">
        <v>48</v>
      </c>
      <c r="D48">
        <v>397</v>
      </c>
      <c r="E48" t="s">
        <v>48</v>
      </c>
      <c r="F48">
        <v>434</v>
      </c>
      <c r="G48" t="s">
        <v>48</v>
      </c>
      <c r="H48">
        <v>843</v>
      </c>
      <c r="I48" t="s">
        <v>48</v>
      </c>
      <c r="J48">
        <v>716</v>
      </c>
      <c r="K48" t="s">
        <v>48</v>
      </c>
      <c r="L48">
        <v>996</v>
      </c>
      <c r="M48" t="s">
        <v>48</v>
      </c>
      <c r="N48">
        <v>306</v>
      </c>
      <c r="O48" t="s">
        <v>48</v>
      </c>
      <c r="P48">
        <v>369</v>
      </c>
      <c r="Q48" t="s">
        <v>48</v>
      </c>
      <c r="R48">
        <v>119</v>
      </c>
      <c r="S48" t="s">
        <v>48</v>
      </c>
      <c r="T48">
        <v>179</v>
      </c>
      <c r="U48" t="s">
        <v>48</v>
      </c>
      <c r="V48">
        <v>71</v>
      </c>
      <c r="W48" t="s">
        <v>48</v>
      </c>
      <c r="X48">
        <v>218</v>
      </c>
      <c r="Y48" t="s">
        <v>48</v>
      </c>
      <c r="Z48" s="14">
        <f t="shared" si="1"/>
        <v>5169</v>
      </c>
      <c r="AA48" s="3">
        <f t="shared" si="2"/>
        <v>1</v>
      </c>
      <c r="AB48" s="3">
        <f t="shared" si="3"/>
        <v>1948</v>
      </c>
      <c r="AC48" s="36">
        <f>IF(Z48="","",Catchment!$O56)</f>
        <v>71.225215496081333</v>
      </c>
      <c r="AD48" s="12">
        <f t="shared" si="4"/>
        <v>1948</v>
      </c>
      <c r="AE48">
        <v>918</v>
      </c>
      <c r="AF48" t="s">
        <v>48</v>
      </c>
      <c r="AG48">
        <v>391</v>
      </c>
      <c r="AH48" t="s">
        <v>48</v>
      </c>
      <c r="AI48">
        <v>474</v>
      </c>
      <c r="AJ48" t="s">
        <v>48</v>
      </c>
      <c r="AK48">
        <v>1325</v>
      </c>
      <c r="AL48" t="s">
        <v>48</v>
      </c>
      <c r="AM48">
        <v>986</v>
      </c>
      <c r="AN48" t="s">
        <v>48</v>
      </c>
      <c r="AO48">
        <v>1868</v>
      </c>
      <c r="AP48" t="s">
        <v>48</v>
      </c>
      <c r="AQ48">
        <v>1217</v>
      </c>
      <c r="AR48" t="s">
        <v>48</v>
      </c>
      <c r="AS48">
        <v>234</v>
      </c>
      <c r="AT48" t="s">
        <v>48</v>
      </c>
      <c r="AU48">
        <v>30</v>
      </c>
      <c r="AV48" t="s">
        <v>48</v>
      </c>
      <c r="AW48">
        <v>54</v>
      </c>
      <c r="AX48" t="s">
        <v>48</v>
      </c>
      <c r="AY48">
        <v>90</v>
      </c>
      <c r="AZ48" t="s">
        <v>48</v>
      </c>
      <c r="BA48">
        <v>54</v>
      </c>
      <c r="BB48" t="s">
        <v>48</v>
      </c>
      <c r="BC48" s="14">
        <f t="shared" si="5"/>
        <v>7641</v>
      </c>
      <c r="BD48" s="27">
        <f t="shared" si="6"/>
        <v>1</v>
      </c>
      <c r="BE48" s="3">
        <f t="shared" si="7"/>
        <v>1948</v>
      </c>
      <c r="BF48" s="36">
        <f>IF(BC48="","",Catchment!$O56)</f>
        <v>71.225215496081333</v>
      </c>
      <c r="BG48" s="12">
        <f t="shared" si="8"/>
        <v>1948</v>
      </c>
      <c r="BH48">
        <v>450</v>
      </c>
      <c r="BI48"/>
      <c r="BJ48">
        <v>150</v>
      </c>
      <c r="BK48"/>
      <c r="BL48">
        <v>340</v>
      </c>
      <c r="BM48"/>
      <c r="BN48">
        <v>910</v>
      </c>
      <c r="BO48"/>
      <c r="BP48">
        <v>760</v>
      </c>
      <c r="BQ48"/>
      <c r="BR48">
        <v>800</v>
      </c>
      <c r="BS48"/>
      <c r="BT48">
        <v>310</v>
      </c>
      <c r="BU48"/>
      <c r="BV48">
        <v>670</v>
      </c>
      <c r="BW48"/>
      <c r="BX48">
        <v>40</v>
      </c>
      <c r="BY48"/>
      <c r="BZ48">
        <v>100</v>
      </c>
      <c r="CA48"/>
      <c r="CB48">
        <v>0</v>
      </c>
      <c r="CC48"/>
      <c r="CD48">
        <v>410</v>
      </c>
      <c r="CE48"/>
      <c r="CF48" s="14">
        <f t="shared" si="9"/>
        <v>4940</v>
      </c>
      <c r="CG48" s="27">
        <f t="shared" si="10"/>
        <v>1</v>
      </c>
      <c r="CH48" s="3">
        <f t="shared" si="11"/>
        <v>1948</v>
      </c>
      <c r="CI48" s="36">
        <f>IF(CF48="","",Catchment!$O56)</f>
        <v>71.225215496081333</v>
      </c>
      <c r="CJ48" s="12">
        <f t="shared" si="12"/>
        <v>1948</v>
      </c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 s="14" t="str">
        <f t="shared" si="13"/>
        <v/>
      </c>
      <c r="DJ48" s="27" t="str">
        <f t="shared" si="14"/>
        <v/>
      </c>
      <c r="DK48" s="3" t="str">
        <f t="shared" si="15"/>
        <v/>
      </c>
      <c r="DL48" s="36" t="str">
        <f>IF(DI48="","",Catchment!$O56)</f>
        <v/>
      </c>
      <c r="DM48" s="12">
        <f t="shared" si="16"/>
        <v>1948</v>
      </c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 s="14" t="str">
        <f t="shared" si="17"/>
        <v/>
      </c>
      <c r="EM48" s="3" t="str">
        <f t="shared" si="18"/>
        <v/>
      </c>
      <c r="EN48" s="3" t="str">
        <f t="shared" si="19"/>
        <v/>
      </c>
      <c r="EO48" s="36" t="str">
        <f>IF(EL48="","",Catchment!$O56)</f>
        <v/>
      </c>
      <c r="EP48" s="12">
        <f t="shared" si="20"/>
        <v>1948</v>
      </c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4" t="str">
        <f t="shared" si="21"/>
        <v/>
      </c>
      <c r="FP48" s="3" t="str">
        <f t="shared" si="22"/>
        <v/>
      </c>
      <c r="FQ48" s="3" t="str">
        <f t="shared" si="23"/>
        <v/>
      </c>
      <c r="FR48" s="36" t="str">
        <f>IF(FO48="","",Catchment!$O56)</f>
        <v/>
      </c>
      <c r="FS48" s="12">
        <f t="shared" si="24"/>
        <v>1948</v>
      </c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4" t="str">
        <f t="shared" si="25"/>
        <v/>
      </c>
      <c r="GS48" s="3" t="str">
        <f t="shared" si="26"/>
        <v/>
      </c>
      <c r="GT48" s="3" t="str">
        <f t="shared" si="27"/>
        <v/>
      </c>
      <c r="GU48" s="36" t="str">
        <f>IF(GR48="","",Catchment!$O56)</f>
        <v/>
      </c>
      <c r="GV48" s="12">
        <f t="shared" si="28"/>
        <v>1948</v>
      </c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4" t="str">
        <f t="shared" si="29"/>
        <v/>
      </c>
      <c r="HV48" s="3" t="str">
        <f t="shared" si="30"/>
        <v/>
      </c>
      <c r="HW48" s="3" t="str">
        <f t="shared" si="31"/>
        <v/>
      </c>
      <c r="HX48" s="36" t="str">
        <f>IF(HU48="","",Catchment!$O56)</f>
        <v/>
      </c>
    </row>
    <row r="49" spans="1:232" x14ac:dyDescent="0.2">
      <c r="A49" s="12">
        <f t="shared" si="32"/>
        <v>1949</v>
      </c>
      <c r="B49">
        <v>528</v>
      </c>
      <c r="C49" t="s">
        <v>48</v>
      </c>
      <c r="D49">
        <v>1188</v>
      </c>
      <c r="E49" t="s">
        <v>48</v>
      </c>
      <c r="F49">
        <v>961</v>
      </c>
      <c r="G49" t="s">
        <v>48</v>
      </c>
      <c r="H49">
        <v>938</v>
      </c>
      <c r="I49" t="s">
        <v>48</v>
      </c>
      <c r="J49">
        <v>991</v>
      </c>
      <c r="K49" t="s">
        <v>48</v>
      </c>
      <c r="L49">
        <v>2074</v>
      </c>
      <c r="M49" t="s">
        <v>48</v>
      </c>
      <c r="N49">
        <v>1493</v>
      </c>
      <c r="O49" t="s">
        <v>48</v>
      </c>
      <c r="P49">
        <v>661</v>
      </c>
      <c r="Q49" t="s">
        <v>48</v>
      </c>
      <c r="R49">
        <v>139</v>
      </c>
      <c r="S49" t="s">
        <v>48</v>
      </c>
      <c r="T49">
        <v>456</v>
      </c>
      <c r="U49" t="s">
        <v>48</v>
      </c>
      <c r="V49">
        <v>973</v>
      </c>
      <c r="W49" t="s">
        <v>48</v>
      </c>
      <c r="X49">
        <v>242</v>
      </c>
      <c r="Y49" t="s">
        <v>48</v>
      </c>
      <c r="Z49" s="14">
        <f t="shared" si="1"/>
        <v>10644</v>
      </c>
      <c r="AA49" s="3">
        <f t="shared" si="2"/>
        <v>1</v>
      </c>
      <c r="AB49" s="3">
        <f t="shared" si="3"/>
        <v>1949</v>
      </c>
      <c r="AC49" s="36">
        <f>IF(Z49="","",Catchment!$O57)</f>
        <v>124.35473070074411</v>
      </c>
      <c r="AD49" s="12">
        <f t="shared" si="4"/>
        <v>1949</v>
      </c>
      <c r="AE49">
        <v>294</v>
      </c>
      <c r="AF49" t="s">
        <v>48</v>
      </c>
      <c r="AG49">
        <v>406</v>
      </c>
      <c r="AH49" t="s">
        <v>48</v>
      </c>
      <c r="AI49">
        <v>1001</v>
      </c>
      <c r="AJ49" t="s">
        <v>48</v>
      </c>
      <c r="AK49">
        <v>1099</v>
      </c>
      <c r="AL49" t="s">
        <v>48</v>
      </c>
      <c r="AM49">
        <v>1280</v>
      </c>
      <c r="AN49" t="s">
        <v>48</v>
      </c>
      <c r="AO49">
        <v>1114</v>
      </c>
      <c r="AP49" t="s">
        <v>48</v>
      </c>
      <c r="AQ49">
        <v>1373</v>
      </c>
      <c r="AR49" t="s">
        <v>48</v>
      </c>
      <c r="AS49">
        <v>977</v>
      </c>
      <c r="AT49" t="s">
        <v>48</v>
      </c>
      <c r="AU49">
        <v>42</v>
      </c>
      <c r="AV49" t="s">
        <v>48</v>
      </c>
      <c r="AW49">
        <v>210</v>
      </c>
      <c r="AX49" t="s">
        <v>48</v>
      </c>
      <c r="AY49">
        <v>726</v>
      </c>
      <c r="AZ49" t="s">
        <v>48</v>
      </c>
      <c r="BA49">
        <v>138</v>
      </c>
      <c r="BB49" t="s">
        <v>48</v>
      </c>
      <c r="BC49" s="14">
        <f t="shared" si="5"/>
        <v>8660</v>
      </c>
      <c r="BD49" s="27">
        <f t="shared" si="6"/>
        <v>1</v>
      </c>
      <c r="BE49" s="3">
        <f t="shared" si="7"/>
        <v>1949</v>
      </c>
      <c r="BF49" s="36">
        <f>IF(BC49="","",Catchment!$O57)</f>
        <v>124.35473070074411</v>
      </c>
      <c r="BG49" s="12">
        <f t="shared" si="8"/>
        <v>1949</v>
      </c>
      <c r="BH49">
        <v>870</v>
      </c>
      <c r="BI49"/>
      <c r="BJ49">
        <v>760</v>
      </c>
      <c r="BK49"/>
      <c r="BL49">
        <v>1220</v>
      </c>
      <c r="BM49"/>
      <c r="BN49">
        <v>1050</v>
      </c>
      <c r="BO49"/>
      <c r="BP49">
        <v>1320</v>
      </c>
      <c r="BQ49"/>
      <c r="BR49">
        <v>1730</v>
      </c>
      <c r="BS49"/>
      <c r="BT49">
        <v>1410</v>
      </c>
      <c r="BU49"/>
      <c r="BV49">
        <v>480</v>
      </c>
      <c r="BW49"/>
      <c r="BX49">
        <v>80</v>
      </c>
      <c r="BY49"/>
      <c r="BZ49">
        <v>830</v>
      </c>
      <c r="CA49"/>
      <c r="CB49">
        <v>1390</v>
      </c>
      <c r="CC49"/>
      <c r="CD49">
        <v>370</v>
      </c>
      <c r="CE49"/>
      <c r="CF49" s="14">
        <f t="shared" si="9"/>
        <v>11510</v>
      </c>
      <c r="CG49" s="27">
        <f t="shared" si="10"/>
        <v>1</v>
      </c>
      <c r="CH49" s="3">
        <f t="shared" si="11"/>
        <v>1949</v>
      </c>
      <c r="CI49" s="36">
        <f>IF(CF49="","",Catchment!$O57)</f>
        <v>124.35473070074411</v>
      </c>
      <c r="CJ49" s="12">
        <f t="shared" si="12"/>
        <v>1949</v>
      </c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 s="14" t="str">
        <f t="shared" si="13"/>
        <v/>
      </c>
      <c r="DJ49" s="27" t="str">
        <f t="shared" si="14"/>
        <v/>
      </c>
      <c r="DK49" s="3" t="str">
        <f t="shared" si="15"/>
        <v/>
      </c>
      <c r="DL49" s="36" t="str">
        <f>IF(DI49="","",Catchment!$O57)</f>
        <v/>
      </c>
      <c r="DM49" s="12">
        <f t="shared" si="16"/>
        <v>1949</v>
      </c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 s="14" t="str">
        <f t="shared" si="17"/>
        <v/>
      </c>
      <c r="EM49" s="3" t="str">
        <f t="shared" si="18"/>
        <v/>
      </c>
      <c r="EN49" s="3" t="str">
        <f t="shared" si="19"/>
        <v/>
      </c>
      <c r="EO49" s="36" t="str">
        <f>IF(EL49="","",Catchment!$O57)</f>
        <v/>
      </c>
      <c r="EP49" s="12">
        <f t="shared" si="20"/>
        <v>1949</v>
      </c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4" t="str">
        <f t="shared" si="21"/>
        <v/>
      </c>
      <c r="FP49" s="3" t="str">
        <f t="shared" si="22"/>
        <v/>
      </c>
      <c r="FQ49" s="3" t="str">
        <f t="shared" si="23"/>
        <v/>
      </c>
      <c r="FR49" s="36" t="str">
        <f>IF(FO49="","",Catchment!$O57)</f>
        <v/>
      </c>
      <c r="FS49" s="12">
        <f t="shared" si="24"/>
        <v>1949</v>
      </c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4" t="str">
        <f t="shared" si="25"/>
        <v/>
      </c>
      <c r="GS49" s="3" t="str">
        <f t="shared" si="26"/>
        <v/>
      </c>
      <c r="GT49" s="3" t="str">
        <f t="shared" si="27"/>
        <v/>
      </c>
      <c r="GU49" s="36" t="str">
        <f>IF(GR49="","",Catchment!$O57)</f>
        <v/>
      </c>
      <c r="GV49" s="12">
        <f t="shared" si="28"/>
        <v>1949</v>
      </c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4" t="str">
        <f t="shared" si="29"/>
        <v/>
      </c>
      <c r="HV49" s="3" t="str">
        <f t="shared" si="30"/>
        <v/>
      </c>
      <c r="HW49" s="3" t="str">
        <f t="shared" si="31"/>
        <v/>
      </c>
      <c r="HX49" s="36" t="str">
        <f>IF(HU49="","",Catchment!$O57)</f>
        <v/>
      </c>
    </row>
    <row r="50" spans="1:232" x14ac:dyDescent="0.2">
      <c r="A50" s="12">
        <f t="shared" si="32"/>
        <v>1950</v>
      </c>
      <c r="B50">
        <v>242</v>
      </c>
      <c r="C50" t="s">
        <v>48</v>
      </c>
      <c r="D50">
        <v>708</v>
      </c>
      <c r="E50" t="s">
        <v>48</v>
      </c>
      <c r="F50">
        <v>1155</v>
      </c>
      <c r="G50" t="s">
        <v>48</v>
      </c>
      <c r="H50">
        <v>1241</v>
      </c>
      <c r="I50" t="s">
        <v>48</v>
      </c>
      <c r="J50">
        <v>1064</v>
      </c>
      <c r="K50" t="s">
        <v>48</v>
      </c>
      <c r="L50">
        <v>1608</v>
      </c>
      <c r="M50" t="s">
        <v>48</v>
      </c>
      <c r="N50">
        <v>605</v>
      </c>
      <c r="O50" t="s">
        <v>48</v>
      </c>
      <c r="P50">
        <v>149</v>
      </c>
      <c r="Q50" t="s">
        <v>48</v>
      </c>
      <c r="R50">
        <v>232</v>
      </c>
      <c r="S50" t="s">
        <v>48</v>
      </c>
      <c r="T50">
        <v>83</v>
      </c>
      <c r="U50" t="s">
        <v>48</v>
      </c>
      <c r="V50">
        <v>139</v>
      </c>
      <c r="W50" t="s">
        <v>48</v>
      </c>
      <c r="X50">
        <v>379</v>
      </c>
      <c r="Y50" t="s">
        <v>48</v>
      </c>
      <c r="Z50" s="14">
        <f t="shared" si="1"/>
        <v>7605</v>
      </c>
      <c r="AA50" s="3">
        <f t="shared" si="2"/>
        <v>1</v>
      </c>
      <c r="AB50" s="3">
        <f t="shared" si="3"/>
        <v>1950</v>
      </c>
      <c r="AC50" s="36">
        <f>IF(Z50="","",Catchment!$O58)</f>
        <v>93.374374512765755</v>
      </c>
      <c r="AD50" s="12">
        <f t="shared" si="4"/>
        <v>1950</v>
      </c>
      <c r="AE50">
        <v>462</v>
      </c>
      <c r="AF50" t="s">
        <v>48</v>
      </c>
      <c r="AG50">
        <v>685</v>
      </c>
      <c r="AH50" t="s">
        <v>48</v>
      </c>
      <c r="AI50">
        <v>1732</v>
      </c>
      <c r="AJ50" t="s">
        <v>48</v>
      </c>
      <c r="AK50">
        <v>1325</v>
      </c>
      <c r="AL50" t="s">
        <v>48</v>
      </c>
      <c r="AM50">
        <v>1032</v>
      </c>
      <c r="AN50" t="s">
        <v>48</v>
      </c>
      <c r="AO50">
        <v>1032</v>
      </c>
      <c r="AP50" t="s">
        <v>48</v>
      </c>
      <c r="AQ50">
        <v>893</v>
      </c>
      <c r="AR50" t="s">
        <v>48</v>
      </c>
      <c r="AS50">
        <v>402</v>
      </c>
      <c r="AT50" t="s">
        <v>48</v>
      </c>
      <c r="AU50">
        <v>186</v>
      </c>
      <c r="AV50" t="s">
        <v>48</v>
      </c>
      <c r="AW50">
        <v>6</v>
      </c>
      <c r="AX50" t="s">
        <v>48</v>
      </c>
      <c r="AY50">
        <v>354</v>
      </c>
      <c r="AZ50" t="s">
        <v>48</v>
      </c>
      <c r="BA50">
        <v>246</v>
      </c>
      <c r="BB50" t="s">
        <v>48</v>
      </c>
      <c r="BC50" s="14">
        <f t="shared" si="5"/>
        <v>8355</v>
      </c>
      <c r="BD50" s="27">
        <f t="shared" si="6"/>
        <v>1</v>
      </c>
      <c r="BE50" s="3">
        <f t="shared" si="7"/>
        <v>1950</v>
      </c>
      <c r="BF50" s="36">
        <f>IF(BC50="","",Catchment!$O58)</f>
        <v>93.374374512765755</v>
      </c>
      <c r="BG50" s="12">
        <f t="shared" si="8"/>
        <v>1950</v>
      </c>
      <c r="BH50">
        <v>260</v>
      </c>
      <c r="BI50"/>
      <c r="BJ50">
        <v>610</v>
      </c>
      <c r="BK50"/>
      <c r="BL50">
        <v>1440</v>
      </c>
      <c r="BM50"/>
      <c r="BN50">
        <v>1160</v>
      </c>
      <c r="BO50"/>
      <c r="BP50">
        <v>1200</v>
      </c>
      <c r="BQ50"/>
      <c r="BR50">
        <v>690</v>
      </c>
      <c r="BS50"/>
      <c r="BT50">
        <v>590</v>
      </c>
      <c r="BU50"/>
      <c r="BV50">
        <v>280</v>
      </c>
      <c r="BW50"/>
      <c r="BX50">
        <v>310</v>
      </c>
      <c r="BY50"/>
      <c r="BZ50">
        <v>90</v>
      </c>
      <c r="CA50"/>
      <c r="CB50">
        <v>320</v>
      </c>
      <c r="CC50"/>
      <c r="CD50">
        <v>290</v>
      </c>
      <c r="CE50"/>
      <c r="CF50" s="14">
        <f t="shared" si="9"/>
        <v>7240</v>
      </c>
      <c r="CG50" s="27">
        <f t="shared" si="10"/>
        <v>1</v>
      </c>
      <c r="CH50" s="3">
        <f t="shared" si="11"/>
        <v>1950</v>
      </c>
      <c r="CI50" s="36">
        <f>IF(CF50="","",Catchment!$O58)</f>
        <v>93.374374512765755</v>
      </c>
      <c r="CJ50" s="12">
        <f t="shared" si="12"/>
        <v>1950</v>
      </c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 s="14" t="str">
        <f t="shared" si="13"/>
        <v/>
      </c>
      <c r="DJ50" s="27" t="str">
        <f t="shared" si="14"/>
        <v/>
      </c>
      <c r="DK50" s="3" t="str">
        <f t="shared" si="15"/>
        <v/>
      </c>
      <c r="DL50" s="36" t="str">
        <f>IF(DI50="","",Catchment!$O58)</f>
        <v/>
      </c>
      <c r="DM50" s="12">
        <f t="shared" si="16"/>
        <v>1950</v>
      </c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 s="14" t="str">
        <f t="shared" si="17"/>
        <v/>
      </c>
      <c r="EM50" s="3" t="str">
        <f t="shared" si="18"/>
        <v/>
      </c>
      <c r="EN50" s="3" t="str">
        <f t="shared" si="19"/>
        <v/>
      </c>
      <c r="EO50" s="36" t="str">
        <f>IF(EL50="","",Catchment!$O58)</f>
        <v/>
      </c>
      <c r="EP50" s="12">
        <f t="shared" si="20"/>
        <v>1950</v>
      </c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4" t="str">
        <f t="shared" si="21"/>
        <v/>
      </c>
      <c r="FP50" s="3" t="str">
        <f t="shared" si="22"/>
        <v/>
      </c>
      <c r="FQ50" s="3" t="str">
        <f t="shared" si="23"/>
        <v/>
      </c>
      <c r="FR50" s="36" t="str">
        <f>IF(FO50="","",Catchment!$O58)</f>
        <v/>
      </c>
      <c r="FS50" s="12">
        <f t="shared" si="24"/>
        <v>1950</v>
      </c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4" t="str">
        <f t="shared" si="25"/>
        <v/>
      </c>
      <c r="GS50" s="3" t="str">
        <f t="shared" si="26"/>
        <v/>
      </c>
      <c r="GT50" s="3" t="str">
        <f t="shared" si="27"/>
        <v/>
      </c>
      <c r="GU50" s="36" t="str">
        <f>IF(GR50="","",Catchment!$O58)</f>
        <v/>
      </c>
      <c r="GV50" s="12">
        <f t="shared" si="28"/>
        <v>1950</v>
      </c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4" t="str">
        <f t="shared" si="29"/>
        <v/>
      </c>
      <c r="HV50" s="3" t="str">
        <f t="shared" si="30"/>
        <v/>
      </c>
      <c r="HW50" s="3" t="str">
        <f t="shared" si="31"/>
        <v/>
      </c>
      <c r="HX50" s="36" t="str">
        <f>IF(HU50="","",Catchment!$O58)</f>
        <v/>
      </c>
    </row>
    <row r="51" spans="1:232" x14ac:dyDescent="0.2">
      <c r="A51" s="12">
        <f t="shared" si="32"/>
        <v>1951</v>
      </c>
      <c r="B51">
        <v>1354</v>
      </c>
      <c r="C51" t="s">
        <v>48</v>
      </c>
      <c r="D51">
        <v>416</v>
      </c>
      <c r="E51" t="s">
        <v>48</v>
      </c>
      <c r="F51">
        <v>592</v>
      </c>
      <c r="G51" t="s">
        <v>48</v>
      </c>
      <c r="H51">
        <v>903</v>
      </c>
      <c r="I51" t="s">
        <v>48</v>
      </c>
      <c r="J51">
        <v>1240</v>
      </c>
      <c r="K51" t="s">
        <v>48</v>
      </c>
      <c r="L51">
        <v>663</v>
      </c>
      <c r="M51" t="s">
        <v>48</v>
      </c>
      <c r="N51">
        <v>295</v>
      </c>
      <c r="O51" t="s">
        <v>48</v>
      </c>
      <c r="P51">
        <v>158</v>
      </c>
      <c r="Q51" t="s">
        <v>48</v>
      </c>
      <c r="R51">
        <v>199</v>
      </c>
      <c r="S51" t="s">
        <v>48</v>
      </c>
      <c r="T51">
        <v>507</v>
      </c>
      <c r="U51" t="s">
        <v>48</v>
      </c>
      <c r="V51">
        <v>306</v>
      </c>
      <c r="W51" t="s">
        <v>48</v>
      </c>
      <c r="X51">
        <v>478</v>
      </c>
      <c r="Y51" t="s">
        <v>48</v>
      </c>
      <c r="Z51" s="14">
        <f t="shared" si="1"/>
        <v>7111</v>
      </c>
      <c r="AA51" s="3">
        <f t="shared" si="2"/>
        <v>1</v>
      </c>
      <c r="AB51" s="3">
        <f t="shared" si="3"/>
        <v>1951</v>
      </c>
      <c r="AC51" s="36">
        <f>IF(Z51="","",Catchment!$O59)</f>
        <v>95.894452674188145</v>
      </c>
      <c r="AD51" s="12">
        <f t="shared" si="4"/>
        <v>1951</v>
      </c>
      <c r="AE51">
        <v>2548</v>
      </c>
      <c r="AF51" t="s">
        <v>48</v>
      </c>
      <c r="AG51">
        <v>602</v>
      </c>
      <c r="AH51" t="s">
        <v>48</v>
      </c>
      <c r="AI51">
        <v>986</v>
      </c>
      <c r="AJ51" t="s">
        <v>48</v>
      </c>
      <c r="AK51">
        <v>956</v>
      </c>
      <c r="AL51" t="s">
        <v>48</v>
      </c>
      <c r="AM51">
        <v>1883</v>
      </c>
      <c r="AN51" t="s">
        <v>48</v>
      </c>
      <c r="AO51">
        <v>1017</v>
      </c>
      <c r="AP51" t="s">
        <v>48</v>
      </c>
      <c r="AQ51">
        <v>654</v>
      </c>
      <c r="AR51" t="s">
        <v>48</v>
      </c>
      <c r="AS51">
        <v>102</v>
      </c>
      <c r="AT51" t="s">
        <v>48</v>
      </c>
      <c r="AU51">
        <v>18</v>
      </c>
      <c r="AV51" t="s">
        <v>48</v>
      </c>
      <c r="AW51">
        <v>426</v>
      </c>
      <c r="AX51" t="s">
        <v>48</v>
      </c>
      <c r="AY51">
        <v>186</v>
      </c>
      <c r="AZ51" t="s">
        <v>48</v>
      </c>
      <c r="BA51">
        <v>246</v>
      </c>
      <c r="BB51" t="s">
        <v>48</v>
      </c>
      <c r="BC51" s="14">
        <f t="shared" si="5"/>
        <v>9624</v>
      </c>
      <c r="BD51" s="27">
        <f t="shared" si="6"/>
        <v>1</v>
      </c>
      <c r="BE51" s="3">
        <f t="shared" si="7"/>
        <v>1951</v>
      </c>
      <c r="BF51" s="36">
        <f>IF(BC51="","",Catchment!$O59)</f>
        <v>95.894452674188145</v>
      </c>
      <c r="BG51" s="12">
        <f t="shared" si="8"/>
        <v>1951</v>
      </c>
      <c r="BH51">
        <v>1510</v>
      </c>
      <c r="BI51"/>
      <c r="BJ51">
        <v>270</v>
      </c>
      <c r="BK51"/>
      <c r="BL51">
        <v>380</v>
      </c>
      <c r="BM51"/>
      <c r="BN51">
        <v>980</v>
      </c>
      <c r="BO51"/>
      <c r="BP51">
        <v>980</v>
      </c>
      <c r="BQ51"/>
      <c r="BR51">
        <v>670</v>
      </c>
      <c r="BS51"/>
      <c r="BT51">
        <v>470</v>
      </c>
      <c r="BU51"/>
      <c r="BV51">
        <v>190</v>
      </c>
      <c r="BW51"/>
      <c r="BX51">
        <v>250</v>
      </c>
      <c r="BY51"/>
      <c r="BZ51">
        <v>620</v>
      </c>
      <c r="CA51"/>
      <c r="CB51">
        <v>400</v>
      </c>
      <c r="CC51"/>
      <c r="CD51">
        <v>420</v>
      </c>
      <c r="CE51"/>
      <c r="CF51" s="14">
        <f t="shared" si="9"/>
        <v>7140</v>
      </c>
      <c r="CG51" s="27">
        <f t="shared" si="10"/>
        <v>1</v>
      </c>
      <c r="CH51" s="3">
        <f t="shared" si="11"/>
        <v>1951</v>
      </c>
      <c r="CI51" s="36">
        <f>IF(CF51="","",Catchment!$O59)</f>
        <v>95.894452674188145</v>
      </c>
      <c r="CJ51" s="12">
        <f t="shared" si="12"/>
        <v>1951</v>
      </c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 s="14" t="str">
        <f t="shared" si="13"/>
        <v/>
      </c>
      <c r="DJ51" s="27" t="str">
        <f t="shared" si="14"/>
        <v/>
      </c>
      <c r="DK51" s="3" t="str">
        <f t="shared" si="15"/>
        <v/>
      </c>
      <c r="DL51" s="36" t="str">
        <f>IF(DI51="","",Catchment!$O59)</f>
        <v/>
      </c>
      <c r="DM51" s="12">
        <f t="shared" si="16"/>
        <v>1951</v>
      </c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 s="14" t="str">
        <f t="shared" si="17"/>
        <v/>
      </c>
      <c r="EM51" s="3" t="str">
        <f t="shared" si="18"/>
        <v/>
      </c>
      <c r="EN51" s="3" t="str">
        <f t="shared" si="19"/>
        <v/>
      </c>
      <c r="EO51" s="36" t="str">
        <f>IF(EL51="","",Catchment!$O59)</f>
        <v/>
      </c>
      <c r="EP51" s="12">
        <f t="shared" si="20"/>
        <v>1951</v>
      </c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4" t="str">
        <f t="shared" si="21"/>
        <v/>
      </c>
      <c r="FP51" s="3" t="str">
        <f t="shared" si="22"/>
        <v/>
      </c>
      <c r="FQ51" s="3" t="str">
        <f t="shared" si="23"/>
        <v/>
      </c>
      <c r="FR51" s="36" t="str">
        <f>IF(FO51="","",Catchment!$O59)</f>
        <v/>
      </c>
      <c r="FS51" s="12">
        <f t="shared" si="24"/>
        <v>1951</v>
      </c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4" t="str">
        <f t="shared" si="25"/>
        <v/>
      </c>
      <c r="GS51" s="3" t="str">
        <f t="shared" si="26"/>
        <v/>
      </c>
      <c r="GT51" s="3" t="str">
        <f t="shared" si="27"/>
        <v/>
      </c>
      <c r="GU51" s="36" t="str">
        <f>IF(GR51="","",Catchment!$O59)</f>
        <v/>
      </c>
      <c r="GV51" s="12">
        <f t="shared" si="28"/>
        <v>1951</v>
      </c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4" t="str">
        <f t="shared" si="29"/>
        <v/>
      </c>
      <c r="HV51" s="3" t="str">
        <f t="shared" si="30"/>
        <v/>
      </c>
      <c r="HW51" s="3" t="str">
        <f t="shared" si="31"/>
        <v/>
      </c>
      <c r="HX51" s="36" t="str">
        <f>IF(HU51="","",Catchment!$O59)</f>
        <v/>
      </c>
    </row>
    <row r="52" spans="1:232" x14ac:dyDescent="0.2">
      <c r="A52" s="12">
        <f t="shared" si="32"/>
        <v>1952</v>
      </c>
      <c r="B52">
        <v>358</v>
      </c>
      <c r="C52" t="s">
        <v>48</v>
      </c>
      <c r="D52">
        <v>1033</v>
      </c>
      <c r="E52" t="s">
        <v>48</v>
      </c>
      <c r="F52">
        <v>939</v>
      </c>
      <c r="G52" t="s">
        <v>48</v>
      </c>
      <c r="H52">
        <v>743</v>
      </c>
      <c r="I52" t="s">
        <v>48</v>
      </c>
      <c r="J52">
        <v>1414</v>
      </c>
      <c r="K52" t="s">
        <v>48</v>
      </c>
      <c r="L52">
        <v>742</v>
      </c>
      <c r="M52" t="s">
        <v>48</v>
      </c>
      <c r="N52">
        <v>922</v>
      </c>
      <c r="O52" t="s">
        <v>48</v>
      </c>
      <c r="P52">
        <v>233</v>
      </c>
      <c r="Q52" t="s">
        <v>48</v>
      </c>
      <c r="R52">
        <v>93</v>
      </c>
      <c r="S52" t="s">
        <v>48</v>
      </c>
      <c r="T52">
        <v>0</v>
      </c>
      <c r="U52" t="s">
        <v>48</v>
      </c>
      <c r="V52">
        <v>237</v>
      </c>
      <c r="W52" t="s">
        <v>48</v>
      </c>
      <c r="X52">
        <v>185</v>
      </c>
      <c r="Y52" t="s">
        <v>48</v>
      </c>
      <c r="Z52" s="14">
        <f t="shared" si="1"/>
        <v>6899</v>
      </c>
      <c r="AA52" s="3">
        <f t="shared" si="2"/>
        <v>1</v>
      </c>
      <c r="AB52" s="3">
        <f t="shared" si="3"/>
        <v>1952</v>
      </c>
      <c r="AC52" s="36">
        <f>IF(Z52="","",Catchment!$O60)</f>
        <v>85.632975876962618</v>
      </c>
      <c r="AD52" s="12">
        <f t="shared" si="4"/>
        <v>1952</v>
      </c>
      <c r="AE52">
        <v>426</v>
      </c>
      <c r="AF52" t="s">
        <v>48</v>
      </c>
      <c r="AG52">
        <v>979</v>
      </c>
      <c r="AH52" t="s">
        <v>48</v>
      </c>
      <c r="AI52">
        <v>1092</v>
      </c>
      <c r="AJ52" t="s">
        <v>48</v>
      </c>
      <c r="AK52">
        <v>783</v>
      </c>
      <c r="AL52" t="s">
        <v>48</v>
      </c>
      <c r="AM52">
        <v>1717</v>
      </c>
      <c r="AN52" t="s">
        <v>48</v>
      </c>
      <c r="AO52">
        <v>625</v>
      </c>
      <c r="AP52" t="s">
        <v>48</v>
      </c>
      <c r="AQ52">
        <v>486</v>
      </c>
      <c r="AR52" t="s">
        <v>48</v>
      </c>
      <c r="AS52">
        <v>198</v>
      </c>
      <c r="AT52" t="s">
        <v>48</v>
      </c>
      <c r="AU52">
        <v>30</v>
      </c>
      <c r="AV52" t="s">
        <v>48</v>
      </c>
      <c r="AW52">
        <v>0</v>
      </c>
      <c r="AX52" t="s">
        <v>50</v>
      </c>
      <c r="AY52">
        <v>66</v>
      </c>
      <c r="AZ52" t="s">
        <v>48</v>
      </c>
      <c r="BA52">
        <v>126</v>
      </c>
      <c r="BB52" t="s">
        <v>48</v>
      </c>
      <c r="BC52" s="14">
        <f t="shared" si="5"/>
        <v>6528</v>
      </c>
      <c r="BD52" s="27">
        <f t="shared" si="6"/>
        <v>1</v>
      </c>
      <c r="BE52" s="3">
        <f t="shared" si="7"/>
        <v>1952</v>
      </c>
      <c r="BF52" s="36">
        <f>IF(BC52="","",Catchment!$O60)</f>
        <v>85.632975876962618</v>
      </c>
      <c r="BG52" s="12">
        <f t="shared" si="8"/>
        <v>1952</v>
      </c>
      <c r="BH52">
        <v>490</v>
      </c>
      <c r="BI52"/>
      <c r="BJ52">
        <v>1330</v>
      </c>
      <c r="BK52"/>
      <c r="BL52">
        <v>1010</v>
      </c>
      <c r="BM52"/>
      <c r="BN52">
        <v>870</v>
      </c>
      <c r="BO52"/>
      <c r="BP52">
        <v>1600</v>
      </c>
      <c r="BQ52"/>
      <c r="BR52">
        <v>670</v>
      </c>
      <c r="BS52"/>
      <c r="BT52">
        <v>820</v>
      </c>
      <c r="BU52"/>
      <c r="BV52">
        <v>280</v>
      </c>
      <c r="BW52"/>
      <c r="BX52">
        <v>10</v>
      </c>
      <c r="BY52"/>
      <c r="BZ52">
        <v>0</v>
      </c>
      <c r="CA52"/>
      <c r="CB52">
        <v>440</v>
      </c>
      <c r="CC52"/>
      <c r="CD52">
        <v>300</v>
      </c>
      <c r="CE52"/>
      <c r="CF52" s="14">
        <f t="shared" si="9"/>
        <v>7820</v>
      </c>
      <c r="CG52" s="27">
        <f t="shared" si="10"/>
        <v>1</v>
      </c>
      <c r="CH52" s="3">
        <f t="shared" si="11"/>
        <v>1952</v>
      </c>
      <c r="CI52" s="36">
        <f>IF(CF52="","",Catchment!$O60)</f>
        <v>85.632975876962618</v>
      </c>
      <c r="CJ52" s="12">
        <f t="shared" si="12"/>
        <v>1952</v>
      </c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 s="14" t="str">
        <f t="shared" si="13"/>
        <v/>
      </c>
      <c r="DJ52" s="27" t="str">
        <f t="shared" si="14"/>
        <v/>
      </c>
      <c r="DK52" s="3" t="str">
        <f t="shared" si="15"/>
        <v/>
      </c>
      <c r="DL52" s="36" t="str">
        <f>IF(DI52="","",Catchment!$O60)</f>
        <v/>
      </c>
      <c r="DM52" s="12">
        <f t="shared" si="16"/>
        <v>1952</v>
      </c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 s="14" t="str">
        <f t="shared" si="17"/>
        <v/>
      </c>
      <c r="EM52" s="3" t="str">
        <f t="shared" si="18"/>
        <v/>
      </c>
      <c r="EN52" s="3" t="str">
        <f t="shared" si="19"/>
        <v/>
      </c>
      <c r="EO52" s="36" t="str">
        <f>IF(EL52="","",Catchment!$O60)</f>
        <v/>
      </c>
      <c r="EP52" s="12">
        <f t="shared" si="20"/>
        <v>1952</v>
      </c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4" t="str">
        <f t="shared" si="21"/>
        <v/>
      </c>
      <c r="FP52" s="3" t="str">
        <f t="shared" si="22"/>
        <v/>
      </c>
      <c r="FQ52" s="3" t="str">
        <f t="shared" si="23"/>
        <v/>
      </c>
      <c r="FR52" s="36" t="str">
        <f>IF(FO52="","",Catchment!$O60)</f>
        <v/>
      </c>
      <c r="FS52" s="12">
        <f t="shared" si="24"/>
        <v>1952</v>
      </c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4" t="str">
        <f t="shared" si="25"/>
        <v/>
      </c>
      <c r="GS52" s="3" t="str">
        <f t="shared" si="26"/>
        <v/>
      </c>
      <c r="GT52" s="3" t="str">
        <f t="shared" si="27"/>
        <v/>
      </c>
      <c r="GU52" s="36" t="str">
        <f>IF(GR52="","",Catchment!$O60)</f>
        <v/>
      </c>
      <c r="GV52" s="12">
        <f t="shared" si="28"/>
        <v>1952</v>
      </c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4" t="str">
        <f t="shared" si="29"/>
        <v/>
      </c>
      <c r="HV52" s="3" t="str">
        <f t="shared" si="30"/>
        <v/>
      </c>
      <c r="HW52" s="3" t="str">
        <f t="shared" si="31"/>
        <v/>
      </c>
      <c r="HX52" s="36" t="str">
        <f>IF(HU52="","",Catchment!$O60)</f>
        <v/>
      </c>
    </row>
    <row r="53" spans="1:232" x14ac:dyDescent="0.2">
      <c r="A53" s="12">
        <f t="shared" si="32"/>
        <v>1953</v>
      </c>
      <c r="B53">
        <v>973</v>
      </c>
      <c r="C53" t="s">
        <v>48</v>
      </c>
      <c r="D53">
        <v>1259</v>
      </c>
      <c r="E53" t="s">
        <v>48</v>
      </c>
      <c r="F53">
        <v>1275</v>
      </c>
      <c r="G53" t="s">
        <v>48</v>
      </c>
      <c r="H53">
        <v>664</v>
      </c>
      <c r="I53" t="s">
        <v>48</v>
      </c>
      <c r="J53">
        <v>1158</v>
      </c>
      <c r="K53" t="s">
        <v>48</v>
      </c>
      <c r="L53">
        <v>1383</v>
      </c>
      <c r="M53" t="s">
        <v>48</v>
      </c>
      <c r="N53">
        <v>343</v>
      </c>
      <c r="O53" t="s">
        <v>48</v>
      </c>
      <c r="P53">
        <v>364</v>
      </c>
      <c r="Q53" t="s">
        <v>48</v>
      </c>
      <c r="R53">
        <v>227</v>
      </c>
      <c r="S53" t="s">
        <v>48</v>
      </c>
      <c r="T53">
        <v>55</v>
      </c>
      <c r="U53" t="s">
        <v>48</v>
      </c>
      <c r="V53">
        <v>0</v>
      </c>
      <c r="W53" t="s">
        <v>48</v>
      </c>
      <c r="X53">
        <v>89</v>
      </c>
      <c r="Y53" t="s">
        <v>48</v>
      </c>
      <c r="Z53" s="14">
        <f t="shared" si="1"/>
        <v>7790</v>
      </c>
      <c r="AA53" s="3">
        <f t="shared" si="2"/>
        <v>1</v>
      </c>
      <c r="AB53" s="3">
        <f t="shared" si="3"/>
        <v>1953</v>
      </c>
      <c r="AC53" s="36">
        <f>IF(Z53="","",Catchment!$O61)</f>
        <v>95.114232426926563</v>
      </c>
      <c r="AD53" s="12">
        <f t="shared" si="4"/>
        <v>1953</v>
      </c>
      <c r="AE53">
        <v>1253</v>
      </c>
      <c r="AF53" t="s">
        <v>48</v>
      </c>
      <c r="AG53">
        <v>783</v>
      </c>
      <c r="AH53" t="s">
        <v>48</v>
      </c>
      <c r="AI53">
        <v>1401</v>
      </c>
      <c r="AJ53" t="s">
        <v>48</v>
      </c>
      <c r="AK53">
        <v>1461</v>
      </c>
      <c r="AL53" t="s">
        <v>48</v>
      </c>
      <c r="AM53">
        <v>1047</v>
      </c>
      <c r="AN53" t="s">
        <v>48</v>
      </c>
      <c r="AO53">
        <v>1114</v>
      </c>
      <c r="AP53" t="s">
        <v>48</v>
      </c>
      <c r="AQ53">
        <v>426</v>
      </c>
      <c r="AR53" t="s">
        <v>48</v>
      </c>
      <c r="AS53">
        <v>306</v>
      </c>
      <c r="AT53" t="s">
        <v>48</v>
      </c>
      <c r="AU53">
        <v>78</v>
      </c>
      <c r="AV53" t="s">
        <v>48</v>
      </c>
      <c r="AW53">
        <v>0</v>
      </c>
      <c r="AX53" t="s">
        <v>50</v>
      </c>
      <c r="AY53">
        <v>0</v>
      </c>
      <c r="AZ53" t="s">
        <v>50</v>
      </c>
      <c r="BA53">
        <v>138</v>
      </c>
      <c r="BB53" t="s">
        <v>48</v>
      </c>
      <c r="BC53" s="14">
        <f t="shared" si="5"/>
        <v>8007</v>
      </c>
      <c r="BD53" s="27">
        <f t="shared" si="6"/>
        <v>1</v>
      </c>
      <c r="BE53" s="3">
        <f t="shared" si="7"/>
        <v>1953</v>
      </c>
      <c r="BF53" s="36">
        <f>IF(BC53="","",Catchment!$O61)</f>
        <v>95.114232426926563</v>
      </c>
      <c r="BG53" s="12">
        <f t="shared" si="8"/>
        <v>1953</v>
      </c>
      <c r="BH53">
        <v>1170</v>
      </c>
      <c r="BI53"/>
      <c r="BJ53">
        <v>690</v>
      </c>
      <c r="BK53"/>
      <c r="BL53">
        <v>950</v>
      </c>
      <c r="BM53"/>
      <c r="BN53">
        <v>850</v>
      </c>
      <c r="BO53"/>
      <c r="BP53">
        <v>1380</v>
      </c>
      <c r="BQ53"/>
      <c r="BR53">
        <v>1340</v>
      </c>
      <c r="BS53"/>
      <c r="BT53">
        <v>440</v>
      </c>
      <c r="BU53"/>
      <c r="BV53">
        <v>450</v>
      </c>
      <c r="BW53"/>
      <c r="BX53">
        <v>180</v>
      </c>
      <c r="BY53"/>
      <c r="BZ53">
        <v>0</v>
      </c>
      <c r="CA53"/>
      <c r="CB53">
        <v>0</v>
      </c>
      <c r="CC53"/>
      <c r="CD53">
        <v>370</v>
      </c>
      <c r="CE53"/>
      <c r="CF53" s="14">
        <f t="shared" si="9"/>
        <v>7820</v>
      </c>
      <c r="CG53" s="27">
        <f t="shared" si="10"/>
        <v>1</v>
      </c>
      <c r="CH53" s="3">
        <f t="shared" si="11"/>
        <v>1953</v>
      </c>
      <c r="CI53" s="36">
        <f>IF(CF53="","",Catchment!$O61)</f>
        <v>95.114232426926563</v>
      </c>
      <c r="CJ53" s="12">
        <f t="shared" si="12"/>
        <v>1953</v>
      </c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 s="14" t="str">
        <f t="shared" si="13"/>
        <v/>
      </c>
      <c r="DJ53" s="27" t="str">
        <f t="shared" si="14"/>
        <v/>
      </c>
      <c r="DK53" s="3" t="str">
        <f t="shared" si="15"/>
        <v/>
      </c>
      <c r="DL53" s="36" t="str">
        <f>IF(DI53="","",Catchment!$O61)</f>
        <v/>
      </c>
      <c r="DM53" s="12">
        <f t="shared" si="16"/>
        <v>1953</v>
      </c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 s="14" t="str">
        <f t="shared" si="17"/>
        <v/>
      </c>
      <c r="EM53" s="3" t="str">
        <f t="shared" si="18"/>
        <v/>
      </c>
      <c r="EN53" s="3" t="str">
        <f t="shared" si="19"/>
        <v/>
      </c>
      <c r="EO53" s="36" t="str">
        <f>IF(EL53="","",Catchment!$O61)</f>
        <v/>
      </c>
      <c r="EP53" s="12">
        <f t="shared" si="20"/>
        <v>1953</v>
      </c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4" t="str">
        <f t="shared" si="21"/>
        <v/>
      </c>
      <c r="FP53" s="3" t="str">
        <f t="shared" si="22"/>
        <v/>
      </c>
      <c r="FQ53" s="3" t="str">
        <f t="shared" si="23"/>
        <v/>
      </c>
      <c r="FR53" s="36" t="str">
        <f>IF(FO53="","",Catchment!$O61)</f>
        <v/>
      </c>
      <c r="FS53" s="12">
        <f t="shared" si="24"/>
        <v>1953</v>
      </c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4" t="str">
        <f t="shared" si="25"/>
        <v/>
      </c>
      <c r="GS53" s="3" t="str">
        <f t="shared" si="26"/>
        <v/>
      </c>
      <c r="GT53" s="3" t="str">
        <f t="shared" si="27"/>
        <v/>
      </c>
      <c r="GU53" s="36" t="str">
        <f>IF(GR53="","",Catchment!$O61)</f>
        <v/>
      </c>
      <c r="GV53" s="12">
        <f t="shared" si="28"/>
        <v>1953</v>
      </c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4" t="str">
        <f t="shared" si="29"/>
        <v/>
      </c>
      <c r="HV53" s="3" t="str">
        <f t="shared" si="30"/>
        <v/>
      </c>
      <c r="HW53" s="3" t="str">
        <f t="shared" si="31"/>
        <v/>
      </c>
      <c r="HX53" s="36" t="str">
        <f>IF(HU53="","",Catchment!$O61)</f>
        <v/>
      </c>
    </row>
    <row r="54" spans="1:232" x14ac:dyDescent="0.2">
      <c r="A54" s="12">
        <f t="shared" si="32"/>
        <v>1954</v>
      </c>
      <c r="B54">
        <v>175</v>
      </c>
      <c r="C54" t="s">
        <v>48</v>
      </c>
      <c r="D54">
        <v>835</v>
      </c>
      <c r="E54" t="s">
        <v>48</v>
      </c>
      <c r="F54">
        <v>791</v>
      </c>
      <c r="G54" t="s">
        <v>48</v>
      </c>
      <c r="H54">
        <v>2321</v>
      </c>
      <c r="I54" t="s">
        <v>48</v>
      </c>
      <c r="J54">
        <v>1676</v>
      </c>
      <c r="K54" t="s">
        <v>48</v>
      </c>
      <c r="L54">
        <v>700</v>
      </c>
      <c r="M54" t="s">
        <v>48</v>
      </c>
      <c r="N54">
        <v>688</v>
      </c>
      <c r="O54" t="s">
        <v>48</v>
      </c>
      <c r="P54">
        <v>334</v>
      </c>
      <c r="Q54" t="s">
        <v>48</v>
      </c>
      <c r="R54">
        <v>101</v>
      </c>
      <c r="S54" t="s">
        <v>48</v>
      </c>
      <c r="T54">
        <v>201</v>
      </c>
      <c r="U54" t="s">
        <v>48</v>
      </c>
      <c r="V54">
        <v>88</v>
      </c>
      <c r="W54" t="s">
        <v>48</v>
      </c>
      <c r="X54">
        <v>83</v>
      </c>
      <c r="Y54" t="s">
        <v>48</v>
      </c>
      <c r="Z54" s="14">
        <f t="shared" si="1"/>
        <v>7993</v>
      </c>
      <c r="AA54" s="3">
        <f t="shared" si="2"/>
        <v>1</v>
      </c>
      <c r="AB54" s="3">
        <f t="shared" si="3"/>
        <v>1954</v>
      </c>
      <c r="AC54" s="36">
        <f>IF(Z54="","",Catchment!$O62)</f>
        <v>99.196866834828228</v>
      </c>
      <c r="AD54" s="12">
        <f t="shared" si="4"/>
        <v>1954</v>
      </c>
      <c r="AE54">
        <v>210</v>
      </c>
      <c r="AF54" t="s">
        <v>48</v>
      </c>
      <c r="AG54">
        <v>994</v>
      </c>
      <c r="AH54" t="s">
        <v>48</v>
      </c>
      <c r="AI54">
        <v>911</v>
      </c>
      <c r="AJ54" t="s">
        <v>48</v>
      </c>
      <c r="AK54">
        <v>1966</v>
      </c>
      <c r="AL54" t="s">
        <v>48</v>
      </c>
      <c r="AM54">
        <v>1815</v>
      </c>
      <c r="AN54" t="s">
        <v>48</v>
      </c>
      <c r="AO54">
        <v>730</v>
      </c>
      <c r="AP54" t="s">
        <v>48</v>
      </c>
      <c r="AQ54">
        <v>762</v>
      </c>
      <c r="AR54" t="s">
        <v>48</v>
      </c>
      <c r="AS54">
        <v>654</v>
      </c>
      <c r="AT54" t="s">
        <v>48</v>
      </c>
      <c r="AU54">
        <v>66</v>
      </c>
      <c r="AV54" t="s">
        <v>48</v>
      </c>
      <c r="AW54">
        <v>66</v>
      </c>
      <c r="AX54" t="s">
        <v>48</v>
      </c>
      <c r="AY54">
        <v>0</v>
      </c>
      <c r="AZ54" t="s">
        <v>50</v>
      </c>
      <c r="BA54">
        <v>54</v>
      </c>
      <c r="BB54" t="s">
        <v>48</v>
      </c>
      <c r="BC54" s="14">
        <f t="shared" si="5"/>
        <v>8228</v>
      </c>
      <c r="BD54" s="27">
        <f t="shared" si="6"/>
        <v>1</v>
      </c>
      <c r="BE54" s="3">
        <f t="shared" si="7"/>
        <v>1954</v>
      </c>
      <c r="BF54" s="36">
        <f>IF(BC54="","",Catchment!$O62)</f>
        <v>99.196866834828228</v>
      </c>
      <c r="BG54" s="12">
        <f t="shared" si="8"/>
        <v>1954</v>
      </c>
      <c r="BH54">
        <v>380</v>
      </c>
      <c r="BI54"/>
      <c r="BJ54">
        <v>780</v>
      </c>
      <c r="BK54"/>
      <c r="BL54">
        <v>1190</v>
      </c>
      <c r="BM54"/>
      <c r="BN54">
        <v>2260</v>
      </c>
      <c r="BO54"/>
      <c r="BP54">
        <v>1990</v>
      </c>
      <c r="BQ54"/>
      <c r="BR54">
        <v>780</v>
      </c>
      <c r="BS54"/>
      <c r="BT54">
        <v>430</v>
      </c>
      <c r="BU54"/>
      <c r="BV54">
        <v>230</v>
      </c>
      <c r="BW54"/>
      <c r="BX54">
        <v>150</v>
      </c>
      <c r="BY54"/>
      <c r="BZ54">
        <v>170</v>
      </c>
      <c r="CA54"/>
      <c r="CB54">
        <v>10</v>
      </c>
      <c r="CC54"/>
      <c r="CD54">
        <v>40</v>
      </c>
      <c r="CE54"/>
      <c r="CF54" s="14">
        <f t="shared" si="9"/>
        <v>8410</v>
      </c>
      <c r="CG54" s="27">
        <f t="shared" si="10"/>
        <v>1</v>
      </c>
      <c r="CH54" s="3">
        <f t="shared" si="11"/>
        <v>1954</v>
      </c>
      <c r="CI54" s="36">
        <f>IF(CF54="","",Catchment!$O62)</f>
        <v>99.196866834828228</v>
      </c>
      <c r="CJ54" s="12">
        <f t="shared" si="12"/>
        <v>1954</v>
      </c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 s="14" t="str">
        <f t="shared" si="13"/>
        <v/>
      </c>
      <c r="DJ54" s="27" t="str">
        <f t="shared" si="14"/>
        <v/>
      </c>
      <c r="DK54" s="3" t="str">
        <f t="shared" si="15"/>
        <v/>
      </c>
      <c r="DL54" s="36" t="str">
        <f>IF(DI54="","",Catchment!$O62)</f>
        <v/>
      </c>
      <c r="DM54" s="12">
        <f t="shared" si="16"/>
        <v>1954</v>
      </c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 s="14" t="str">
        <f t="shared" si="17"/>
        <v/>
      </c>
      <c r="EM54" s="3" t="str">
        <f t="shared" si="18"/>
        <v/>
      </c>
      <c r="EN54" s="3" t="str">
        <f t="shared" si="19"/>
        <v/>
      </c>
      <c r="EO54" s="36" t="str">
        <f>IF(EL54="","",Catchment!$O62)</f>
        <v/>
      </c>
      <c r="EP54" s="12">
        <f t="shared" si="20"/>
        <v>1954</v>
      </c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4" t="str">
        <f t="shared" si="21"/>
        <v/>
      </c>
      <c r="FP54" s="3" t="str">
        <f t="shared" si="22"/>
        <v/>
      </c>
      <c r="FQ54" s="3" t="str">
        <f t="shared" si="23"/>
        <v/>
      </c>
      <c r="FR54" s="36" t="str">
        <f>IF(FO54="","",Catchment!$O62)</f>
        <v/>
      </c>
      <c r="FS54" s="12">
        <f t="shared" si="24"/>
        <v>1954</v>
      </c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4" t="str">
        <f t="shared" si="25"/>
        <v/>
      </c>
      <c r="GS54" s="3" t="str">
        <f t="shared" si="26"/>
        <v/>
      </c>
      <c r="GT54" s="3" t="str">
        <f t="shared" si="27"/>
        <v/>
      </c>
      <c r="GU54" s="36" t="str">
        <f>IF(GR54="","",Catchment!$O62)</f>
        <v/>
      </c>
      <c r="GV54" s="12">
        <f t="shared" si="28"/>
        <v>1954</v>
      </c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4" t="str">
        <f t="shared" si="29"/>
        <v/>
      </c>
      <c r="HV54" s="3" t="str">
        <f t="shared" si="30"/>
        <v/>
      </c>
      <c r="HW54" s="3" t="str">
        <f t="shared" si="31"/>
        <v/>
      </c>
      <c r="HX54" s="36" t="str">
        <f>IF(HU54="","",Catchment!$O62)</f>
        <v/>
      </c>
    </row>
    <row r="55" spans="1:232" x14ac:dyDescent="0.2">
      <c r="A55" s="12">
        <f t="shared" si="32"/>
        <v>1955</v>
      </c>
      <c r="B55">
        <v>642</v>
      </c>
      <c r="C55" t="s">
        <v>48</v>
      </c>
      <c r="D55">
        <v>859</v>
      </c>
      <c r="E55" t="s">
        <v>48</v>
      </c>
      <c r="F55">
        <v>1582</v>
      </c>
      <c r="G55" t="s">
        <v>48</v>
      </c>
      <c r="H55">
        <v>743</v>
      </c>
      <c r="I55" t="s">
        <v>48</v>
      </c>
      <c r="J55">
        <v>1898</v>
      </c>
      <c r="K55" t="s">
        <v>48</v>
      </c>
      <c r="L55">
        <v>1384</v>
      </c>
      <c r="M55" t="s">
        <v>48</v>
      </c>
      <c r="N55">
        <v>458</v>
      </c>
      <c r="O55" t="s">
        <v>48</v>
      </c>
      <c r="P55">
        <v>526</v>
      </c>
      <c r="Q55" t="s">
        <v>48</v>
      </c>
      <c r="R55">
        <v>37</v>
      </c>
      <c r="S55" t="s">
        <v>48</v>
      </c>
      <c r="T55">
        <v>39</v>
      </c>
      <c r="U55" t="s">
        <v>48</v>
      </c>
      <c r="V55">
        <v>0</v>
      </c>
      <c r="W55" t="s">
        <v>48</v>
      </c>
      <c r="X55">
        <v>152</v>
      </c>
      <c r="Y55" t="s">
        <v>48</v>
      </c>
      <c r="Z55" s="14">
        <f t="shared" si="1"/>
        <v>8320</v>
      </c>
      <c r="AA55" s="3">
        <f t="shared" si="2"/>
        <v>1</v>
      </c>
      <c r="AB55" s="3">
        <f t="shared" si="3"/>
        <v>1955</v>
      </c>
      <c r="AC55" s="36">
        <f>IF(Z55="","",Catchment!$O63)</f>
        <v>97.970505132591455</v>
      </c>
      <c r="AD55" s="12">
        <f t="shared" si="4"/>
        <v>1955</v>
      </c>
      <c r="AE55">
        <v>690</v>
      </c>
      <c r="AF55" t="s">
        <v>48</v>
      </c>
      <c r="AG55">
        <v>1356</v>
      </c>
      <c r="AH55" t="s">
        <v>48</v>
      </c>
      <c r="AI55">
        <v>1340</v>
      </c>
      <c r="AJ55" t="s">
        <v>48</v>
      </c>
      <c r="AK55">
        <v>655</v>
      </c>
      <c r="AL55" t="s">
        <v>48</v>
      </c>
      <c r="AM55">
        <v>1212</v>
      </c>
      <c r="AN55" t="s">
        <v>48</v>
      </c>
      <c r="AO55">
        <v>580</v>
      </c>
      <c r="AP55" t="s">
        <v>48</v>
      </c>
      <c r="AQ55">
        <v>786</v>
      </c>
      <c r="AR55" t="s">
        <v>48</v>
      </c>
      <c r="AS55">
        <v>474</v>
      </c>
      <c r="AT55" t="s">
        <v>48</v>
      </c>
      <c r="AU55">
        <v>0</v>
      </c>
      <c r="AV55" t="s">
        <v>50</v>
      </c>
      <c r="AW55">
        <v>30</v>
      </c>
      <c r="AX55" t="s">
        <v>48</v>
      </c>
      <c r="AY55">
        <v>0</v>
      </c>
      <c r="AZ55" t="s">
        <v>50</v>
      </c>
      <c r="BA55">
        <v>234</v>
      </c>
      <c r="BB55" t="s">
        <v>48</v>
      </c>
      <c r="BC55" s="14">
        <f t="shared" si="5"/>
        <v>7357</v>
      </c>
      <c r="BD55" s="27">
        <f t="shared" si="6"/>
        <v>1</v>
      </c>
      <c r="BE55" s="3">
        <f t="shared" si="7"/>
        <v>1955</v>
      </c>
      <c r="BF55" s="36">
        <f>IF(BC55="","",Catchment!$O63)</f>
        <v>97.970505132591455</v>
      </c>
      <c r="BG55" s="12">
        <f t="shared" si="8"/>
        <v>1955</v>
      </c>
      <c r="BH55">
        <v>680</v>
      </c>
      <c r="BI55"/>
      <c r="BJ55">
        <v>1240</v>
      </c>
      <c r="BK55"/>
      <c r="BL55">
        <v>1270</v>
      </c>
      <c r="BM55"/>
      <c r="BN55">
        <v>680</v>
      </c>
      <c r="BO55"/>
      <c r="BP55">
        <v>2023</v>
      </c>
      <c r="BQ55" t="s">
        <v>50</v>
      </c>
      <c r="BR55">
        <v>1130</v>
      </c>
      <c r="BS55"/>
      <c r="BT55">
        <v>600</v>
      </c>
      <c r="BU55"/>
      <c r="BV55">
        <v>579</v>
      </c>
      <c r="BW55" t="s">
        <v>50</v>
      </c>
      <c r="BX55">
        <v>68</v>
      </c>
      <c r="BY55" t="s">
        <v>50</v>
      </c>
      <c r="BZ55">
        <v>149</v>
      </c>
      <c r="CA55" t="s">
        <v>50</v>
      </c>
      <c r="CB55">
        <v>0</v>
      </c>
      <c r="CC55" t="s">
        <v>50</v>
      </c>
      <c r="CD55">
        <v>197</v>
      </c>
      <c r="CE55" t="s">
        <v>50</v>
      </c>
      <c r="CF55" s="14">
        <f t="shared" si="9"/>
        <v>8616</v>
      </c>
      <c r="CG55" s="27">
        <f t="shared" si="10"/>
        <v>1</v>
      </c>
      <c r="CH55" s="3">
        <f t="shared" si="11"/>
        <v>1955</v>
      </c>
      <c r="CI55" s="36">
        <f>IF(CF55="","",Catchment!$O63)</f>
        <v>97.970505132591455</v>
      </c>
      <c r="CJ55" s="12">
        <f t="shared" si="12"/>
        <v>1955</v>
      </c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 s="14" t="str">
        <f t="shared" si="13"/>
        <v/>
      </c>
      <c r="DJ55" s="27" t="str">
        <f t="shared" si="14"/>
        <v/>
      </c>
      <c r="DK55" s="3" t="str">
        <f t="shared" si="15"/>
        <v/>
      </c>
      <c r="DL55" s="36" t="str">
        <f>IF(DI55="","",Catchment!$O63)</f>
        <v/>
      </c>
      <c r="DM55" s="12">
        <f t="shared" si="16"/>
        <v>1955</v>
      </c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 s="14" t="str">
        <f t="shared" si="17"/>
        <v/>
      </c>
      <c r="EM55" s="3" t="str">
        <f t="shared" si="18"/>
        <v/>
      </c>
      <c r="EN55" s="3" t="str">
        <f t="shared" si="19"/>
        <v/>
      </c>
      <c r="EO55" s="36" t="str">
        <f>IF(EL55="","",Catchment!$O63)</f>
        <v/>
      </c>
      <c r="EP55" s="12">
        <f t="shared" si="20"/>
        <v>1955</v>
      </c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4" t="str">
        <f t="shared" si="21"/>
        <v/>
      </c>
      <c r="FP55" s="3" t="str">
        <f t="shared" si="22"/>
        <v/>
      </c>
      <c r="FQ55" s="3" t="str">
        <f t="shared" si="23"/>
        <v/>
      </c>
      <c r="FR55" s="36" t="str">
        <f>IF(FO55="","",Catchment!$O63)</f>
        <v/>
      </c>
      <c r="FS55" s="12">
        <f t="shared" si="24"/>
        <v>1955</v>
      </c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4" t="str">
        <f t="shared" si="25"/>
        <v/>
      </c>
      <c r="GS55" s="3" t="str">
        <f t="shared" si="26"/>
        <v/>
      </c>
      <c r="GT55" s="3" t="str">
        <f t="shared" si="27"/>
        <v/>
      </c>
      <c r="GU55" s="36" t="str">
        <f>IF(GR55="","",Catchment!$O63)</f>
        <v/>
      </c>
      <c r="GV55" s="12">
        <f t="shared" si="28"/>
        <v>1955</v>
      </c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4" t="str">
        <f t="shared" si="29"/>
        <v/>
      </c>
      <c r="HV55" s="3" t="str">
        <f t="shared" si="30"/>
        <v/>
      </c>
      <c r="HW55" s="3" t="str">
        <f t="shared" si="31"/>
        <v/>
      </c>
      <c r="HX55" s="36" t="str">
        <f>IF(HU55="","",Catchment!$O63)</f>
        <v/>
      </c>
    </row>
    <row r="56" spans="1:232" x14ac:dyDescent="0.2">
      <c r="A56" s="12">
        <f t="shared" si="32"/>
        <v>1956</v>
      </c>
      <c r="B56">
        <v>914</v>
      </c>
      <c r="C56" t="s">
        <v>48</v>
      </c>
      <c r="D56">
        <v>640</v>
      </c>
      <c r="E56" t="s">
        <v>48</v>
      </c>
      <c r="F56">
        <v>1961</v>
      </c>
      <c r="G56" t="s">
        <v>48</v>
      </c>
      <c r="H56">
        <v>1199</v>
      </c>
      <c r="I56" t="s">
        <v>48</v>
      </c>
      <c r="J56">
        <v>870</v>
      </c>
      <c r="K56" t="s">
        <v>48</v>
      </c>
      <c r="L56">
        <v>916</v>
      </c>
      <c r="M56" t="s">
        <v>48</v>
      </c>
      <c r="N56">
        <v>624</v>
      </c>
      <c r="O56" t="s">
        <v>48</v>
      </c>
      <c r="P56">
        <v>50</v>
      </c>
      <c r="Q56" t="s">
        <v>48</v>
      </c>
      <c r="R56">
        <v>212</v>
      </c>
      <c r="S56" t="s">
        <v>48</v>
      </c>
      <c r="T56">
        <v>260</v>
      </c>
      <c r="U56" t="s">
        <v>48</v>
      </c>
      <c r="V56">
        <v>428</v>
      </c>
      <c r="W56" t="s">
        <v>48</v>
      </c>
      <c r="X56">
        <v>1518</v>
      </c>
      <c r="Y56" t="s">
        <v>48</v>
      </c>
      <c r="Z56" s="14">
        <f t="shared" si="1"/>
        <v>9592</v>
      </c>
      <c r="AA56" s="3">
        <f t="shared" si="2"/>
        <v>1</v>
      </c>
      <c r="AB56" s="3">
        <f t="shared" si="3"/>
        <v>1956</v>
      </c>
      <c r="AC56" s="36">
        <f>IF(Z56="","",Catchment!$O64)</f>
        <v>126.12361711217142</v>
      </c>
      <c r="AD56" s="12">
        <f t="shared" si="4"/>
        <v>1956</v>
      </c>
      <c r="AE56">
        <v>1386</v>
      </c>
      <c r="AF56" t="s">
        <v>48</v>
      </c>
      <c r="AG56">
        <v>1394</v>
      </c>
      <c r="AH56" t="s">
        <v>48</v>
      </c>
      <c r="AI56">
        <v>1973</v>
      </c>
      <c r="AJ56" t="s">
        <v>48</v>
      </c>
      <c r="AK56">
        <v>1178</v>
      </c>
      <c r="AL56" t="s">
        <v>48</v>
      </c>
      <c r="AM56">
        <v>1037</v>
      </c>
      <c r="AN56" t="s">
        <v>48</v>
      </c>
      <c r="AO56">
        <v>1844</v>
      </c>
      <c r="AP56" t="s">
        <v>48</v>
      </c>
      <c r="AQ56">
        <v>501</v>
      </c>
      <c r="AR56" t="s">
        <v>48</v>
      </c>
      <c r="AS56">
        <v>39</v>
      </c>
      <c r="AT56" t="s">
        <v>48</v>
      </c>
      <c r="AU56">
        <v>375</v>
      </c>
      <c r="AV56" t="s">
        <v>48</v>
      </c>
      <c r="AW56">
        <v>323</v>
      </c>
      <c r="AX56" t="s">
        <v>48</v>
      </c>
      <c r="AY56">
        <v>416</v>
      </c>
      <c r="AZ56" t="s">
        <v>48</v>
      </c>
      <c r="BA56">
        <v>1889</v>
      </c>
      <c r="BB56" t="s">
        <v>48</v>
      </c>
      <c r="BC56" s="14">
        <f t="shared" si="5"/>
        <v>12355</v>
      </c>
      <c r="BD56" s="27">
        <f t="shared" si="6"/>
        <v>1</v>
      </c>
      <c r="BE56" s="3">
        <f t="shared" si="7"/>
        <v>1956</v>
      </c>
      <c r="BF56" s="36">
        <f>IF(BC56="","",Catchment!$O64)</f>
        <v>126.12361711217142</v>
      </c>
      <c r="BG56" s="12">
        <f t="shared" si="8"/>
        <v>1956</v>
      </c>
      <c r="BH56">
        <v>887</v>
      </c>
      <c r="BI56" t="s">
        <v>50</v>
      </c>
      <c r="BJ56">
        <v>708</v>
      </c>
      <c r="BK56" t="s">
        <v>50</v>
      </c>
      <c r="BL56">
        <v>2213</v>
      </c>
      <c r="BM56" t="s">
        <v>50</v>
      </c>
      <c r="BN56">
        <v>1306</v>
      </c>
      <c r="BO56" t="s">
        <v>50</v>
      </c>
      <c r="BP56">
        <v>909</v>
      </c>
      <c r="BQ56" t="s">
        <v>50</v>
      </c>
      <c r="BR56">
        <v>779</v>
      </c>
      <c r="BS56" t="s">
        <v>50</v>
      </c>
      <c r="BT56">
        <v>479</v>
      </c>
      <c r="BU56" t="s">
        <v>50</v>
      </c>
      <c r="BV56">
        <v>127</v>
      </c>
      <c r="BW56" t="s">
        <v>50</v>
      </c>
      <c r="BX56">
        <v>255</v>
      </c>
      <c r="BY56" t="s">
        <v>50</v>
      </c>
      <c r="BZ56">
        <v>220</v>
      </c>
      <c r="CA56" t="s">
        <v>50</v>
      </c>
      <c r="CB56">
        <v>389</v>
      </c>
      <c r="CC56" t="s">
        <v>50</v>
      </c>
      <c r="CD56">
        <v>1167</v>
      </c>
      <c r="CE56" t="s">
        <v>50</v>
      </c>
      <c r="CF56" s="14">
        <f t="shared" si="9"/>
        <v>9439</v>
      </c>
      <c r="CG56" s="27">
        <f t="shared" si="10"/>
        <v>1</v>
      </c>
      <c r="CH56" s="3">
        <f t="shared" si="11"/>
        <v>1956</v>
      </c>
      <c r="CI56" s="36">
        <f>IF(CF56="","",Catchment!$O64)</f>
        <v>126.12361711217142</v>
      </c>
      <c r="CJ56" s="12">
        <f t="shared" si="12"/>
        <v>1956</v>
      </c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 s="14" t="str">
        <f t="shared" si="13"/>
        <v/>
      </c>
      <c r="DJ56" s="27" t="str">
        <f t="shared" si="14"/>
        <v/>
      </c>
      <c r="DK56" s="3" t="str">
        <f t="shared" si="15"/>
        <v/>
      </c>
      <c r="DL56" s="36" t="str">
        <f>IF(DI56="","",Catchment!$O64)</f>
        <v/>
      </c>
      <c r="DM56" s="12">
        <f t="shared" si="16"/>
        <v>1956</v>
      </c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 s="14" t="str">
        <f t="shared" si="17"/>
        <v/>
      </c>
      <c r="EM56" s="3" t="str">
        <f t="shared" si="18"/>
        <v/>
      </c>
      <c r="EN56" s="3" t="str">
        <f t="shared" si="19"/>
        <v/>
      </c>
      <c r="EO56" s="36" t="str">
        <f>IF(EL56="","",Catchment!$O64)</f>
        <v/>
      </c>
      <c r="EP56" s="12">
        <f t="shared" si="20"/>
        <v>1956</v>
      </c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4" t="str">
        <f t="shared" si="21"/>
        <v/>
      </c>
      <c r="FP56" s="3" t="str">
        <f t="shared" si="22"/>
        <v/>
      </c>
      <c r="FQ56" s="3" t="str">
        <f t="shared" si="23"/>
        <v/>
      </c>
      <c r="FR56" s="36" t="str">
        <f>IF(FO56="","",Catchment!$O64)</f>
        <v/>
      </c>
      <c r="FS56" s="12">
        <f t="shared" si="24"/>
        <v>1956</v>
      </c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4" t="str">
        <f t="shared" si="25"/>
        <v/>
      </c>
      <c r="GS56" s="3" t="str">
        <f t="shared" si="26"/>
        <v/>
      </c>
      <c r="GT56" s="3" t="str">
        <f t="shared" si="27"/>
        <v/>
      </c>
      <c r="GU56" s="36" t="str">
        <f>IF(GR56="","",Catchment!$O64)</f>
        <v/>
      </c>
      <c r="GV56" s="12">
        <f t="shared" si="28"/>
        <v>1956</v>
      </c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4" t="str">
        <f t="shared" si="29"/>
        <v/>
      </c>
      <c r="HV56" s="3" t="str">
        <f t="shared" si="30"/>
        <v/>
      </c>
      <c r="HW56" s="3" t="str">
        <f t="shared" si="31"/>
        <v/>
      </c>
      <c r="HX56" s="36" t="str">
        <f>IF(HU56="","",Catchment!$O64)</f>
        <v/>
      </c>
    </row>
    <row r="57" spans="1:232" x14ac:dyDescent="0.2">
      <c r="A57" s="12">
        <f t="shared" si="32"/>
        <v>1957</v>
      </c>
      <c r="B57">
        <v>627</v>
      </c>
      <c r="C57" t="s">
        <v>48</v>
      </c>
      <c r="D57">
        <v>1150</v>
      </c>
      <c r="E57" t="s">
        <v>48</v>
      </c>
      <c r="F57">
        <v>1094</v>
      </c>
      <c r="G57" t="s">
        <v>48</v>
      </c>
      <c r="H57">
        <v>1706</v>
      </c>
      <c r="I57" t="s">
        <v>48</v>
      </c>
      <c r="J57">
        <v>981</v>
      </c>
      <c r="K57" t="s">
        <v>48</v>
      </c>
      <c r="L57">
        <v>841</v>
      </c>
      <c r="M57" t="s">
        <v>48</v>
      </c>
      <c r="N57">
        <v>798</v>
      </c>
      <c r="O57" t="s">
        <v>48</v>
      </c>
      <c r="P57">
        <v>685</v>
      </c>
      <c r="Q57" t="s">
        <v>48</v>
      </c>
      <c r="R57">
        <v>50</v>
      </c>
      <c r="S57" t="s">
        <v>48</v>
      </c>
      <c r="T57">
        <v>0</v>
      </c>
      <c r="U57" t="s">
        <v>48</v>
      </c>
      <c r="V57">
        <v>0</v>
      </c>
      <c r="W57" t="s">
        <v>48</v>
      </c>
      <c r="X57">
        <v>366</v>
      </c>
      <c r="Y57" t="s">
        <v>48</v>
      </c>
      <c r="Z57" s="14">
        <f t="shared" si="1"/>
        <v>8298</v>
      </c>
      <c r="AA57" s="3">
        <f t="shared" si="2"/>
        <v>1</v>
      </c>
      <c r="AB57" s="3">
        <f t="shared" si="3"/>
        <v>1957</v>
      </c>
      <c r="AC57" s="36">
        <f>IF(Z57="","",Catchment!$O65)</f>
        <v>107.26084207764612</v>
      </c>
      <c r="AD57" s="12">
        <f t="shared" si="4"/>
        <v>1957</v>
      </c>
      <c r="AE57">
        <v>2614</v>
      </c>
      <c r="AF57" t="s">
        <v>48</v>
      </c>
      <c r="AG57">
        <v>973</v>
      </c>
      <c r="AH57" t="s">
        <v>48</v>
      </c>
      <c r="AI57">
        <v>951</v>
      </c>
      <c r="AJ57" t="s">
        <v>48</v>
      </c>
      <c r="AK57">
        <v>1841</v>
      </c>
      <c r="AL57" t="s">
        <v>48</v>
      </c>
      <c r="AM57">
        <v>659</v>
      </c>
      <c r="AN57" t="s">
        <v>48</v>
      </c>
      <c r="AO57">
        <v>747</v>
      </c>
      <c r="AP57" t="s">
        <v>48</v>
      </c>
      <c r="AQ57">
        <v>811</v>
      </c>
      <c r="AR57" t="s">
        <v>48</v>
      </c>
      <c r="AS57">
        <v>414</v>
      </c>
      <c r="AT57" t="s">
        <v>48</v>
      </c>
      <c r="AU57">
        <v>87</v>
      </c>
      <c r="AV57" t="s">
        <v>48</v>
      </c>
      <c r="AW57">
        <v>0</v>
      </c>
      <c r="AX57" t="s">
        <v>50</v>
      </c>
      <c r="AY57">
        <v>0</v>
      </c>
      <c r="AZ57" t="s">
        <v>50</v>
      </c>
      <c r="BA57">
        <v>622</v>
      </c>
      <c r="BB57" t="s">
        <v>48</v>
      </c>
      <c r="BC57" s="14">
        <f t="shared" si="5"/>
        <v>9719</v>
      </c>
      <c r="BD57" s="27">
        <f t="shared" si="6"/>
        <v>1</v>
      </c>
      <c r="BE57" s="3">
        <f t="shared" si="7"/>
        <v>1957</v>
      </c>
      <c r="BF57" s="36">
        <f>IF(BC57="","",Catchment!$O65)</f>
        <v>107.26084207764612</v>
      </c>
      <c r="BG57" s="12">
        <f t="shared" si="8"/>
        <v>1957</v>
      </c>
      <c r="BH57">
        <v>1019</v>
      </c>
      <c r="BI57" t="s">
        <v>50</v>
      </c>
      <c r="BJ57">
        <v>1028</v>
      </c>
      <c r="BK57" t="s">
        <v>50</v>
      </c>
      <c r="BL57">
        <v>907</v>
      </c>
      <c r="BM57" t="s">
        <v>50</v>
      </c>
      <c r="BN57">
        <v>1608</v>
      </c>
      <c r="BO57" t="s">
        <v>50</v>
      </c>
      <c r="BP57">
        <v>986</v>
      </c>
      <c r="BQ57" t="s">
        <v>50</v>
      </c>
      <c r="BR57">
        <v>819</v>
      </c>
      <c r="BS57" t="s">
        <v>50</v>
      </c>
      <c r="BT57">
        <v>919</v>
      </c>
      <c r="BU57" t="s">
        <v>50</v>
      </c>
      <c r="BV57">
        <v>794</v>
      </c>
      <c r="BW57" t="s">
        <v>50</v>
      </c>
      <c r="BX57">
        <v>119</v>
      </c>
      <c r="BY57" t="s">
        <v>50</v>
      </c>
      <c r="BZ57">
        <v>0</v>
      </c>
      <c r="CA57" t="s">
        <v>50</v>
      </c>
      <c r="CB57">
        <v>0</v>
      </c>
      <c r="CC57" t="s">
        <v>50</v>
      </c>
      <c r="CD57">
        <v>450</v>
      </c>
      <c r="CE57" t="s">
        <v>50</v>
      </c>
      <c r="CF57" s="14">
        <f t="shared" si="9"/>
        <v>8649</v>
      </c>
      <c r="CG57" s="27">
        <f t="shared" si="10"/>
        <v>1</v>
      </c>
      <c r="CH57" s="3">
        <f t="shared" si="11"/>
        <v>1957</v>
      </c>
      <c r="CI57" s="36">
        <f>IF(CF57="","",Catchment!$O65)</f>
        <v>107.26084207764612</v>
      </c>
      <c r="CJ57" s="12">
        <f t="shared" si="12"/>
        <v>1957</v>
      </c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 s="14" t="str">
        <f t="shared" si="13"/>
        <v/>
      </c>
      <c r="DJ57" s="27" t="str">
        <f t="shared" si="14"/>
        <v/>
      </c>
      <c r="DK57" s="3" t="str">
        <f t="shared" si="15"/>
        <v/>
      </c>
      <c r="DL57" s="36" t="str">
        <f>IF(DI57="","",Catchment!$O65)</f>
        <v/>
      </c>
      <c r="DM57" s="12">
        <f t="shared" si="16"/>
        <v>1957</v>
      </c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 s="14" t="str">
        <f t="shared" si="17"/>
        <v/>
      </c>
      <c r="EM57" s="3" t="str">
        <f t="shared" si="18"/>
        <v/>
      </c>
      <c r="EN57" s="3" t="str">
        <f t="shared" si="19"/>
        <v/>
      </c>
      <c r="EO57" s="36" t="str">
        <f>IF(EL57="","",Catchment!$O65)</f>
        <v/>
      </c>
      <c r="EP57" s="12">
        <f t="shared" si="20"/>
        <v>1957</v>
      </c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4" t="str">
        <f t="shared" si="21"/>
        <v/>
      </c>
      <c r="FP57" s="3" t="str">
        <f t="shared" si="22"/>
        <v/>
      </c>
      <c r="FQ57" s="3" t="str">
        <f t="shared" si="23"/>
        <v/>
      </c>
      <c r="FR57" s="36" t="str">
        <f>IF(FO57="","",Catchment!$O65)</f>
        <v/>
      </c>
      <c r="FS57" s="12">
        <f t="shared" si="24"/>
        <v>1957</v>
      </c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4" t="str">
        <f t="shared" si="25"/>
        <v/>
      </c>
      <c r="GS57" s="3" t="str">
        <f t="shared" si="26"/>
        <v/>
      </c>
      <c r="GT57" s="3" t="str">
        <f t="shared" si="27"/>
        <v/>
      </c>
      <c r="GU57" s="36" t="str">
        <f>IF(GR57="","",Catchment!$O65)</f>
        <v/>
      </c>
      <c r="GV57" s="12">
        <f t="shared" si="28"/>
        <v>1957</v>
      </c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4" t="str">
        <f t="shared" si="29"/>
        <v/>
      </c>
      <c r="HV57" s="3" t="str">
        <f t="shared" si="30"/>
        <v/>
      </c>
      <c r="HW57" s="3" t="str">
        <f t="shared" si="31"/>
        <v/>
      </c>
      <c r="HX57" s="36" t="str">
        <f>IF(HU57="","",Catchment!$O65)</f>
        <v/>
      </c>
    </row>
    <row r="58" spans="1:232" x14ac:dyDescent="0.2">
      <c r="A58" s="12">
        <f t="shared" si="32"/>
        <v>1958</v>
      </c>
      <c r="B58">
        <v>428</v>
      </c>
      <c r="C58" t="s">
        <v>48</v>
      </c>
      <c r="D58">
        <v>1163</v>
      </c>
      <c r="E58" t="s">
        <v>48</v>
      </c>
      <c r="F58">
        <v>1157</v>
      </c>
      <c r="G58" t="s">
        <v>48</v>
      </c>
      <c r="H58">
        <v>922</v>
      </c>
      <c r="I58" t="s">
        <v>48</v>
      </c>
      <c r="J58">
        <v>963</v>
      </c>
      <c r="K58" t="s">
        <v>48</v>
      </c>
      <c r="L58">
        <v>968</v>
      </c>
      <c r="M58" t="s">
        <v>48</v>
      </c>
      <c r="N58">
        <v>1190</v>
      </c>
      <c r="O58" t="s">
        <v>48</v>
      </c>
      <c r="P58">
        <v>525</v>
      </c>
      <c r="Q58" t="s">
        <v>48</v>
      </c>
      <c r="R58">
        <v>36</v>
      </c>
      <c r="S58" t="s">
        <v>48</v>
      </c>
      <c r="T58">
        <v>557</v>
      </c>
      <c r="U58" t="s">
        <v>48</v>
      </c>
      <c r="V58">
        <v>36</v>
      </c>
      <c r="W58" t="s">
        <v>48</v>
      </c>
      <c r="X58">
        <v>45</v>
      </c>
      <c r="Y58" t="s">
        <v>48</v>
      </c>
      <c r="Z58" s="14">
        <f t="shared" si="1"/>
        <v>7990</v>
      </c>
      <c r="AA58" s="3">
        <f t="shared" si="2"/>
        <v>1</v>
      </c>
      <c r="AB58" s="3">
        <f t="shared" si="3"/>
        <v>1958</v>
      </c>
      <c r="AC58" s="36">
        <f>IF(Z58="","",Catchment!$O66)</f>
        <v>99.431639573114026</v>
      </c>
      <c r="AD58" s="12">
        <f t="shared" si="4"/>
        <v>1958</v>
      </c>
      <c r="AE58">
        <v>796</v>
      </c>
      <c r="AF58" t="s">
        <v>48</v>
      </c>
      <c r="AG58">
        <v>1081</v>
      </c>
      <c r="AH58" t="s">
        <v>48</v>
      </c>
      <c r="AI58">
        <v>1116</v>
      </c>
      <c r="AJ58" t="s">
        <v>48</v>
      </c>
      <c r="AK58">
        <v>860</v>
      </c>
      <c r="AL58" t="s">
        <v>48</v>
      </c>
      <c r="AM58">
        <v>595</v>
      </c>
      <c r="AN58" t="s">
        <v>48</v>
      </c>
      <c r="AO58">
        <v>467</v>
      </c>
      <c r="AP58" t="s">
        <v>48</v>
      </c>
      <c r="AQ58">
        <v>1254</v>
      </c>
      <c r="AR58" t="s">
        <v>48</v>
      </c>
      <c r="AS58">
        <v>1424</v>
      </c>
      <c r="AT58" t="s">
        <v>48</v>
      </c>
      <c r="AU58">
        <v>69</v>
      </c>
      <c r="AV58" t="s">
        <v>48</v>
      </c>
      <c r="AW58">
        <v>601</v>
      </c>
      <c r="AX58" t="s">
        <v>48</v>
      </c>
      <c r="AY58">
        <v>0</v>
      </c>
      <c r="AZ58" t="s">
        <v>50</v>
      </c>
      <c r="BA58">
        <v>95</v>
      </c>
      <c r="BB58" t="s">
        <v>48</v>
      </c>
      <c r="BC58" s="14">
        <f t="shared" si="5"/>
        <v>8358</v>
      </c>
      <c r="BD58" s="27">
        <f t="shared" si="6"/>
        <v>1</v>
      </c>
      <c r="BE58" s="3">
        <f t="shared" si="7"/>
        <v>1958</v>
      </c>
      <c r="BF58" s="36">
        <f>IF(BC58="","",Catchment!$O66)</f>
        <v>99.431639573114026</v>
      </c>
      <c r="BG58" s="12">
        <f t="shared" si="8"/>
        <v>1958</v>
      </c>
      <c r="BH58">
        <v>481</v>
      </c>
      <c r="BI58" t="s">
        <v>50</v>
      </c>
      <c r="BJ58">
        <v>1134</v>
      </c>
      <c r="BK58" t="s">
        <v>50</v>
      </c>
      <c r="BL58">
        <v>1123</v>
      </c>
      <c r="BM58" t="s">
        <v>50</v>
      </c>
      <c r="BN58">
        <v>845</v>
      </c>
      <c r="BO58" t="s">
        <v>50</v>
      </c>
      <c r="BP58">
        <v>880</v>
      </c>
      <c r="BQ58" t="s">
        <v>50</v>
      </c>
      <c r="BR58">
        <v>815</v>
      </c>
      <c r="BS58" t="s">
        <v>50</v>
      </c>
      <c r="BT58">
        <v>1006</v>
      </c>
      <c r="BU58" t="s">
        <v>50</v>
      </c>
      <c r="BV58">
        <v>1156</v>
      </c>
      <c r="BW58" t="s">
        <v>50</v>
      </c>
      <c r="BX58">
        <v>73</v>
      </c>
      <c r="BY58" t="s">
        <v>50</v>
      </c>
      <c r="BZ58">
        <v>693</v>
      </c>
      <c r="CA58" t="s">
        <v>50</v>
      </c>
      <c r="CB58">
        <v>67</v>
      </c>
      <c r="CC58" t="s">
        <v>50</v>
      </c>
      <c r="CD58">
        <v>72</v>
      </c>
      <c r="CE58" t="s">
        <v>50</v>
      </c>
      <c r="CF58" s="14">
        <f t="shared" si="9"/>
        <v>8345</v>
      </c>
      <c r="CG58" s="27">
        <f t="shared" si="10"/>
        <v>1</v>
      </c>
      <c r="CH58" s="3">
        <f t="shared" si="11"/>
        <v>1958</v>
      </c>
      <c r="CI58" s="36">
        <f>IF(CF58="","",Catchment!$O66)</f>
        <v>99.431639573114026</v>
      </c>
      <c r="CJ58" s="12">
        <f t="shared" si="12"/>
        <v>1958</v>
      </c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 s="14" t="str">
        <f t="shared" si="13"/>
        <v/>
      </c>
      <c r="DJ58" s="27" t="str">
        <f t="shared" si="14"/>
        <v/>
      </c>
      <c r="DK58" s="3" t="str">
        <f t="shared" si="15"/>
        <v/>
      </c>
      <c r="DL58" s="36" t="str">
        <f>IF(DI58="","",Catchment!$O66)</f>
        <v/>
      </c>
      <c r="DM58" s="12">
        <f t="shared" si="16"/>
        <v>1958</v>
      </c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 s="14" t="str">
        <f t="shared" si="17"/>
        <v/>
      </c>
      <c r="EM58" s="3" t="str">
        <f t="shared" si="18"/>
        <v/>
      </c>
      <c r="EN58" s="3" t="str">
        <f t="shared" si="19"/>
        <v/>
      </c>
      <c r="EO58" s="36" t="str">
        <f>IF(EL58="","",Catchment!$O66)</f>
        <v/>
      </c>
      <c r="EP58" s="12">
        <f t="shared" si="20"/>
        <v>1958</v>
      </c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4" t="str">
        <f t="shared" si="21"/>
        <v/>
      </c>
      <c r="FP58" s="3" t="str">
        <f t="shared" si="22"/>
        <v/>
      </c>
      <c r="FQ58" s="3" t="str">
        <f t="shared" si="23"/>
        <v/>
      </c>
      <c r="FR58" s="36" t="str">
        <f>IF(FO58="","",Catchment!$O66)</f>
        <v/>
      </c>
      <c r="FS58" s="12">
        <f t="shared" si="24"/>
        <v>1958</v>
      </c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4" t="str">
        <f t="shared" si="25"/>
        <v/>
      </c>
      <c r="GS58" s="3" t="str">
        <f t="shared" si="26"/>
        <v/>
      </c>
      <c r="GT58" s="3" t="str">
        <f t="shared" si="27"/>
        <v/>
      </c>
      <c r="GU58" s="36" t="str">
        <f>IF(GR58="","",Catchment!$O66)</f>
        <v/>
      </c>
      <c r="GV58" s="12">
        <f t="shared" si="28"/>
        <v>1958</v>
      </c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4" t="str">
        <f t="shared" si="29"/>
        <v/>
      </c>
      <c r="HV58" s="3" t="str">
        <f t="shared" si="30"/>
        <v/>
      </c>
      <c r="HW58" s="3" t="str">
        <f t="shared" si="31"/>
        <v/>
      </c>
      <c r="HX58" s="36" t="str">
        <f>IF(HU58="","",Catchment!$O66)</f>
        <v/>
      </c>
    </row>
    <row r="59" spans="1:232" x14ac:dyDescent="0.2">
      <c r="A59" s="12">
        <f t="shared" si="32"/>
        <v>1959</v>
      </c>
      <c r="B59">
        <v>649</v>
      </c>
      <c r="C59" t="s">
        <v>48</v>
      </c>
      <c r="D59">
        <v>1035</v>
      </c>
      <c r="E59" t="s">
        <v>48</v>
      </c>
      <c r="F59">
        <v>1713</v>
      </c>
      <c r="G59" t="s">
        <v>48</v>
      </c>
      <c r="H59">
        <v>749</v>
      </c>
      <c r="I59" t="s">
        <v>48</v>
      </c>
      <c r="J59">
        <v>1133</v>
      </c>
      <c r="K59" t="s">
        <v>48</v>
      </c>
      <c r="L59">
        <v>1241</v>
      </c>
      <c r="M59" t="s">
        <v>48</v>
      </c>
      <c r="N59">
        <v>575</v>
      </c>
      <c r="O59" t="s">
        <v>48</v>
      </c>
      <c r="P59">
        <v>224</v>
      </c>
      <c r="Q59" t="s">
        <v>48</v>
      </c>
      <c r="R59">
        <v>186</v>
      </c>
      <c r="S59" t="s">
        <v>48</v>
      </c>
      <c r="T59">
        <v>205</v>
      </c>
      <c r="U59" t="s">
        <v>48</v>
      </c>
      <c r="V59">
        <v>366</v>
      </c>
      <c r="W59" t="s">
        <v>48</v>
      </c>
      <c r="X59">
        <v>212</v>
      </c>
      <c r="Y59" t="s">
        <v>48</v>
      </c>
      <c r="Z59" s="14">
        <f t="shared" si="1"/>
        <v>8288</v>
      </c>
      <c r="AA59" s="3">
        <f t="shared" si="2"/>
        <v>1</v>
      </c>
      <c r="AB59" s="3">
        <f t="shared" si="3"/>
        <v>1959</v>
      </c>
      <c r="AC59" s="36">
        <f>IF(Z59="","",Catchment!$O67)</f>
        <v>107.67466468114056</v>
      </c>
      <c r="AD59" s="12">
        <f t="shared" si="4"/>
        <v>1959</v>
      </c>
      <c r="AE59">
        <v>1332</v>
      </c>
      <c r="AF59" t="s">
        <v>48</v>
      </c>
      <c r="AG59">
        <v>932</v>
      </c>
      <c r="AH59" t="s">
        <v>48</v>
      </c>
      <c r="AI59">
        <v>1620</v>
      </c>
      <c r="AJ59" t="s">
        <v>48</v>
      </c>
      <c r="AK59">
        <v>739</v>
      </c>
      <c r="AL59" t="s">
        <v>48</v>
      </c>
      <c r="AM59">
        <v>1579</v>
      </c>
      <c r="AN59" t="s">
        <v>48</v>
      </c>
      <c r="AO59">
        <v>1584</v>
      </c>
      <c r="AP59" t="s">
        <v>48</v>
      </c>
      <c r="AQ59">
        <v>698</v>
      </c>
      <c r="AR59" t="s">
        <v>48</v>
      </c>
      <c r="AS59">
        <v>358</v>
      </c>
      <c r="AT59" t="s">
        <v>48</v>
      </c>
      <c r="AU59">
        <v>50</v>
      </c>
      <c r="AV59" t="s">
        <v>48</v>
      </c>
      <c r="AW59">
        <v>155</v>
      </c>
      <c r="AX59" t="s">
        <v>48</v>
      </c>
      <c r="AY59">
        <v>341</v>
      </c>
      <c r="AZ59" t="s">
        <v>48</v>
      </c>
      <c r="BA59">
        <v>402</v>
      </c>
      <c r="BB59" t="s">
        <v>48</v>
      </c>
      <c r="BC59" s="14">
        <f t="shared" si="5"/>
        <v>9790</v>
      </c>
      <c r="BD59" s="27">
        <f t="shared" si="6"/>
        <v>1</v>
      </c>
      <c r="BE59" s="3">
        <f t="shared" si="7"/>
        <v>1959</v>
      </c>
      <c r="BF59" s="36">
        <f>IF(BC59="","",Catchment!$O67)</f>
        <v>107.67466468114056</v>
      </c>
      <c r="BG59" s="12">
        <f t="shared" si="8"/>
        <v>1959</v>
      </c>
      <c r="BH59">
        <v>1082</v>
      </c>
      <c r="BI59" t="s">
        <v>50</v>
      </c>
      <c r="BJ59">
        <v>1068</v>
      </c>
      <c r="BK59" t="s">
        <v>50</v>
      </c>
      <c r="BL59">
        <v>1607</v>
      </c>
      <c r="BM59" t="s">
        <v>50</v>
      </c>
      <c r="BN59">
        <v>715</v>
      </c>
      <c r="BO59" t="s">
        <v>50</v>
      </c>
      <c r="BP59">
        <v>1090</v>
      </c>
      <c r="BQ59" t="s">
        <v>50</v>
      </c>
      <c r="BR59">
        <v>1050</v>
      </c>
      <c r="BS59" t="s">
        <v>50</v>
      </c>
      <c r="BT59">
        <v>673</v>
      </c>
      <c r="BU59" t="s">
        <v>50</v>
      </c>
      <c r="BV59">
        <v>293</v>
      </c>
      <c r="BW59" t="s">
        <v>50</v>
      </c>
      <c r="BX59">
        <v>256</v>
      </c>
      <c r="BY59" t="s">
        <v>50</v>
      </c>
      <c r="BZ59">
        <v>182</v>
      </c>
      <c r="CA59" t="s">
        <v>50</v>
      </c>
      <c r="CB59">
        <v>388</v>
      </c>
      <c r="CC59" t="s">
        <v>50</v>
      </c>
      <c r="CD59">
        <v>289</v>
      </c>
      <c r="CE59" t="s">
        <v>50</v>
      </c>
      <c r="CF59" s="14">
        <f t="shared" si="9"/>
        <v>8693</v>
      </c>
      <c r="CG59" s="27">
        <f t="shared" si="10"/>
        <v>1</v>
      </c>
      <c r="CH59" s="3">
        <f t="shared" si="11"/>
        <v>1959</v>
      </c>
      <c r="CI59" s="36">
        <f>IF(CF59="","",Catchment!$O67)</f>
        <v>107.67466468114056</v>
      </c>
      <c r="CJ59" s="12">
        <f t="shared" si="12"/>
        <v>1959</v>
      </c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 s="14" t="str">
        <f t="shared" si="13"/>
        <v/>
      </c>
      <c r="DJ59" s="27" t="str">
        <f t="shared" si="14"/>
        <v/>
      </c>
      <c r="DK59" s="3" t="str">
        <f t="shared" si="15"/>
        <v/>
      </c>
      <c r="DL59" s="36" t="str">
        <f>IF(DI59="","",Catchment!$O67)</f>
        <v/>
      </c>
      <c r="DM59" s="12">
        <f t="shared" si="16"/>
        <v>1959</v>
      </c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 s="14" t="str">
        <f t="shared" si="17"/>
        <v/>
      </c>
      <c r="EM59" s="3" t="str">
        <f t="shared" si="18"/>
        <v/>
      </c>
      <c r="EN59" s="3" t="str">
        <f t="shared" si="19"/>
        <v/>
      </c>
      <c r="EO59" s="36" t="str">
        <f>IF(EL59="","",Catchment!$O67)</f>
        <v/>
      </c>
      <c r="EP59" s="12">
        <f t="shared" si="20"/>
        <v>1959</v>
      </c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4" t="str">
        <f t="shared" si="21"/>
        <v/>
      </c>
      <c r="FP59" s="3" t="str">
        <f t="shared" si="22"/>
        <v/>
      </c>
      <c r="FQ59" s="3" t="str">
        <f t="shared" si="23"/>
        <v/>
      </c>
      <c r="FR59" s="36" t="str">
        <f>IF(FO59="","",Catchment!$O67)</f>
        <v/>
      </c>
      <c r="FS59" s="12">
        <f t="shared" si="24"/>
        <v>1959</v>
      </c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4" t="str">
        <f t="shared" si="25"/>
        <v/>
      </c>
      <c r="GS59" s="3" t="str">
        <f t="shared" si="26"/>
        <v/>
      </c>
      <c r="GT59" s="3" t="str">
        <f t="shared" si="27"/>
        <v/>
      </c>
      <c r="GU59" s="36" t="str">
        <f>IF(GR59="","",Catchment!$O67)</f>
        <v/>
      </c>
      <c r="GV59" s="12">
        <f t="shared" si="28"/>
        <v>1959</v>
      </c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4" t="str">
        <f t="shared" si="29"/>
        <v/>
      </c>
      <c r="HV59" s="3" t="str">
        <f t="shared" si="30"/>
        <v/>
      </c>
      <c r="HW59" s="3" t="str">
        <f t="shared" si="31"/>
        <v/>
      </c>
      <c r="HX59" s="36" t="str">
        <f>IF(HU59="","",Catchment!$O67)</f>
        <v/>
      </c>
    </row>
    <row r="60" spans="1:232" x14ac:dyDescent="0.2">
      <c r="A60" s="12">
        <f t="shared" si="32"/>
        <v>1960</v>
      </c>
      <c r="B60">
        <v>893</v>
      </c>
      <c r="C60" t="s">
        <v>48</v>
      </c>
      <c r="D60">
        <v>1176</v>
      </c>
      <c r="E60" t="s">
        <v>48</v>
      </c>
      <c r="F60">
        <v>924</v>
      </c>
      <c r="G60" t="s">
        <v>48</v>
      </c>
      <c r="H60">
        <v>1094</v>
      </c>
      <c r="I60" t="s">
        <v>48</v>
      </c>
      <c r="J60">
        <v>621</v>
      </c>
      <c r="K60" t="s">
        <v>48</v>
      </c>
      <c r="L60">
        <v>1303</v>
      </c>
      <c r="M60" t="s">
        <v>48</v>
      </c>
      <c r="N60">
        <v>1025</v>
      </c>
      <c r="O60" t="s">
        <v>48</v>
      </c>
      <c r="P60">
        <v>499</v>
      </c>
      <c r="Q60" t="s">
        <v>48</v>
      </c>
      <c r="R60">
        <v>366</v>
      </c>
      <c r="S60" t="s">
        <v>48</v>
      </c>
      <c r="T60">
        <v>153</v>
      </c>
      <c r="U60" t="s">
        <v>48</v>
      </c>
      <c r="V60">
        <v>199</v>
      </c>
      <c r="W60" t="s">
        <v>48</v>
      </c>
      <c r="X60">
        <v>153</v>
      </c>
      <c r="Y60" t="s">
        <v>48</v>
      </c>
      <c r="Z60" s="14">
        <f t="shared" si="1"/>
        <v>8406</v>
      </c>
      <c r="AA60" s="3">
        <f t="shared" si="2"/>
        <v>1</v>
      </c>
      <c r="AB60" s="3">
        <f t="shared" si="3"/>
        <v>1960</v>
      </c>
      <c r="AC60" s="36">
        <f>IF(Z60="","",Catchment!$O68)</f>
        <v>112.47310764573218</v>
      </c>
      <c r="AD60" s="12">
        <f t="shared" si="4"/>
        <v>1960</v>
      </c>
      <c r="AE60">
        <v>1027</v>
      </c>
      <c r="AF60" t="s">
        <v>48</v>
      </c>
      <c r="AG60">
        <v>1387</v>
      </c>
      <c r="AH60" t="s">
        <v>48</v>
      </c>
      <c r="AI60">
        <v>1461</v>
      </c>
      <c r="AJ60" t="s">
        <v>48</v>
      </c>
      <c r="AK60">
        <v>1443</v>
      </c>
      <c r="AL60" t="s">
        <v>48</v>
      </c>
      <c r="AM60">
        <v>835</v>
      </c>
      <c r="AN60" t="s">
        <v>48</v>
      </c>
      <c r="AO60">
        <v>1213</v>
      </c>
      <c r="AP60" t="s">
        <v>48</v>
      </c>
      <c r="AQ60">
        <v>1272</v>
      </c>
      <c r="AR60" t="s">
        <v>48</v>
      </c>
      <c r="AS60">
        <v>714</v>
      </c>
      <c r="AT60" t="s">
        <v>48</v>
      </c>
      <c r="AU60">
        <v>602</v>
      </c>
      <c r="AV60" t="s">
        <v>48</v>
      </c>
      <c r="AW60">
        <v>191</v>
      </c>
      <c r="AX60" t="s">
        <v>48</v>
      </c>
      <c r="AY60">
        <v>100</v>
      </c>
      <c r="AZ60" t="s">
        <v>48</v>
      </c>
      <c r="BA60">
        <v>371</v>
      </c>
      <c r="BB60" t="s">
        <v>48</v>
      </c>
      <c r="BC60" s="14">
        <f t="shared" si="5"/>
        <v>10616</v>
      </c>
      <c r="BD60" s="27">
        <f t="shared" si="6"/>
        <v>1</v>
      </c>
      <c r="BE60" s="3">
        <f t="shared" si="7"/>
        <v>1960</v>
      </c>
      <c r="BF60" s="36">
        <f>IF(BC60="","",Catchment!$O68)</f>
        <v>112.47310764573218</v>
      </c>
      <c r="BG60" s="12">
        <f t="shared" si="8"/>
        <v>1960</v>
      </c>
      <c r="BH60">
        <v>1032</v>
      </c>
      <c r="BI60" t="s">
        <v>50</v>
      </c>
      <c r="BJ60">
        <v>1164</v>
      </c>
      <c r="BK60" t="s">
        <v>50</v>
      </c>
      <c r="BL60">
        <v>914</v>
      </c>
      <c r="BM60" t="s">
        <v>50</v>
      </c>
      <c r="BN60">
        <v>1048</v>
      </c>
      <c r="BO60" t="s">
        <v>50</v>
      </c>
      <c r="BP60">
        <v>618</v>
      </c>
      <c r="BQ60" t="s">
        <v>50</v>
      </c>
      <c r="BR60">
        <v>1275</v>
      </c>
      <c r="BS60" t="s">
        <v>50</v>
      </c>
      <c r="BT60">
        <v>1163</v>
      </c>
      <c r="BU60" t="s">
        <v>50</v>
      </c>
      <c r="BV60">
        <v>597</v>
      </c>
      <c r="BW60" t="s">
        <v>50</v>
      </c>
      <c r="BX60">
        <v>433</v>
      </c>
      <c r="BY60" t="s">
        <v>50</v>
      </c>
      <c r="BZ60">
        <v>223</v>
      </c>
      <c r="CA60" t="s">
        <v>50</v>
      </c>
      <c r="CB60">
        <v>276</v>
      </c>
      <c r="CC60" t="s">
        <v>50</v>
      </c>
      <c r="CD60">
        <v>217</v>
      </c>
      <c r="CE60" t="s">
        <v>50</v>
      </c>
      <c r="CF60" s="14">
        <f t="shared" si="9"/>
        <v>8960</v>
      </c>
      <c r="CG60" s="27">
        <f t="shared" si="10"/>
        <v>1</v>
      </c>
      <c r="CH60" s="3">
        <f t="shared" si="11"/>
        <v>1960</v>
      </c>
      <c r="CI60" s="36">
        <f>IF(CF60="","",Catchment!$O68)</f>
        <v>112.47310764573218</v>
      </c>
      <c r="CJ60" s="12">
        <f t="shared" si="12"/>
        <v>1960</v>
      </c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 s="14" t="str">
        <f t="shared" si="13"/>
        <v/>
      </c>
      <c r="DJ60" s="27" t="str">
        <f t="shared" si="14"/>
        <v/>
      </c>
      <c r="DK60" s="3" t="str">
        <f t="shared" si="15"/>
        <v/>
      </c>
      <c r="DL60" s="36" t="str">
        <f>IF(DI60="","",Catchment!$O68)</f>
        <v/>
      </c>
      <c r="DM60" s="12">
        <f t="shared" si="16"/>
        <v>1960</v>
      </c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 s="14" t="str">
        <f t="shared" si="17"/>
        <v/>
      </c>
      <c r="EM60" s="3" t="str">
        <f t="shared" si="18"/>
        <v/>
      </c>
      <c r="EN60" s="3" t="str">
        <f t="shared" si="19"/>
        <v/>
      </c>
      <c r="EO60" s="36" t="str">
        <f>IF(EL60="","",Catchment!$O68)</f>
        <v/>
      </c>
      <c r="EP60" s="12">
        <f t="shared" si="20"/>
        <v>1960</v>
      </c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4" t="str">
        <f t="shared" si="21"/>
        <v/>
      </c>
      <c r="FP60" s="3" t="str">
        <f t="shared" si="22"/>
        <v/>
      </c>
      <c r="FQ60" s="3" t="str">
        <f t="shared" si="23"/>
        <v/>
      </c>
      <c r="FR60" s="36" t="str">
        <f>IF(FO60="","",Catchment!$O68)</f>
        <v/>
      </c>
      <c r="FS60" s="12">
        <f t="shared" si="24"/>
        <v>1960</v>
      </c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4" t="str">
        <f t="shared" si="25"/>
        <v/>
      </c>
      <c r="GS60" s="3" t="str">
        <f t="shared" si="26"/>
        <v/>
      </c>
      <c r="GT60" s="3" t="str">
        <f t="shared" si="27"/>
        <v/>
      </c>
      <c r="GU60" s="36" t="str">
        <f>IF(GR60="","",Catchment!$O68)</f>
        <v/>
      </c>
      <c r="GV60" s="12">
        <f t="shared" si="28"/>
        <v>1960</v>
      </c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4" t="str">
        <f t="shared" si="29"/>
        <v/>
      </c>
      <c r="HV60" s="3" t="str">
        <f t="shared" si="30"/>
        <v/>
      </c>
      <c r="HW60" s="3" t="str">
        <f t="shared" si="31"/>
        <v/>
      </c>
      <c r="HX60" s="36" t="str">
        <f>IF(HU60="","",Catchment!$O68)</f>
        <v/>
      </c>
    </row>
    <row r="61" spans="1:232" x14ac:dyDescent="0.2">
      <c r="A61" s="12">
        <f t="shared" si="32"/>
        <v>1961</v>
      </c>
      <c r="B61">
        <v>101</v>
      </c>
      <c r="C61" t="s">
        <v>48</v>
      </c>
      <c r="D61">
        <v>1327</v>
      </c>
      <c r="E61" t="s">
        <v>48</v>
      </c>
      <c r="F61">
        <v>1081</v>
      </c>
      <c r="G61" t="s">
        <v>48</v>
      </c>
      <c r="H61">
        <v>787</v>
      </c>
      <c r="I61" t="s">
        <v>48</v>
      </c>
      <c r="J61">
        <v>2119</v>
      </c>
      <c r="K61" t="s">
        <v>48</v>
      </c>
      <c r="L61">
        <v>981</v>
      </c>
      <c r="M61" t="s">
        <v>48</v>
      </c>
      <c r="N61">
        <v>535</v>
      </c>
      <c r="O61" t="s">
        <v>48</v>
      </c>
      <c r="P61">
        <v>108</v>
      </c>
      <c r="Q61" t="s">
        <v>48</v>
      </c>
      <c r="R61">
        <v>0</v>
      </c>
      <c r="S61" t="s">
        <v>48</v>
      </c>
      <c r="T61">
        <v>0</v>
      </c>
      <c r="U61" t="s">
        <v>48</v>
      </c>
      <c r="V61">
        <v>80</v>
      </c>
      <c r="W61" t="s">
        <v>48</v>
      </c>
      <c r="X61">
        <v>145</v>
      </c>
      <c r="Y61" t="s">
        <v>48</v>
      </c>
      <c r="Z61" s="14">
        <f t="shared" si="1"/>
        <v>7264</v>
      </c>
      <c r="AA61" s="3">
        <f t="shared" si="2"/>
        <v>1</v>
      </c>
      <c r="AB61" s="3">
        <f t="shared" si="3"/>
        <v>1961</v>
      </c>
      <c r="AC61" s="36">
        <f>IF(Z61="","",Catchment!$O69)</f>
        <v>88.810027717974052</v>
      </c>
      <c r="AD61" s="12">
        <f t="shared" si="4"/>
        <v>1961</v>
      </c>
      <c r="AE61">
        <v>118</v>
      </c>
      <c r="AF61" t="s">
        <v>48</v>
      </c>
      <c r="AG61">
        <v>1539</v>
      </c>
      <c r="AH61" t="s">
        <v>48</v>
      </c>
      <c r="AI61">
        <v>990</v>
      </c>
      <c r="AJ61" t="s">
        <v>48</v>
      </c>
      <c r="AK61">
        <v>857</v>
      </c>
      <c r="AL61" t="s">
        <v>48</v>
      </c>
      <c r="AM61">
        <v>1702</v>
      </c>
      <c r="AN61" t="s">
        <v>48</v>
      </c>
      <c r="AO61">
        <v>949</v>
      </c>
      <c r="AP61" t="s">
        <v>48</v>
      </c>
      <c r="AQ61">
        <v>826</v>
      </c>
      <c r="AR61" t="s">
        <v>48</v>
      </c>
      <c r="AS61">
        <v>52</v>
      </c>
      <c r="AT61" t="s">
        <v>48</v>
      </c>
      <c r="AU61">
        <v>0</v>
      </c>
      <c r="AV61" t="s">
        <v>50</v>
      </c>
      <c r="AW61">
        <v>0</v>
      </c>
      <c r="AX61" t="s">
        <v>50</v>
      </c>
      <c r="AY61">
        <v>90</v>
      </c>
      <c r="AZ61" t="s">
        <v>48</v>
      </c>
      <c r="BA61">
        <v>141</v>
      </c>
      <c r="BB61" t="s">
        <v>48</v>
      </c>
      <c r="BC61" s="14">
        <f t="shared" si="5"/>
        <v>7264</v>
      </c>
      <c r="BD61" s="27">
        <f t="shared" si="6"/>
        <v>1</v>
      </c>
      <c r="BE61" s="3">
        <f t="shared" si="7"/>
        <v>1961</v>
      </c>
      <c r="BF61" s="36">
        <f>IF(BC61="","",Catchment!$O69)</f>
        <v>88.810027717974052</v>
      </c>
      <c r="BG61" s="12">
        <f t="shared" si="8"/>
        <v>1961</v>
      </c>
      <c r="BH61">
        <v>165</v>
      </c>
      <c r="BI61" t="s">
        <v>50</v>
      </c>
      <c r="BJ61">
        <v>1299</v>
      </c>
      <c r="BK61" t="s">
        <v>50</v>
      </c>
      <c r="BL61">
        <v>1066</v>
      </c>
      <c r="BM61" t="s">
        <v>50</v>
      </c>
      <c r="BN61">
        <v>776</v>
      </c>
      <c r="BO61" t="s">
        <v>50</v>
      </c>
      <c r="BP61">
        <v>2087</v>
      </c>
      <c r="BQ61" t="s">
        <v>50</v>
      </c>
      <c r="BR61">
        <v>965</v>
      </c>
      <c r="BS61" t="s">
        <v>50</v>
      </c>
      <c r="BT61">
        <v>621</v>
      </c>
      <c r="BU61" t="s">
        <v>50</v>
      </c>
      <c r="BV61">
        <v>177</v>
      </c>
      <c r="BW61" t="s">
        <v>50</v>
      </c>
      <c r="BX61">
        <v>0</v>
      </c>
      <c r="BY61" t="s">
        <v>50</v>
      </c>
      <c r="BZ61">
        <v>0</v>
      </c>
      <c r="CA61" t="s">
        <v>50</v>
      </c>
      <c r="CB61">
        <v>145</v>
      </c>
      <c r="CC61" t="s">
        <v>50</v>
      </c>
      <c r="CD61">
        <v>217</v>
      </c>
      <c r="CE61" t="s">
        <v>50</v>
      </c>
      <c r="CF61" s="14">
        <f t="shared" si="9"/>
        <v>7518</v>
      </c>
      <c r="CG61" s="27">
        <f t="shared" si="10"/>
        <v>1</v>
      </c>
      <c r="CH61" s="3">
        <f t="shared" si="11"/>
        <v>1961</v>
      </c>
      <c r="CI61" s="36">
        <f>IF(CF61="","",Catchment!$O69)</f>
        <v>88.810027717974052</v>
      </c>
      <c r="CJ61" s="12">
        <f t="shared" si="12"/>
        <v>1961</v>
      </c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 s="14" t="str">
        <f t="shared" si="13"/>
        <v/>
      </c>
      <c r="DJ61" s="27" t="str">
        <f t="shared" si="14"/>
        <v/>
      </c>
      <c r="DK61" s="3" t="str">
        <f t="shared" si="15"/>
        <v/>
      </c>
      <c r="DL61" s="36" t="str">
        <f>IF(DI61="","",Catchment!$O69)</f>
        <v/>
      </c>
      <c r="DM61" s="12">
        <f t="shared" si="16"/>
        <v>1961</v>
      </c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 s="14" t="str">
        <f t="shared" si="17"/>
        <v/>
      </c>
      <c r="EM61" s="3" t="str">
        <f t="shared" si="18"/>
        <v/>
      </c>
      <c r="EN61" s="3" t="str">
        <f t="shared" si="19"/>
        <v/>
      </c>
      <c r="EO61" s="36" t="str">
        <f>IF(EL61="","",Catchment!$O69)</f>
        <v/>
      </c>
      <c r="EP61" s="12">
        <f t="shared" si="20"/>
        <v>1961</v>
      </c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4" t="str">
        <f t="shared" si="21"/>
        <v/>
      </c>
      <c r="FP61" s="3" t="str">
        <f t="shared" si="22"/>
        <v/>
      </c>
      <c r="FQ61" s="3" t="str">
        <f t="shared" si="23"/>
        <v/>
      </c>
      <c r="FR61" s="36" t="str">
        <f>IF(FO61="","",Catchment!$O69)</f>
        <v/>
      </c>
      <c r="FS61" s="12">
        <f t="shared" si="24"/>
        <v>1961</v>
      </c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4" t="str">
        <f t="shared" si="25"/>
        <v/>
      </c>
      <c r="GS61" s="3" t="str">
        <f t="shared" si="26"/>
        <v/>
      </c>
      <c r="GT61" s="3" t="str">
        <f t="shared" si="27"/>
        <v/>
      </c>
      <c r="GU61" s="36" t="str">
        <f>IF(GR61="","",Catchment!$O69)</f>
        <v/>
      </c>
      <c r="GV61" s="12">
        <f t="shared" si="28"/>
        <v>1961</v>
      </c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4" t="str">
        <f t="shared" si="29"/>
        <v/>
      </c>
      <c r="HV61" s="3" t="str">
        <f t="shared" si="30"/>
        <v/>
      </c>
      <c r="HW61" s="3" t="str">
        <f t="shared" si="31"/>
        <v/>
      </c>
      <c r="HX61" s="36" t="str">
        <f>IF(HU61="","",Catchment!$O69)</f>
        <v/>
      </c>
    </row>
    <row r="62" spans="1:232" x14ac:dyDescent="0.2">
      <c r="A62" s="12">
        <f t="shared" si="32"/>
        <v>1962</v>
      </c>
      <c r="B62">
        <v>320</v>
      </c>
      <c r="C62" t="s">
        <v>48</v>
      </c>
      <c r="D62">
        <v>1503</v>
      </c>
      <c r="E62" t="s">
        <v>48</v>
      </c>
      <c r="F62">
        <v>625</v>
      </c>
      <c r="G62" t="s">
        <v>48</v>
      </c>
      <c r="H62">
        <v>1632</v>
      </c>
      <c r="I62" t="s">
        <v>48</v>
      </c>
      <c r="J62">
        <v>870</v>
      </c>
      <c r="K62" t="s">
        <v>48</v>
      </c>
      <c r="L62">
        <v>1356</v>
      </c>
      <c r="M62" t="s">
        <v>48</v>
      </c>
      <c r="N62">
        <v>1165</v>
      </c>
      <c r="O62" t="s">
        <v>48</v>
      </c>
      <c r="P62">
        <v>308</v>
      </c>
      <c r="Q62" t="s">
        <v>48</v>
      </c>
      <c r="R62">
        <v>164</v>
      </c>
      <c r="S62" t="s">
        <v>48</v>
      </c>
      <c r="T62">
        <v>355</v>
      </c>
      <c r="U62" t="s">
        <v>48</v>
      </c>
      <c r="V62">
        <v>141</v>
      </c>
      <c r="W62" t="s">
        <v>48</v>
      </c>
      <c r="X62">
        <v>80</v>
      </c>
      <c r="Y62" t="s">
        <v>48</v>
      </c>
      <c r="Z62" s="14">
        <f t="shared" si="1"/>
        <v>8519</v>
      </c>
      <c r="AA62" s="3">
        <f t="shared" si="2"/>
        <v>1</v>
      </c>
      <c r="AB62" s="3">
        <f t="shared" si="3"/>
        <v>1962</v>
      </c>
      <c r="AC62" s="36">
        <f>IF(Z62="","",Catchment!$O70)</f>
        <v>105.35709429877953</v>
      </c>
      <c r="AD62" s="12">
        <f t="shared" si="4"/>
        <v>1962</v>
      </c>
      <c r="AE62">
        <v>541</v>
      </c>
      <c r="AF62" t="s">
        <v>48</v>
      </c>
      <c r="AG62">
        <v>1024</v>
      </c>
      <c r="AH62" t="s">
        <v>48</v>
      </c>
      <c r="AI62">
        <v>530</v>
      </c>
      <c r="AJ62" t="s">
        <v>48</v>
      </c>
      <c r="AK62">
        <v>1680</v>
      </c>
      <c r="AL62" t="s">
        <v>48</v>
      </c>
      <c r="AM62">
        <v>1096</v>
      </c>
      <c r="AN62" t="s">
        <v>48</v>
      </c>
      <c r="AO62">
        <v>1322</v>
      </c>
      <c r="AP62" t="s">
        <v>48</v>
      </c>
      <c r="AQ62">
        <v>1395</v>
      </c>
      <c r="AR62" t="s">
        <v>48</v>
      </c>
      <c r="AS62">
        <v>410</v>
      </c>
      <c r="AT62" t="s">
        <v>48</v>
      </c>
      <c r="AU62">
        <v>176</v>
      </c>
      <c r="AV62" t="s">
        <v>48</v>
      </c>
      <c r="AW62">
        <v>256</v>
      </c>
      <c r="AX62" t="s">
        <v>48</v>
      </c>
      <c r="AY62">
        <v>81</v>
      </c>
      <c r="AZ62" t="s">
        <v>48</v>
      </c>
      <c r="BA62">
        <v>57</v>
      </c>
      <c r="BB62" t="s">
        <v>48</v>
      </c>
      <c r="BC62" s="14">
        <f t="shared" si="5"/>
        <v>8568</v>
      </c>
      <c r="BD62" s="27">
        <f t="shared" si="6"/>
        <v>1</v>
      </c>
      <c r="BE62" s="3">
        <f t="shared" si="7"/>
        <v>1962</v>
      </c>
      <c r="BF62" s="36">
        <f>IF(BC62="","",Catchment!$O70)</f>
        <v>105.35709429877953</v>
      </c>
      <c r="BG62" s="12">
        <f t="shared" si="8"/>
        <v>1962</v>
      </c>
      <c r="BH62">
        <v>397</v>
      </c>
      <c r="BI62" t="s">
        <v>50</v>
      </c>
      <c r="BJ62">
        <v>1475</v>
      </c>
      <c r="BK62" t="s">
        <v>50</v>
      </c>
      <c r="BL62">
        <v>619</v>
      </c>
      <c r="BM62" t="s">
        <v>50</v>
      </c>
      <c r="BN62">
        <v>1612</v>
      </c>
      <c r="BO62" t="s">
        <v>50</v>
      </c>
      <c r="BP62">
        <v>854</v>
      </c>
      <c r="BQ62" t="s">
        <v>50</v>
      </c>
      <c r="BR62">
        <v>1308</v>
      </c>
      <c r="BS62" t="s">
        <v>50</v>
      </c>
      <c r="BT62">
        <v>1335</v>
      </c>
      <c r="BU62" t="s">
        <v>50</v>
      </c>
      <c r="BV62">
        <v>410</v>
      </c>
      <c r="BW62" t="s">
        <v>50</v>
      </c>
      <c r="BX62">
        <v>260</v>
      </c>
      <c r="BY62" t="s">
        <v>50</v>
      </c>
      <c r="BZ62">
        <v>385</v>
      </c>
      <c r="CA62" t="s">
        <v>50</v>
      </c>
      <c r="CB62">
        <v>220</v>
      </c>
      <c r="CC62" t="s">
        <v>50</v>
      </c>
      <c r="CD62">
        <v>193</v>
      </c>
      <c r="CE62" t="s">
        <v>50</v>
      </c>
      <c r="CF62" s="14">
        <f t="shared" si="9"/>
        <v>9068</v>
      </c>
      <c r="CG62" s="27">
        <f t="shared" si="10"/>
        <v>1</v>
      </c>
      <c r="CH62" s="3">
        <f t="shared" si="11"/>
        <v>1962</v>
      </c>
      <c r="CI62" s="36">
        <f>IF(CF62="","",Catchment!$O70)</f>
        <v>105.35709429877953</v>
      </c>
      <c r="CJ62" s="12">
        <f t="shared" si="12"/>
        <v>1962</v>
      </c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 s="14" t="str">
        <f t="shared" si="13"/>
        <v/>
      </c>
      <c r="DJ62" s="27" t="str">
        <f t="shared" si="14"/>
        <v/>
      </c>
      <c r="DK62" s="3" t="str">
        <f t="shared" si="15"/>
        <v/>
      </c>
      <c r="DL62" s="36" t="str">
        <f>IF(DI62="","",Catchment!$O70)</f>
        <v/>
      </c>
      <c r="DM62" s="12">
        <f t="shared" si="16"/>
        <v>1962</v>
      </c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 s="14" t="str">
        <f t="shared" si="17"/>
        <v/>
      </c>
      <c r="EM62" s="3" t="str">
        <f t="shared" si="18"/>
        <v/>
      </c>
      <c r="EN62" s="3" t="str">
        <f t="shared" si="19"/>
        <v/>
      </c>
      <c r="EO62" s="36" t="str">
        <f>IF(EL62="","",Catchment!$O70)</f>
        <v/>
      </c>
      <c r="EP62" s="12">
        <f t="shared" si="20"/>
        <v>1962</v>
      </c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4" t="str">
        <f t="shared" si="21"/>
        <v/>
      </c>
      <c r="FP62" s="3" t="str">
        <f t="shared" si="22"/>
        <v/>
      </c>
      <c r="FQ62" s="3" t="str">
        <f t="shared" si="23"/>
        <v/>
      </c>
      <c r="FR62" s="36" t="str">
        <f>IF(FO62="","",Catchment!$O70)</f>
        <v/>
      </c>
      <c r="FS62" s="12">
        <f t="shared" si="24"/>
        <v>1962</v>
      </c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4" t="str">
        <f t="shared" si="25"/>
        <v/>
      </c>
      <c r="GS62" s="3" t="str">
        <f t="shared" si="26"/>
        <v/>
      </c>
      <c r="GT62" s="3" t="str">
        <f t="shared" si="27"/>
        <v/>
      </c>
      <c r="GU62" s="36" t="str">
        <f>IF(GR62="","",Catchment!$O70)</f>
        <v/>
      </c>
      <c r="GV62" s="12">
        <f t="shared" si="28"/>
        <v>1962</v>
      </c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4" t="str">
        <f t="shared" si="29"/>
        <v/>
      </c>
      <c r="HV62" s="3" t="str">
        <f t="shared" si="30"/>
        <v/>
      </c>
      <c r="HW62" s="3" t="str">
        <f t="shared" si="31"/>
        <v/>
      </c>
      <c r="HX62" s="36" t="str">
        <f>IF(HU62="","",Catchment!$O70)</f>
        <v/>
      </c>
    </row>
    <row r="63" spans="1:232" x14ac:dyDescent="0.2">
      <c r="A63" s="12">
        <f t="shared" si="32"/>
        <v>1963</v>
      </c>
      <c r="B63">
        <v>665</v>
      </c>
      <c r="C63" t="s">
        <v>48</v>
      </c>
      <c r="D63">
        <v>1636</v>
      </c>
      <c r="E63" t="s">
        <v>48</v>
      </c>
      <c r="F63">
        <v>1269</v>
      </c>
      <c r="G63" t="s">
        <v>48</v>
      </c>
      <c r="H63">
        <v>915</v>
      </c>
      <c r="I63" t="s">
        <v>48</v>
      </c>
      <c r="J63">
        <v>893</v>
      </c>
      <c r="K63" t="s">
        <v>48</v>
      </c>
      <c r="L63">
        <v>2083</v>
      </c>
      <c r="M63" t="s">
        <v>48</v>
      </c>
      <c r="N63">
        <v>509</v>
      </c>
      <c r="O63" t="s">
        <v>48</v>
      </c>
      <c r="P63">
        <v>123</v>
      </c>
      <c r="Q63" t="s">
        <v>48</v>
      </c>
      <c r="R63">
        <v>292</v>
      </c>
      <c r="S63" t="s">
        <v>48</v>
      </c>
      <c r="T63">
        <v>0</v>
      </c>
      <c r="U63" t="s">
        <v>48</v>
      </c>
      <c r="V63">
        <v>96</v>
      </c>
      <c r="W63" t="s">
        <v>48</v>
      </c>
      <c r="X63">
        <v>222</v>
      </c>
      <c r="Y63" t="s">
        <v>48</v>
      </c>
      <c r="Z63" s="14">
        <f t="shared" si="1"/>
        <v>8703</v>
      </c>
      <c r="AA63" s="3">
        <f t="shared" si="2"/>
        <v>1</v>
      </c>
      <c r="AB63" s="3">
        <f t="shared" si="3"/>
        <v>1963</v>
      </c>
      <c r="AC63" s="36">
        <f>IF(Z63="","",Catchment!$O71)</f>
        <v>101.83824253914082</v>
      </c>
      <c r="AD63" s="12">
        <f t="shared" si="4"/>
        <v>1963</v>
      </c>
      <c r="AE63">
        <v>866</v>
      </c>
      <c r="AF63" t="s">
        <v>48</v>
      </c>
      <c r="AG63">
        <v>1167</v>
      </c>
      <c r="AH63" t="s">
        <v>48</v>
      </c>
      <c r="AI63">
        <v>1081</v>
      </c>
      <c r="AJ63" t="s">
        <v>48</v>
      </c>
      <c r="AK63">
        <v>1280</v>
      </c>
      <c r="AL63" t="s">
        <v>48</v>
      </c>
      <c r="AM63">
        <v>898</v>
      </c>
      <c r="AN63" t="s">
        <v>48</v>
      </c>
      <c r="AO63">
        <v>1596</v>
      </c>
      <c r="AP63" t="s">
        <v>48</v>
      </c>
      <c r="AQ63">
        <v>456</v>
      </c>
      <c r="AR63" t="s">
        <v>48</v>
      </c>
      <c r="AS63">
        <v>106</v>
      </c>
      <c r="AT63" t="s">
        <v>48</v>
      </c>
      <c r="AU63">
        <v>250</v>
      </c>
      <c r="AV63" t="s">
        <v>48</v>
      </c>
      <c r="AW63">
        <v>0</v>
      </c>
      <c r="AX63" t="s">
        <v>50</v>
      </c>
      <c r="AY63">
        <v>210</v>
      </c>
      <c r="AZ63" t="s">
        <v>48</v>
      </c>
      <c r="BA63">
        <v>435</v>
      </c>
      <c r="BB63" t="s">
        <v>48</v>
      </c>
      <c r="BC63" s="14">
        <f t="shared" si="5"/>
        <v>8345</v>
      </c>
      <c r="BD63" s="27">
        <f t="shared" si="6"/>
        <v>1</v>
      </c>
      <c r="BE63" s="3">
        <f t="shared" si="7"/>
        <v>1963</v>
      </c>
      <c r="BF63" s="36">
        <f>IF(BC63="","",Catchment!$O71)</f>
        <v>101.83824253914082</v>
      </c>
      <c r="BG63" s="12">
        <f t="shared" si="8"/>
        <v>1963</v>
      </c>
      <c r="BH63">
        <v>650</v>
      </c>
      <c r="BI63" t="s">
        <v>50</v>
      </c>
      <c r="BJ63">
        <v>1445</v>
      </c>
      <c r="BK63" t="s">
        <v>50</v>
      </c>
      <c r="BL63">
        <v>916</v>
      </c>
      <c r="BM63" t="s">
        <v>50</v>
      </c>
      <c r="BN63">
        <v>763</v>
      </c>
      <c r="BO63" t="s">
        <v>50</v>
      </c>
      <c r="BP63">
        <v>848</v>
      </c>
      <c r="BQ63" t="s">
        <v>50</v>
      </c>
      <c r="BR63">
        <v>1854</v>
      </c>
      <c r="BS63" t="s">
        <v>50</v>
      </c>
      <c r="BT63">
        <v>699</v>
      </c>
      <c r="BU63" t="s">
        <v>50</v>
      </c>
      <c r="BV63">
        <v>213</v>
      </c>
      <c r="BW63" t="s">
        <v>50</v>
      </c>
      <c r="BX63">
        <v>437</v>
      </c>
      <c r="BY63" t="s">
        <v>50</v>
      </c>
      <c r="BZ63">
        <v>0</v>
      </c>
      <c r="CA63" t="s">
        <v>50</v>
      </c>
      <c r="CB63">
        <v>171</v>
      </c>
      <c r="CC63" t="s">
        <v>50</v>
      </c>
      <c r="CD63">
        <v>226</v>
      </c>
      <c r="CE63" t="s">
        <v>50</v>
      </c>
      <c r="CF63" s="14">
        <f t="shared" si="9"/>
        <v>8222</v>
      </c>
      <c r="CG63" s="27">
        <f t="shared" si="10"/>
        <v>1</v>
      </c>
      <c r="CH63" s="3">
        <f t="shared" si="11"/>
        <v>1963</v>
      </c>
      <c r="CI63" s="36">
        <f>IF(CF63="","",Catchment!$O71)</f>
        <v>101.83824253914082</v>
      </c>
      <c r="CJ63" s="12">
        <f t="shared" si="12"/>
        <v>1963</v>
      </c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 s="14" t="str">
        <f t="shared" si="13"/>
        <v/>
      </c>
      <c r="DJ63" s="27" t="str">
        <f t="shared" si="14"/>
        <v/>
      </c>
      <c r="DK63" s="3" t="str">
        <f t="shared" si="15"/>
        <v/>
      </c>
      <c r="DL63" s="36" t="str">
        <f>IF(DI63="","",Catchment!$O71)</f>
        <v/>
      </c>
      <c r="DM63" s="12">
        <f t="shared" si="16"/>
        <v>1963</v>
      </c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 s="14" t="str">
        <f t="shared" si="17"/>
        <v/>
      </c>
      <c r="EM63" s="3" t="str">
        <f t="shared" si="18"/>
        <v/>
      </c>
      <c r="EN63" s="3" t="str">
        <f t="shared" si="19"/>
        <v/>
      </c>
      <c r="EO63" s="36" t="str">
        <f>IF(EL63="","",Catchment!$O71)</f>
        <v/>
      </c>
      <c r="EP63" s="12">
        <f t="shared" si="20"/>
        <v>1963</v>
      </c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4" t="str">
        <f t="shared" si="21"/>
        <v/>
      </c>
      <c r="FP63" s="3" t="str">
        <f t="shared" si="22"/>
        <v/>
      </c>
      <c r="FQ63" s="3" t="str">
        <f t="shared" si="23"/>
        <v/>
      </c>
      <c r="FR63" s="36" t="str">
        <f>IF(FO63="","",Catchment!$O71)</f>
        <v/>
      </c>
      <c r="FS63" s="12">
        <f t="shared" si="24"/>
        <v>1963</v>
      </c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4" t="str">
        <f t="shared" si="25"/>
        <v/>
      </c>
      <c r="GS63" s="3" t="str">
        <f t="shared" si="26"/>
        <v/>
      </c>
      <c r="GT63" s="3" t="str">
        <f t="shared" si="27"/>
        <v/>
      </c>
      <c r="GU63" s="36" t="str">
        <f>IF(GR63="","",Catchment!$O71)</f>
        <v/>
      </c>
      <c r="GV63" s="12">
        <f t="shared" si="28"/>
        <v>1963</v>
      </c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4" t="str">
        <f t="shared" si="29"/>
        <v/>
      </c>
      <c r="HV63" s="3" t="str">
        <f t="shared" si="30"/>
        <v/>
      </c>
      <c r="HW63" s="3" t="str">
        <f t="shared" si="31"/>
        <v/>
      </c>
      <c r="HX63" s="36" t="str">
        <f>IF(HU63="","",Catchment!$O71)</f>
        <v/>
      </c>
    </row>
    <row r="64" spans="1:232" x14ac:dyDescent="0.2">
      <c r="A64" s="12">
        <f t="shared" si="32"/>
        <v>1964</v>
      </c>
      <c r="B64">
        <v>1593</v>
      </c>
      <c r="C64" t="s">
        <v>48</v>
      </c>
      <c r="D64">
        <v>676</v>
      </c>
      <c r="E64" t="s">
        <v>48</v>
      </c>
      <c r="F64">
        <v>1289</v>
      </c>
      <c r="G64" t="s">
        <v>48</v>
      </c>
      <c r="H64">
        <v>942</v>
      </c>
      <c r="I64" t="s">
        <v>48</v>
      </c>
      <c r="J64">
        <v>487</v>
      </c>
      <c r="K64" t="s">
        <v>48</v>
      </c>
      <c r="L64">
        <v>549</v>
      </c>
      <c r="M64" t="s">
        <v>48</v>
      </c>
      <c r="N64">
        <v>1205</v>
      </c>
      <c r="O64" t="s">
        <v>48</v>
      </c>
      <c r="P64">
        <v>5</v>
      </c>
      <c r="Q64" t="s">
        <v>48</v>
      </c>
      <c r="R64">
        <v>322</v>
      </c>
      <c r="S64" t="s">
        <v>48</v>
      </c>
      <c r="T64">
        <v>190</v>
      </c>
      <c r="U64" t="s">
        <v>48</v>
      </c>
      <c r="V64">
        <v>311</v>
      </c>
      <c r="W64" t="s">
        <v>48</v>
      </c>
      <c r="X64">
        <v>90</v>
      </c>
      <c r="Y64" t="s">
        <v>48</v>
      </c>
      <c r="Z64" s="14">
        <f t="shared" si="1"/>
        <v>7659</v>
      </c>
      <c r="AA64" s="3">
        <f t="shared" si="2"/>
        <v>1</v>
      </c>
      <c r="AB64" s="3">
        <f t="shared" si="3"/>
        <v>1964</v>
      </c>
      <c r="AC64" s="36">
        <f>IF(Z64="","",Catchment!$O72)</f>
        <v>90.893321088694449</v>
      </c>
      <c r="AD64" s="12">
        <f t="shared" si="4"/>
        <v>1964</v>
      </c>
      <c r="AE64">
        <v>1624</v>
      </c>
      <c r="AF64" t="s">
        <v>48</v>
      </c>
      <c r="AG64">
        <v>713</v>
      </c>
      <c r="AH64" t="s">
        <v>48</v>
      </c>
      <c r="AI64">
        <v>1481</v>
      </c>
      <c r="AJ64" t="s">
        <v>48</v>
      </c>
      <c r="AK64">
        <v>1312</v>
      </c>
      <c r="AL64" t="s">
        <v>48</v>
      </c>
      <c r="AM64">
        <v>489</v>
      </c>
      <c r="AN64" t="s">
        <v>48</v>
      </c>
      <c r="AO64">
        <v>348</v>
      </c>
      <c r="AP64" t="s">
        <v>48</v>
      </c>
      <c r="AQ64">
        <v>1012</v>
      </c>
      <c r="AR64" t="s">
        <v>48</v>
      </c>
      <c r="AS64">
        <v>0</v>
      </c>
      <c r="AT64" t="s">
        <v>50</v>
      </c>
      <c r="AU64">
        <v>154</v>
      </c>
      <c r="AV64" t="s">
        <v>48</v>
      </c>
      <c r="AW64">
        <v>215</v>
      </c>
      <c r="AX64" t="s">
        <v>48</v>
      </c>
      <c r="AY64">
        <v>67</v>
      </c>
      <c r="AZ64" t="s">
        <v>48</v>
      </c>
      <c r="BA64">
        <v>169</v>
      </c>
      <c r="BB64" t="s">
        <v>48</v>
      </c>
      <c r="BC64" s="14">
        <f t="shared" si="5"/>
        <v>7584</v>
      </c>
      <c r="BD64" s="27">
        <f t="shared" si="6"/>
        <v>1</v>
      </c>
      <c r="BE64" s="3">
        <f t="shared" si="7"/>
        <v>1964</v>
      </c>
      <c r="BF64" s="36">
        <f>IF(BC64="","",Catchment!$O72)</f>
        <v>90.893321088694449</v>
      </c>
      <c r="BG64" s="12">
        <f t="shared" si="8"/>
        <v>1964</v>
      </c>
      <c r="BH64">
        <v>1445</v>
      </c>
      <c r="BI64" t="s">
        <v>50</v>
      </c>
      <c r="BJ64">
        <v>667</v>
      </c>
      <c r="BK64" t="s">
        <v>50</v>
      </c>
      <c r="BL64">
        <v>1079</v>
      </c>
      <c r="BM64" t="s">
        <v>50</v>
      </c>
      <c r="BN64">
        <v>655</v>
      </c>
      <c r="BO64" t="s">
        <v>50</v>
      </c>
      <c r="BP64">
        <v>512</v>
      </c>
      <c r="BQ64" t="s">
        <v>50</v>
      </c>
      <c r="BR64">
        <v>523</v>
      </c>
      <c r="BS64" t="s">
        <v>50</v>
      </c>
      <c r="BT64">
        <v>906</v>
      </c>
      <c r="BU64" t="s">
        <v>50</v>
      </c>
      <c r="BV64">
        <v>69</v>
      </c>
      <c r="BW64" t="s">
        <v>50</v>
      </c>
      <c r="BX64">
        <v>564</v>
      </c>
      <c r="BY64" t="s">
        <v>50</v>
      </c>
      <c r="BZ64">
        <v>275</v>
      </c>
      <c r="CA64" t="s">
        <v>50</v>
      </c>
      <c r="CB64">
        <v>351</v>
      </c>
      <c r="CC64" t="s">
        <v>50</v>
      </c>
      <c r="CD64">
        <v>272</v>
      </c>
      <c r="CE64" t="s">
        <v>50</v>
      </c>
      <c r="CF64" s="14">
        <f t="shared" si="9"/>
        <v>7318</v>
      </c>
      <c r="CG64" s="27">
        <f t="shared" si="10"/>
        <v>1</v>
      </c>
      <c r="CH64" s="3">
        <f t="shared" si="11"/>
        <v>1964</v>
      </c>
      <c r="CI64" s="36">
        <f>IF(CF64="","",Catchment!$O72)</f>
        <v>90.893321088694449</v>
      </c>
      <c r="CJ64" s="12">
        <f t="shared" si="12"/>
        <v>1964</v>
      </c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 s="14" t="str">
        <f t="shared" si="13"/>
        <v/>
      </c>
      <c r="DJ64" s="27" t="str">
        <f t="shared" si="14"/>
        <v/>
      </c>
      <c r="DK64" s="3" t="str">
        <f t="shared" si="15"/>
        <v/>
      </c>
      <c r="DL64" s="36" t="str">
        <f>IF(DI64="","",Catchment!$O72)</f>
        <v/>
      </c>
      <c r="DM64" s="12">
        <f t="shared" si="16"/>
        <v>1964</v>
      </c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 s="14" t="str">
        <f t="shared" si="17"/>
        <v/>
      </c>
      <c r="EM64" s="3" t="str">
        <f t="shared" si="18"/>
        <v/>
      </c>
      <c r="EN64" s="3" t="str">
        <f t="shared" si="19"/>
        <v/>
      </c>
      <c r="EO64" s="36" t="str">
        <f>IF(EL64="","",Catchment!$O72)</f>
        <v/>
      </c>
      <c r="EP64" s="12">
        <f t="shared" si="20"/>
        <v>1964</v>
      </c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4" t="str">
        <f t="shared" si="21"/>
        <v/>
      </c>
      <c r="FP64" s="3" t="str">
        <f t="shared" si="22"/>
        <v/>
      </c>
      <c r="FQ64" s="3" t="str">
        <f t="shared" si="23"/>
        <v/>
      </c>
      <c r="FR64" s="36" t="str">
        <f>IF(FO64="","",Catchment!$O72)</f>
        <v/>
      </c>
      <c r="FS64" s="12">
        <f t="shared" si="24"/>
        <v>1964</v>
      </c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4" t="str">
        <f t="shared" si="25"/>
        <v/>
      </c>
      <c r="GS64" s="3" t="str">
        <f t="shared" si="26"/>
        <v/>
      </c>
      <c r="GT64" s="3" t="str">
        <f t="shared" si="27"/>
        <v/>
      </c>
      <c r="GU64" s="36" t="str">
        <f>IF(GR64="","",Catchment!$O72)</f>
        <v/>
      </c>
      <c r="GV64" s="12">
        <f t="shared" si="28"/>
        <v>1964</v>
      </c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4" t="str">
        <f t="shared" si="29"/>
        <v/>
      </c>
      <c r="HV64" s="3" t="str">
        <f t="shared" si="30"/>
        <v/>
      </c>
      <c r="HW64" s="3" t="str">
        <f t="shared" si="31"/>
        <v/>
      </c>
      <c r="HX64" s="36" t="str">
        <f>IF(HU64="","",Catchment!$O72)</f>
        <v/>
      </c>
    </row>
    <row r="65" spans="1:232" x14ac:dyDescent="0.2">
      <c r="A65" s="12">
        <f t="shared" si="32"/>
        <v>1965</v>
      </c>
      <c r="B65">
        <v>479</v>
      </c>
      <c r="C65" t="s">
        <v>48</v>
      </c>
      <c r="D65">
        <v>860</v>
      </c>
      <c r="E65" t="s">
        <v>48</v>
      </c>
      <c r="F65">
        <v>562</v>
      </c>
      <c r="G65" t="s">
        <v>48</v>
      </c>
      <c r="H65">
        <v>2620</v>
      </c>
      <c r="I65" t="s">
        <v>48</v>
      </c>
      <c r="J65">
        <v>1105</v>
      </c>
      <c r="K65" t="s">
        <v>48</v>
      </c>
      <c r="L65">
        <v>638</v>
      </c>
      <c r="M65" t="s">
        <v>48</v>
      </c>
      <c r="N65">
        <v>396</v>
      </c>
      <c r="O65" t="s">
        <v>48</v>
      </c>
      <c r="P65">
        <v>206</v>
      </c>
      <c r="Q65" t="s">
        <v>48</v>
      </c>
      <c r="R65">
        <v>128</v>
      </c>
      <c r="S65" t="s">
        <v>48</v>
      </c>
      <c r="T65">
        <v>0</v>
      </c>
      <c r="U65" t="s">
        <v>48</v>
      </c>
      <c r="V65">
        <v>104</v>
      </c>
      <c r="W65" t="s">
        <v>48</v>
      </c>
      <c r="X65">
        <v>17</v>
      </c>
      <c r="Y65" t="s">
        <v>48</v>
      </c>
      <c r="Z65" s="14">
        <f t="shared" si="1"/>
        <v>7115</v>
      </c>
      <c r="AA65" s="3">
        <f t="shared" si="2"/>
        <v>1</v>
      </c>
      <c r="AB65" s="3">
        <f t="shared" si="3"/>
        <v>1965</v>
      </c>
      <c r="AC65" s="36">
        <f>IF(Z65="","",Catchment!$O73)</f>
        <v>81.781854240189418</v>
      </c>
      <c r="AD65" s="12">
        <f t="shared" si="4"/>
        <v>1965</v>
      </c>
      <c r="AE65">
        <v>697</v>
      </c>
      <c r="AF65" t="s">
        <v>48</v>
      </c>
      <c r="AG65">
        <v>1052</v>
      </c>
      <c r="AH65" t="s">
        <v>48</v>
      </c>
      <c r="AI65">
        <v>451</v>
      </c>
      <c r="AJ65" t="s">
        <v>48</v>
      </c>
      <c r="AK65">
        <v>1800</v>
      </c>
      <c r="AL65" t="s">
        <v>48</v>
      </c>
      <c r="AM65">
        <v>757</v>
      </c>
      <c r="AN65" t="s">
        <v>48</v>
      </c>
      <c r="AO65">
        <v>806</v>
      </c>
      <c r="AP65" t="s">
        <v>48</v>
      </c>
      <c r="AQ65">
        <v>407</v>
      </c>
      <c r="AR65" t="s">
        <v>48</v>
      </c>
      <c r="AS65">
        <v>241</v>
      </c>
      <c r="AT65" t="s">
        <v>48</v>
      </c>
      <c r="AU65">
        <v>143</v>
      </c>
      <c r="AV65" t="s">
        <v>48</v>
      </c>
      <c r="AW65">
        <v>0</v>
      </c>
      <c r="AX65" t="s">
        <v>50</v>
      </c>
      <c r="AY65">
        <v>50</v>
      </c>
      <c r="AZ65" t="s">
        <v>48</v>
      </c>
      <c r="BA65">
        <v>94</v>
      </c>
      <c r="BB65" t="s">
        <v>48</v>
      </c>
      <c r="BC65" s="14">
        <f t="shared" si="5"/>
        <v>6498</v>
      </c>
      <c r="BD65" s="27">
        <f t="shared" si="6"/>
        <v>1</v>
      </c>
      <c r="BE65" s="3">
        <f t="shared" si="7"/>
        <v>1965</v>
      </c>
      <c r="BF65" s="36">
        <f>IF(BC65="","",Catchment!$O73)</f>
        <v>81.781854240189418</v>
      </c>
      <c r="BG65" s="12">
        <f t="shared" si="8"/>
        <v>1965</v>
      </c>
      <c r="BH65">
        <v>489</v>
      </c>
      <c r="BI65" t="s">
        <v>50</v>
      </c>
      <c r="BJ65">
        <v>912</v>
      </c>
      <c r="BK65" t="s">
        <v>50</v>
      </c>
      <c r="BL65">
        <v>406</v>
      </c>
      <c r="BM65" t="s">
        <v>50</v>
      </c>
      <c r="BN65">
        <v>2166</v>
      </c>
      <c r="BO65" t="s">
        <v>50</v>
      </c>
      <c r="BP65">
        <v>1062</v>
      </c>
      <c r="BQ65" t="s">
        <v>50</v>
      </c>
      <c r="BR65">
        <v>602</v>
      </c>
      <c r="BS65" t="s">
        <v>50</v>
      </c>
      <c r="BT65">
        <v>308</v>
      </c>
      <c r="BU65" t="s">
        <v>50</v>
      </c>
      <c r="BV65">
        <v>276</v>
      </c>
      <c r="BW65" t="s">
        <v>50</v>
      </c>
      <c r="BX65">
        <v>163</v>
      </c>
      <c r="BY65" t="s">
        <v>50</v>
      </c>
      <c r="BZ65">
        <v>0</v>
      </c>
      <c r="CA65" t="s">
        <v>50</v>
      </c>
      <c r="CB65">
        <v>169</v>
      </c>
      <c r="CC65" t="s">
        <v>50</v>
      </c>
      <c r="CD65">
        <v>118</v>
      </c>
      <c r="CE65" t="s">
        <v>50</v>
      </c>
      <c r="CF65" s="14">
        <f t="shared" si="9"/>
        <v>6671</v>
      </c>
      <c r="CG65" s="27">
        <f t="shared" si="10"/>
        <v>1</v>
      </c>
      <c r="CH65" s="3">
        <f t="shared" si="11"/>
        <v>1965</v>
      </c>
      <c r="CI65" s="36">
        <f>IF(CF65="","",Catchment!$O73)</f>
        <v>81.781854240189418</v>
      </c>
      <c r="CJ65" s="12">
        <f t="shared" si="12"/>
        <v>1965</v>
      </c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 s="14" t="str">
        <f t="shared" si="13"/>
        <v/>
      </c>
      <c r="DJ65" s="27" t="str">
        <f t="shared" si="14"/>
        <v/>
      </c>
      <c r="DK65" s="3" t="str">
        <f t="shared" si="15"/>
        <v/>
      </c>
      <c r="DL65" s="36" t="str">
        <f>IF(DI65="","",Catchment!$O73)</f>
        <v/>
      </c>
      <c r="DM65" s="12">
        <f t="shared" si="16"/>
        <v>1965</v>
      </c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 s="14" t="str">
        <f t="shared" si="17"/>
        <v/>
      </c>
      <c r="EM65" s="3" t="str">
        <f t="shared" si="18"/>
        <v/>
      </c>
      <c r="EN65" s="3" t="str">
        <f t="shared" si="19"/>
        <v/>
      </c>
      <c r="EO65" s="36" t="str">
        <f>IF(EL65="","",Catchment!$O73)</f>
        <v/>
      </c>
      <c r="EP65" s="12">
        <f t="shared" si="20"/>
        <v>1965</v>
      </c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4" t="str">
        <f t="shared" si="21"/>
        <v/>
      </c>
      <c r="FP65" s="3" t="str">
        <f t="shared" si="22"/>
        <v/>
      </c>
      <c r="FQ65" s="3" t="str">
        <f t="shared" si="23"/>
        <v/>
      </c>
      <c r="FR65" s="36" t="str">
        <f>IF(FO65="","",Catchment!$O73)</f>
        <v/>
      </c>
      <c r="FS65" s="12">
        <f t="shared" si="24"/>
        <v>1965</v>
      </c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4" t="str">
        <f t="shared" si="25"/>
        <v/>
      </c>
      <c r="GS65" s="3" t="str">
        <f t="shared" si="26"/>
        <v/>
      </c>
      <c r="GT65" s="3" t="str">
        <f t="shared" si="27"/>
        <v/>
      </c>
      <c r="GU65" s="36" t="str">
        <f>IF(GR65="","",Catchment!$O73)</f>
        <v/>
      </c>
      <c r="GV65" s="12">
        <f t="shared" si="28"/>
        <v>1965</v>
      </c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4" t="str">
        <f t="shared" si="29"/>
        <v/>
      </c>
      <c r="HV65" s="3" t="str">
        <f t="shared" si="30"/>
        <v/>
      </c>
      <c r="HW65" s="3" t="str">
        <f t="shared" si="31"/>
        <v/>
      </c>
      <c r="HX65" s="36" t="str">
        <f>IF(HU65="","",Catchment!$O73)</f>
        <v/>
      </c>
    </row>
    <row r="66" spans="1:232" x14ac:dyDescent="0.2">
      <c r="A66" s="12">
        <f t="shared" si="32"/>
        <v>1966</v>
      </c>
      <c r="B66">
        <v>471</v>
      </c>
      <c r="C66" t="s">
        <v>48</v>
      </c>
      <c r="D66">
        <v>990</v>
      </c>
      <c r="E66" t="s">
        <v>48</v>
      </c>
      <c r="F66">
        <v>1046</v>
      </c>
      <c r="G66" t="s">
        <v>48</v>
      </c>
      <c r="H66">
        <v>2467</v>
      </c>
      <c r="I66" t="s">
        <v>48</v>
      </c>
      <c r="J66">
        <v>980</v>
      </c>
      <c r="K66" t="s">
        <v>48</v>
      </c>
      <c r="L66">
        <v>1035</v>
      </c>
      <c r="M66" t="s">
        <v>48</v>
      </c>
      <c r="N66">
        <v>1381</v>
      </c>
      <c r="O66" t="s">
        <v>48</v>
      </c>
      <c r="P66">
        <v>531</v>
      </c>
      <c r="Q66" t="s">
        <v>48</v>
      </c>
      <c r="R66">
        <v>176</v>
      </c>
      <c r="S66" t="s">
        <v>48</v>
      </c>
      <c r="T66">
        <v>75</v>
      </c>
      <c r="U66" t="s">
        <v>48</v>
      </c>
      <c r="V66">
        <v>235</v>
      </c>
      <c r="W66" t="s">
        <v>48</v>
      </c>
      <c r="X66">
        <v>81</v>
      </c>
      <c r="Y66" t="s">
        <v>48</v>
      </c>
      <c r="Z66" s="14">
        <f t="shared" si="1"/>
        <v>9468</v>
      </c>
      <c r="AA66" s="3">
        <f t="shared" si="2"/>
        <v>1</v>
      </c>
      <c r="AB66" s="3">
        <f t="shared" si="3"/>
        <v>1966</v>
      </c>
      <c r="AC66" s="36">
        <f>IF(Z66="","",Catchment!$O74)</f>
        <v>110.73872131950176</v>
      </c>
      <c r="AD66" s="12">
        <f t="shared" si="4"/>
        <v>1966</v>
      </c>
      <c r="AE66">
        <v>666</v>
      </c>
      <c r="AF66" t="s">
        <v>48</v>
      </c>
      <c r="AG66">
        <v>921</v>
      </c>
      <c r="AH66" t="s">
        <v>48</v>
      </c>
      <c r="AI66">
        <v>927</v>
      </c>
      <c r="AJ66" t="s">
        <v>48</v>
      </c>
      <c r="AK66">
        <v>2783</v>
      </c>
      <c r="AL66" t="s">
        <v>48</v>
      </c>
      <c r="AM66">
        <v>1321</v>
      </c>
      <c r="AN66" t="s">
        <v>48</v>
      </c>
      <c r="AO66">
        <v>1125</v>
      </c>
      <c r="AP66" t="s">
        <v>48</v>
      </c>
      <c r="AQ66">
        <v>1073</v>
      </c>
      <c r="AR66" t="s">
        <v>48</v>
      </c>
      <c r="AS66">
        <v>587</v>
      </c>
      <c r="AT66" t="s">
        <v>48</v>
      </c>
      <c r="AU66">
        <v>0</v>
      </c>
      <c r="AV66" t="s">
        <v>50</v>
      </c>
      <c r="AW66">
        <v>42</v>
      </c>
      <c r="AX66" t="s">
        <v>48</v>
      </c>
      <c r="AY66">
        <v>68</v>
      </c>
      <c r="AZ66" t="s">
        <v>48</v>
      </c>
      <c r="BA66">
        <v>83</v>
      </c>
      <c r="BB66" t="s">
        <v>48</v>
      </c>
      <c r="BC66" s="14">
        <f t="shared" si="5"/>
        <v>9596</v>
      </c>
      <c r="BD66" s="27">
        <f t="shared" si="6"/>
        <v>1</v>
      </c>
      <c r="BE66" s="3">
        <f t="shared" si="7"/>
        <v>1966</v>
      </c>
      <c r="BF66" s="36">
        <f>IF(BC66="","",Catchment!$O74)</f>
        <v>110.73872131950176</v>
      </c>
      <c r="BG66" s="12">
        <f t="shared" si="8"/>
        <v>1966</v>
      </c>
      <c r="BH66">
        <v>502</v>
      </c>
      <c r="BI66" t="s">
        <v>50</v>
      </c>
      <c r="BJ66">
        <v>587</v>
      </c>
      <c r="BK66" t="s">
        <v>50</v>
      </c>
      <c r="BL66">
        <v>869</v>
      </c>
      <c r="BM66" t="s">
        <v>50</v>
      </c>
      <c r="BN66">
        <v>2047</v>
      </c>
      <c r="BO66" t="s">
        <v>50</v>
      </c>
      <c r="BP66">
        <v>963</v>
      </c>
      <c r="BQ66" t="s">
        <v>50</v>
      </c>
      <c r="BR66">
        <v>896</v>
      </c>
      <c r="BS66" t="s">
        <v>50</v>
      </c>
      <c r="BT66">
        <v>1296</v>
      </c>
      <c r="BU66" t="s">
        <v>50</v>
      </c>
      <c r="BV66">
        <v>520</v>
      </c>
      <c r="BW66" t="s">
        <v>50</v>
      </c>
      <c r="BX66">
        <v>165</v>
      </c>
      <c r="BY66" t="s">
        <v>50</v>
      </c>
      <c r="BZ66">
        <v>174</v>
      </c>
      <c r="CA66" t="s">
        <v>50</v>
      </c>
      <c r="CB66">
        <v>241</v>
      </c>
      <c r="CC66" t="s">
        <v>50</v>
      </c>
      <c r="CD66">
        <v>169</v>
      </c>
      <c r="CE66" t="s">
        <v>50</v>
      </c>
      <c r="CF66" s="14">
        <f t="shared" si="9"/>
        <v>8429</v>
      </c>
      <c r="CG66" s="27">
        <f t="shared" si="10"/>
        <v>1</v>
      </c>
      <c r="CH66" s="3">
        <f t="shared" si="11"/>
        <v>1966</v>
      </c>
      <c r="CI66" s="36">
        <f>IF(CF66="","",Catchment!$O74)</f>
        <v>110.73872131950176</v>
      </c>
      <c r="CJ66" s="12">
        <f t="shared" si="12"/>
        <v>1966</v>
      </c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 s="14" t="str">
        <f t="shared" si="13"/>
        <v/>
      </c>
      <c r="DJ66" s="27" t="str">
        <f t="shared" si="14"/>
        <v/>
      </c>
      <c r="DK66" s="3" t="str">
        <f t="shared" si="15"/>
        <v/>
      </c>
      <c r="DL66" s="36" t="str">
        <f>IF(DI66="","",Catchment!$O74)</f>
        <v/>
      </c>
      <c r="DM66" s="12">
        <f t="shared" si="16"/>
        <v>1966</v>
      </c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 s="14" t="str">
        <f t="shared" si="17"/>
        <v/>
      </c>
      <c r="EM66" s="3" t="str">
        <f t="shared" si="18"/>
        <v/>
      </c>
      <c r="EN66" s="3" t="str">
        <f t="shared" si="19"/>
        <v/>
      </c>
      <c r="EO66" s="36" t="str">
        <f>IF(EL66="","",Catchment!$O74)</f>
        <v/>
      </c>
      <c r="EP66" s="12">
        <f t="shared" si="20"/>
        <v>1966</v>
      </c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4" t="str">
        <f t="shared" si="21"/>
        <v/>
      </c>
      <c r="FP66" s="3" t="str">
        <f t="shared" si="22"/>
        <v/>
      </c>
      <c r="FQ66" s="3" t="str">
        <f t="shared" si="23"/>
        <v/>
      </c>
      <c r="FR66" s="36" t="str">
        <f>IF(FO66="","",Catchment!$O74)</f>
        <v/>
      </c>
      <c r="FS66" s="12">
        <f t="shared" si="24"/>
        <v>1966</v>
      </c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4" t="str">
        <f t="shared" si="25"/>
        <v/>
      </c>
      <c r="GS66" s="3" t="str">
        <f t="shared" si="26"/>
        <v/>
      </c>
      <c r="GT66" s="3" t="str">
        <f t="shared" si="27"/>
        <v/>
      </c>
      <c r="GU66" s="36" t="str">
        <f>IF(GR66="","",Catchment!$O74)</f>
        <v/>
      </c>
      <c r="GV66" s="12">
        <f t="shared" si="28"/>
        <v>1966</v>
      </c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4" t="str">
        <f t="shared" si="29"/>
        <v/>
      </c>
      <c r="HV66" s="3" t="str">
        <f t="shared" si="30"/>
        <v/>
      </c>
      <c r="HW66" s="3" t="str">
        <f t="shared" si="31"/>
        <v/>
      </c>
      <c r="HX66" s="36" t="str">
        <f>IF(HU66="","",Catchment!$O74)</f>
        <v/>
      </c>
    </row>
    <row r="67" spans="1:232" x14ac:dyDescent="0.2">
      <c r="A67" s="12">
        <f t="shared" si="32"/>
        <v>1967</v>
      </c>
      <c r="B67">
        <v>819</v>
      </c>
      <c r="C67" t="s">
        <v>48</v>
      </c>
      <c r="D67">
        <v>767</v>
      </c>
      <c r="E67" t="s">
        <v>48</v>
      </c>
      <c r="F67">
        <v>769</v>
      </c>
      <c r="G67" t="s">
        <v>48</v>
      </c>
      <c r="H67">
        <v>597</v>
      </c>
      <c r="I67" t="s">
        <v>48</v>
      </c>
      <c r="J67">
        <v>567</v>
      </c>
      <c r="K67" t="s">
        <v>48</v>
      </c>
      <c r="L67">
        <v>1103</v>
      </c>
      <c r="M67" t="s">
        <v>48</v>
      </c>
      <c r="N67">
        <v>678</v>
      </c>
      <c r="O67" t="s">
        <v>48</v>
      </c>
      <c r="P67">
        <v>839</v>
      </c>
      <c r="Q67" t="s">
        <v>48</v>
      </c>
      <c r="R67">
        <v>79</v>
      </c>
      <c r="S67" t="s">
        <v>48</v>
      </c>
      <c r="T67">
        <v>226</v>
      </c>
      <c r="U67" t="s">
        <v>48</v>
      </c>
      <c r="V67">
        <v>103</v>
      </c>
      <c r="W67" t="s">
        <v>48</v>
      </c>
      <c r="X67">
        <v>207</v>
      </c>
      <c r="Y67" t="s">
        <v>48</v>
      </c>
      <c r="Z67" s="14">
        <f t="shared" si="1"/>
        <v>6754</v>
      </c>
      <c r="AA67" s="3">
        <f t="shared" si="2"/>
        <v>1</v>
      </c>
      <c r="AB67" s="3">
        <f t="shared" si="3"/>
        <v>1967</v>
      </c>
      <c r="AC67" s="36">
        <f>IF(Z67="","",Catchment!$O75)</f>
        <v>81.896752125650167</v>
      </c>
      <c r="AD67" s="12">
        <f t="shared" si="4"/>
        <v>1967</v>
      </c>
      <c r="AE67">
        <v>846</v>
      </c>
      <c r="AF67" t="s">
        <v>48</v>
      </c>
      <c r="AG67">
        <v>997</v>
      </c>
      <c r="AH67" t="s">
        <v>48</v>
      </c>
      <c r="AI67">
        <v>917</v>
      </c>
      <c r="AJ67" t="s">
        <v>48</v>
      </c>
      <c r="AK67">
        <v>604</v>
      </c>
      <c r="AL67" t="s">
        <v>48</v>
      </c>
      <c r="AM67">
        <v>572</v>
      </c>
      <c r="AN67" t="s">
        <v>48</v>
      </c>
      <c r="AO67">
        <v>1384</v>
      </c>
      <c r="AP67" t="s">
        <v>48</v>
      </c>
      <c r="AQ67">
        <v>775</v>
      </c>
      <c r="AR67" t="s">
        <v>48</v>
      </c>
      <c r="AS67">
        <v>897</v>
      </c>
      <c r="AT67" t="s">
        <v>48</v>
      </c>
      <c r="AU67">
        <v>0</v>
      </c>
      <c r="AV67" t="s">
        <v>50</v>
      </c>
      <c r="AW67">
        <v>128</v>
      </c>
      <c r="AX67" t="s">
        <v>48</v>
      </c>
      <c r="AY67">
        <v>178</v>
      </c>
      <c r="AZ67" t="s">
        <v>48</v>
      </c>
      <c r="BA67">
        <v>70</v>
      </c>
      <c r="BB67" t="s">
        <v>48</v>
      </c>
      <c r="BC67" s="14">
        <f t="shared" si="5"/>
        <v>7368</v>
      </c>
      <c r="BD67" s="27">
        <f t="shared" si="6"/>
        <v>1</v>
      </c>
      <c r="BE67" s="3">
        <f t="shared" si="7"/>
        <v>1967</v>
      </c>
      <c r="BF67" s="36">
        <f>IF(BC67="","",Catchment!$O75)</f>
        <v>81.896752125650167</v>
      </c>
      <c r="BG67" s="12">
        <f t="shared" si="8"/>
        <v>1967</v>
      </c>
      <c r="BH67">
        <v>793</v>
      </c>
      <c r="BI67" t="s">
        <v>50</v>
      </c>
      <c r="BJ67">
        <v>742</v>
      </c>
      <c r="BK67" t="s">
        <v>50</v>
      </c>
      <c r="BL67">
        <v>736</v>
      </c>
      <c r="BM67" t="s">
        <v>50</v>
      </c>
      <c r="BN67">
        <v>826</v>
      </c>
      <c r="BO67" t="s">
        <v>50</v>
      </c>
      <c r="BP67">
        <v>390</v>
      </c>
      <c r="BQ67" t="s">
        <v>50</v>
      </c>
      <c r="BR67">
        <v>1013</v>
      </c>
      <c r="BS67" t="s">
        <v>50</v>
      </c>
      <c r="BT67">
        <v>466</v>
      </c>
      <c r="BU67" t="s">
        <v>50</v>
      </c>
      <c r="BV67">
        <v>651</v>
      </c>
      <c r="BW67" t="s">
        <v>50</v>
      </c>
      <c r="BX67">
        <v>112</v>
      </c>
      <c r="BY67" t="s">
        <v>50</v>
      </c>
      <c r="BZ67">
        <v>204</v>
      </c>
      <c r="CA67" t="s">
        <v>50</v>
      </c>
      <c r="CB67">
        <v>97</v>
      </c>
      <c r="CC67" t="s">
        <v>50</v>
      </c>
      <c r="CD67">
        <v>195</v>
      </c>
      <c r="CE67" t="s">
        <v>50</v>
      </c>
      <c r="CF67" s="14">
        <f t="shared" si="9"/>
        <v>6225</v>
      </c>
      <c r="CG67" s="27">
        <f t="shared" si="10"/>
        <v>1</v>
      </c>
      <c r="CH67" s="3">
        <f t="shared" si="11"/>
        <v>1967</v>
      </c>
      <c r="CI67" s="36">
        <f>IF(CF67="","",Catchment!$O75)</f>
        <v>81.896752125650167</v>
      </c>
      <c r="CJ67" s="12">
        <f t="shared" si="12"/>
        <v>1967</v>
      </c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 s="14" t="str">
        <f t="shared" si="13"/>
        <v/>
      </c>
      <c r="DJ67" s="27" t="str">
        <f t="shared" si="14"/>
        <v/>
      </c>
      <c r="DK67" s="3" t="str">
        <f t="shared" si="15"/>
        <v/>
      </c>
      <c r="DL67" s="36" t="str">
        <f>IF(DI67="","",Catchment!$O75)</f>
        <v/>
      </c>
      <c r="DM67" s="12">
        <f t="shared" si="16"/>
        <v>1967</v>
      </c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 s="14" t="str">
        <f t="shared" si="17"/>
        <v/>
      </c>
      <c r="EM67" s="3" t="str">
        <f t="shared" si="18"/>
        <v/>
      </c>
      <c r="EN67" s="3" t="str">
        <f t="shared" si="19"/>
        <v/>
      </c>
      <c r="EO67" s="36" t="str">
        <f>IF(EL67="","",Catchment!$O75)</f>
        <v/>
      </c>
      <c r="EP67" s="12">
        <f t="shared" si="20"/>
        <v>1967</v>
      </c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4" t="str">
        <f t="shared" si="21"/>
        <v/>
      </c>
      <c r="FP67" s="3" t="str">
        <f t="shared" si="22"/>
        <v/>
      </c>
      <c r="FQ67" s="3" t="str">
        <f t="shared" si="23"/>
        <v/>
      </c>
      <c r="FR67" s="36" t="str">
        <f>IF(FO67="","",Catchment!$O75)</f>
        <v/>
      </c>
      <c r="FS67" s="12">
        <f t="shared" si="24"/>
        <v>1967</v>
      </c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4" t="str">
        <f t="shared" si="25"/>
        <v/>
      </c>
      <c r="GS67" s="3" t="str">
        <f t="shared" si="26"/>
        <v/>
      </c>
      <c r="GT67" s="3" t="str">
        <f t="shared" si="27"/>
        <v/>
      </c>
      <c r="GU67" s="36" t="str">
        <f>IF(GR67="","",Catchment!$O75)</f>
        <v/>
      </c>
      <c r="GV67" s="12">
        <f t="shared" si="28"/>
        <v>1967</v>
      </c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4" t="str">
        <f t="shared" si="29"/>
        <v/>
      </c>
      <c r="HV67" s="3" t="str">
        <f t="shared" si="30"/>
        <v/>
      </c>
      <c r="HW67" s="3" t="str">
        <f t="shared" si="31"/>
        <v/>
      </c>
      <c r="HX67" s="36" t="str">
        <f>IF(HU67="","",Catchment!$O75)</f>
        <v/>
      </c>
    </row>
    <row r="68" spans="1:232" x14ac:dyDescent="0.2">
      <c r="A68" s="12">
        <f t="shared" si="32"/>
        <v>1968</v>
      </c>
      <c r="B68">
        <v>688</v>
      </c>
      <c r="C68" t="s">
        <v>48</v>
      </c>
      <c r="D68">
        <v>746</v>
      </c>
      <c r="E68" t="s">
        <v>48</v>
      </c>
      <c r="F68">
        <v>1350</v>
      </c>
      <c r="G68" t="s">
        <v>48</v>
      </c>
      <c r="H68">
        <v>682</v>
      </c>
      <c r="I68" t="s">
        <v>48</v>
      </c>
      <c r="J68">
        <v>1073</v>
      </c>
      <c r="K68" t="s">
        <v>48</v>
      </c>
      <c r="L68">
        <v>1994</v>
      </c>
      <c r="M68" t="s">
        <v>48</v>
      </c>
      <c r="N68">
        <v>1240</v>
      </c>
      <c r="O68" t="s">
        <v>48</v>
      </c>
      <c r="P68">
        <v>756</v>
      </c>
      <c r="Q68" t="s">
        <v>48</v>
      </c>
      <c r="R68">
        <v>81</v>
      </c>
      <c r="S68" t="s">
        <v>48</v>
      </c>
      <c r="T68">
        <v>36</v>
      </c>
      <c r="U68" t="s">
        <v>48</v>
      </c>
      <c r="V68">
        <v>288</v>
      </c>
      <c r="W68" t="s">
        <v>48</v>
      </c>
      <c r="X68">
        <v>105</v>
      </c>
      <c r="Y68" t="s">
        <v>48</v>
      </c>
      <c r="Z68" s="14">
        <f t="shared" si="1"/>
        <v>9039</v>
      </c>
      <c r="AA68" s="3">
        <f t="shared" si="2"/>
        <v>1</v>
      </c>
      <c r="AB68" s="3">
        <f t="shared" si="3"/>
        <v>1968</v>
      </c>
      <c r="AC68" s="36">
        <f>IF(Z68="","",Catchment!$O76)</f>
        <v>98.874109124581665</v>
      </c>
      <c r="AD68" s="12">
        <f t="shared" si="4"/>
        <v>1968</v>
      </c>
      <c r="AE68">
        <v>713</v>
      </c>
      <c r="AF68" t="s">
        <v>48</v>
      </c>
      <c r="AG68">
        <v>724</v>
      </c>
      <c r="AH68" t="s">
        <v>48</v>
      </c>
      <c r="AI68">
        <v>1006</v>
      </c>
      <c r="AJ68" t="s">
        <v>48</v>
      </c>
      <c r="AK68">
        <v>727</v>
      </c>
      <c r="AL68" t="s">
        <v>48</v>
      </c>
      <c r="AM68">
        <v>894</v>
      </c>
      <c r="AN68" t="s">
        <v>48</v>
      </c>
      <c r="AO68">
        <v>1279</v>
      </c>
      <c r="AP68" t="s">
        <v>48</v>
      </c>
      <c r="AQ68">
        <v>648</v>
      </c>
      <c r="AR68" t="s">
        <v>48</v>
      </c>
      <c r="AS68">
        <v>1106</v>
      </c>
      <c r="AT68" t="s">
        <v>48</v>
      </c>
      <c r="AU68">
        <v>137</v>
      </c>
      <c r="AV68" t="s">
        <v>48</v>
      </c>
      <c r="AW68">
        <v>0</v>
      </c>
      <c r="AX68" t="s">
        <v>48</v>
      </c>
      <c r="AY68">
        <v>108</v>
      </c>
      <c r="AZ68" t="s">
        <v>48</v>
      </c>
      <c r="BA68">
        <v>156</v>
      </c>
      <c r="BB68" t="s">
        <v>48</v>
      </c>
      <c r="BC68" s="14">
        <f t="shared" si="5"/>
        <v>7498</v>
      </c>
      <c r="BD68" s="27">
        <f t="shared" si="6"/>
        <v>1</v>
      </c>
      <c r="BE68" s="3">
        <f t="shared" si="7"/>
        <v>1968</v>
      </c>
      <c r="BF68" s="36">
        <f>IF(BC68="","",Catchment!$O76)</f>
        <v>98.874109124581665</v>
      </c>
      <c r="BG68" s="12">
        <f t="shared" si="8"/>
        <v>1968</v>
      </c>
      <c r="BH68">
        <v>537</v>
      </c>
      <c r="BI68" t="s">
        <v>50</v>
      </c>
      <c r="BJ68">
        <v>472</v>
      </c>
      <c r="BK68" t="s">
        <v>50</v>
      </c>
      <c r="BL68">
        <v>826</v>
      </c>
      <c r="BM68" t="s">
        <v>50</v>
      </c>
      <c r="BN68">
        <v>626</v>
      </c>
      <c r="BO68" t="s">
        <v>50</v>
      </c>
      <c r="BP68">
        <v>945</v>
      </c>
      <c r="BQ68" t="s">
        <v>50</v>
      </c>
      <c r="BR68">
        <v>1463</v>
      </c>
      <c r="BS68" t="s">
        <v>50</v>
      </c>
      <c r="BT68">
        <v>1292</v>
      </c>
      <c r="BU68" t="s">
        <v>50</v>
      </c>
      <c r="BV68">
        <v>1160</v>
      </c>
      <c r="BW68" t="s">
        <v>50</v>
      </c>
      <c r="BX68">
        <v>119</v>
      </c>
      <c r="BY68" t="s">
        <v>50</v>
      </c>
      <c r="BZ68">
        <v>0</v>
      </c>
      <c r="CA68" t="s">
        <v>50</v>
      </c>
      <c r="CB68">
        <v>311</v>
      </c>
      <c r="CC68" t="s">
        <v>50</v>
      </c>
      <c r="CD68">
        <v>213</v>
      </c>
      <c r="CE68" t="s">
        <v>50</v>
      </c>
      <c r="CF68" s="14">
        <f t="shared" si="9"/>
        <v>7964</v>
      </c>
      <c r="CG68" s="27">
        <f t="shared" si="10"/>
        <v>1</v>
      </c>
      <c r="CH68" s="3">
        <f t="shared" si="11"/>
        <v>1968</v>
      </c>
      <c r="CI68" s="36">
        <f>IF(CF68="","",Catchment!$O76)</f>
        <v>98.874109124581665</v>
      </c>
      <c r="CJ68" s="12">
        <f t="shared" si="12"/>
        <v>1968</v>
      </c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 s="14" t="str">
        <f t="shared" si="13"/>
        <v/>
      </c>
      <c r="DJ68" s="27" t="str">
        <f t="shared" si="14"/>
        <v/>
      </c>
      <c r="DK68" s="3" t="str">
        <f t="shared" si="15"/>
        <v/>
      </c>
      <c r="DL68" s="36" t="str">
        <f>IF(DI68="","",Catchment!$O76)</f>
        <v/>
      </c>
      <c r="DM68" s="12">
        <f t="shared" si="16"/>
        <v>1968</v>
      </c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 s="14" t="str">
        <f t="shared" si="17"/>
        <v/>
      </c>
      <c r="EM68" s="3" t="str">
        <f t="shared" si="18"/>
        <v/>
      </c>
      <c r="EN68" s="3" t="str">
        <f t="shared" si="19"/>
        <v/>
      </c>
      <c r="EO68" s="36" t="str">
        <f>IF(EL68="","",Catchment!$O76)</f>
        <v/>
      </c>
      <c r="EP68" s="12">
        <f t="shared" si="20"/>
        <v>1968</v>
      </c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4" t="str">
        <f t="shared" si="21"/>
        <v/>
      </c>
      <c r="FP68" s="3" t="str">
        <f t="shared" si="22"/>
        <v/>
      </c>
      <c r="FQ68" s="3" t="str">
        <f t="shared" si="23"/>
        <v/>
      </c>
      <c r="FR68" s="36" t="str">
        <f>IF(FO68="","",Catchment!$O76)</f>
        <v/>
      </c>
      <c r="FS68" s="12">
        <f t="shared" si="24"/>
        <v>1968</v>
      </c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4" t="str">
        <f t="shared" si="25"/>
        <v/>
      </c>
      <c r="GS68" s="3" t="str">
        <f t="shared" si="26"/>
        <v/>
      </c>
      <c r="GT68" s="3" t="str">
        <f t="shared" si="27"/>
        <v/>
      </c>
      <c r="GU68" s="36" t="str">
        <f>IF(GR68="","",Catchment!$O76)</f>
        <v/>
      </c>
      <c r="GV68" s="12">
        <f t="shared" si="28"/>
        <v>1968</v>
      </c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4" t="str">
        <f t="shared" si="29"/>
        <v/>
      </c>
      <c r="HV68" s="3" t="str">
        <f t="shared" si="30"/>
        <v/>
      </c>
      <c r="HW68" s="3" t="str">
        <f t="shared" si="31"/>
        <v/>
      </c>
      <c r="HX68" s="36" t="str">
        <f>IF(HU68="","",Catchment!$O76)</f>
        <v/>
      </c>
    </row>
    <row r="69" spans="1:232" x14ac:dyDescent="0.2">
      <c r="A69" s="12">
        <f t="shared" si="32"/>
        <v>1969</v>
      </c>
      <c r="B69">
        <v>1270</v>
      </c>
      <c r="C69" t="s">
        <v>48</v>
      </c>
      <c r="D69">
        <v>499</v>
      </c>
      <c r="E69" t="s">
        <v>48</v>
      </c>
      <c r="F69">
        <v>742</v>
      </c>
      <c r="G69" t="s">
        <v>48</v>
      </c>
      <c r="H69">
        <v>929</v>
      </c>
      <c r="I69" t="s">
        <v>48</v>
      </c>
      <c r="J69">
        <v>738</v>
      </c>
      <c r="K69" t="s">
        <v>48</v>
      </c>
      <c r="L69">
        <v>495</v>
      </c>
      <c r="M69" t="s">
        <v>48</v>
      </c>
      <c r="N69">
        <v>171</v>
      </c>
      <c r="O69" t="s">
        <v>48</v>
      </c>
      <c r="P69">
        <v>112</v>
      </c>
      <c r="Q69" t="s">
        <v>48</v>
      </c>
      <c r="R69">
        <v>193</v>
      </c>
      <c r="S69" t="s">
        <v>48</v>
      </c>
      <c r="T69">
        <v>189</v>
      </c>
      <c r="U69" t="s">
        <v>48</v>
      </c>
      <c r="V69">
        <v>370</v>
      </c>
      <c r="W69" t="s">
        <v>48</v>
      </c>
      <c r="X69">
        <v>669</v>
      </c>
      <c r="Y69" t="s">
        <v>48</v>
      </c>
      <c r="Z69" s="14">
        <f t="shared" si="1"/>
        <v>6377</v>
      </c>
      <c r="AA69" s="3">
        <f t="shared" si="2"/>
        <v>1</v>
      </c>
      <c r="AB69" s="3">
        <f t="shared" si="3"/>
        <v>1969</v>
      </c>
      <c r="AC69" s="36">
        <f>IF(Z69="","",Catchment!$O77)</f>
        <v>81.535396262580477</v>
      </c>
      <c r="AD69" s="12">
        <f t="shared" si="4"/>
        <v>1969</v>
      </c>
      <c r="AE69">
        <v>1331</v>
      </c>
      <c r="AF69" t="s">
        <v>48</v>
      </c>
      <c r="AG69">
        <v>708</v>
      </c>
      <c r="AH69" t="s">
        <v>48</v>
      </c>
      <c r="AI69">
        <v>1389</v>
      </c>
      <c r="AJ69" t="s">
        <v>48</v>
      </c>
      <c r="AK69">
        <v>1042</v>
      </c>
      <c r="AL69" t="s">
        <v>48</v>
      </c>
      <c r="AM69">
        <v>747</v>
      </c>
      <c r="AN69" t="s">
        <v>48</v>
      </c>
      <c r="AO69">
        <v>637</v>
      </c>
      <c r="AP69" t="s">
        <v>48</v>
      </c>
      <c r="AQ69">
        <v>203</v>
      </c>
      <c r="AR69" t="s">
        <v>48</v>
      </c>
      <c r="AS69">
        <v>96</v>
      </c>
      <c r="AT69" t="s">
        <v>48</v>
      </c>
      <c r="AU69">
        <v>356</v>
      </c>
      <c r="AV69" t="s">
        <v>48</v>
      </c>
      <c r="AW69">
        <v>318</v>
      </c>
      <c r="AX69" t="s">
        <v>48</v>
      </c>
      <c r="AY69">
        <v>280</v>
      </c>
      <c r="AZ69" t="s">
        <v>48</v>
      </c>
      <c r="BA69">
        <v>443</v>
      </c>
      <c r="BB69" t="s">
        <v>48</v>
      </c>
      <c r="BC69" s="14">
        <f t="shared" si="5"/>
        <v>7550</v>
      </c>
      <c r="BD69" s="27">
        <f t="shared" si="6"/>
        <v>1</v>
      </c>
      <c r="BE69" s="3">
        <f t="shared" si="7"/>
        <v>1969</v>
      </c>
      <c r="BF69" s="36">
        <f>IF(BC69="","",Catchment!$O77)</f>
        <v>81.535396262580477</v>
      </c>
      <c r="BG69" s="12">
        <f t="shared" si="8"/>
        <v>1969</v>
      </c>
      <c r="BH69">
        <v>1302</v>
      </c>
      <c r="BI69" t="s">
        <v>50</v>
      </c>
      <c r="BJ69">
        <v>469</v>
      </c>
      <c r="BK69" t="s">
        <v>50</v>
      </c>
      <c r="BL69">
        <v>769</v>
      </c>
      <c r="BM69" t="s">
        <v>50</v>
      </c>
      <c r="BN69">
        <v>910</v>
      </c>
      <c r="BO69" t="s">
        <v>50</v>
      </c>
      <c r="BP69">
        <v>609</v>
      </c>
      <c r="BQ69" t="s">
        <v>50</v>
      </c>
      <c r="BR69">
        <v>444</v>
      </c>
      <c r="BS69" t="s">
        <v>50</v>
      </c>
      <c r="BT69">
        <v>193</v>
      </c>
      <c r="BU69" t="s">
        <v>50</v>
      </c>
      <c r="BV69">
        <v>132</v>
      </c>
      <c r="BW69" t="s">
        <v>50</v>
      </c>
      <c r="BX69">
        <v>215</v>
      </c>
      <c r="BY69" t="s">
        <v>50</v>
      </c>
      <c r="BZ69">
        <v>199</v>
      </c>
      <c r="CA69" t="s">
        <v>50</v>
      </c>
      <c r="CB69">
        <v>424</v>
      </c>
      <c r="CC69" t="s">
        <v>50</v>
      </c>
      <c r="CD69">
        <v>680</v>
      </c>
      <c r="CE69" t="s">
        <v>50</v>
      </c>
      <c r="CF69" s="14">
        <f t="shared" si="9"/>
        <v>6346</v>
      </c>
      <c r="CG69" s="27">
        <f t="shared" si="10"/>
        <v>1</v>
      </c>
      <c r="CH69" s="3">
        <f t="shared" si="11"/>
        <v>1969</v>
      </c>
      <c r="CI69" s="36">
        <f>IF(CF69="","",Catchment!$O77)</f>
        <v>81.535396262580477</v>
      </c>
      <c r="CJ69" s="12">
        <f t="shared" si="12"/>
        <v>1969</v>
      </c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 s="14" t="str">
        <f t="shared" si="13"/>
        <v/>
      </c>
      <c r="DJ69" s="27" t="str">
        <f t="shared" si="14"/>
        <v/>
      </c>
      <c r="DK69" s="3" t="str">
        <f t="shared" si="15"/>
        <v/>
      </c>
      <c r="DL69" s="36" t="str">
        <f>IF(DI69="","",Catchment!$O77)</f>
        <v/>
      </c>
      <c r="DM69" s="12">
        <f t="shared" si="16"/>
        <v>1969</v>
      </c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 s="14" t="str">
        <f t="shared" si="17"/>
        <v/>
      </c>
      <c r="EM69" s="3" t="str">
        <f t="shared" si="18"/>
        <v/>
      </c>
      <c r="EN69" s="3" t="str">
        <f t="shared" si="19"/>
        <v/>
      </c>
      <c r="EO69" s="36" t="str">
        <f>IF(EL69="","",Catchment!$O77)</f>
        <v/>
      </c>
      <c r="EP69" s="12">
        <f t="shared" si="20"/>
        <v>1969</v>
      </c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4" t="str">
        <f t="shared" si="21"/>
        <v/>
      </c>
      <c r="FP69" s="3" t="str">
        <f t="shared" si="22"/>
        <v/>
      </c>
      <c r="FQ69" s="3" t="str">
        <f t="shared" si="23"/>
        <v/>
      </c>
      <c r="FR69" s="36" t="str">
        <f>IF(FO69="","",Catchment!$O77)</f>
        <v/>
      </c>
      <c r="FS69" s="12">
        <f t="shared" si="24"/>
        <v>1969</v>
      </c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4" t="str">
        <f t="shared" si="25"/>
        <v/>
      </c>
      <c r="GS69" s="3" t="str">
        <f t="shared" si="26"/>
        <v/>
      </c>
      <c r="GT69" s="3" t="str">
        <f t="shared" si="27"/>
        <v/>
      </c>
      <c r="GU69" s="36" t="str">
        <f>IF(GR69="","",Catchment!$O77)</f>
        <v/>
      </c>
      <c r="GV69" s="12">
        <f t="shared" si="28"/>
        <v>1969</v>
      </c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4" t="str">
        <f t="shared" si="29"/>
        <v/>
      </c>
      <c r="HV69" s="3" t="str">
        <f t="shared" si="30"/>
        <v/>
      </c>
      <c r="HW69" s="3" t="str">
        <f t="shared" si="31"/>
        <v/>
      </c>
      <c r="HX69" s="36" t="str">
        <f>IF(HU69="","",Catchment!$O77)</f>
        <v/>
      </c>
    </row>
    <row r="70" spans="1:232" x14ac:dyDescent="0.2">
      <c r="A70" s="12">
        <f t="shared" si="32"/>
        <v>1970</v>
      </c>
      <c r="B70">
        <v>636</v>
      </c>
      <c r="C70" t="s">
        <v>48</v>
      </c>
      <c r="D70">
        <v>713</v>
      </c>
      <c r="E70" t="s">
        <v>48</v>
      </c>
      <c r="F70">
        <v>1636</v>
      </c>
      <c r="G70" t="s">
        <v>48</v>
      </c>
      <c r="H70">
        <v>1522</v>
      </c>
      <c r="I70" t="s">
        <v>48</v>
      </c>
      <c r="J70">
        <v>1302</v>
      </c>
      <c r="K70" t="s">
        <v>48</v>
      </c>
      <c r="L70">
        <v>945</v>
      </c>
      <c r="M70" t="s">
        <v>48</v>
      </c>
      <c r="N70">
        <v>647</v>
      </c>
      <c r="O70" t="s">
        <v>48</v>
      </c>
      <c r="P70">
        <v>425</v>
      </c>
      <c r="Q70" t="s">
        <v>48</v>
      </c>
      <c r="R70">
        <v>11</v>
      </c>
      <c r="S70" t="s">
        <v>48</v>
      </c>
      <c r="T70">
        <v>198</v>
      </c>
      <c r="U70" t="s">
        <v>48</v>
      </c>
      <c r="V70">
        <v>39</v>
      </c>
      <c r="W70" t="s">
        <v>48</v>
      </c>
      <c r="X70">
        <v>42</v>
      </c>
      <c r="Y70" t="s">
        <v>48</v>
      </c>
      <c r="Z70" s="14">
        <f t="shared" si="1"/>
        <v>8116</v>
      </c>
      <c r="AA70" s="3">
        <f t="shared" si="2"/>
        <v>1</v>
      </c>
      <c r="AB70" s="3">
        <f t="shared" si="3"/>
        <v>1970</v>
      </c>
      <c r="AC70" s="36">
        <f>IF(Z70="","",Catchment!$O78)</f>
        <v>100.12103809507542</v>
      </c>
      <c r="AD70" s="12">
        <f t="shared" si="4"/>
        <v>1970</v>
      </c>
      <c r="AE70">
        <v>300</v>
      </c>
      <c r="AF70"/>
      <c r="AG70">
        <v>770</v>
      </c>
      <c r="AH70"/>
      <c r="AI70">
        <v>1825</v>
      </c>
      <c r="AJ70" t="s">
        <v>50</v>
      </c>
      <c r="AK70">
        <v>1640</v>
      </c>
      <c r="AL70"/>
      <c r="AM70">
        <v>910</v>
      </c>
      <c r="AN70"/>
      <c r="AO70">
        <v>1180</v>
      </c>
      <c r="AP70"/>
      <c r="AQ70">
        <v>860</v>
      </c>
      <c r="AR70"/>
      <c r="AS70">
        <v>500</v>
      </c>
      <c r="AT70"/>
      <c r="AU70">
        <v>90</v>
      </c>
      <c r="AV70"/>
      <c r="AW70">
        <v>0</v>
      </c>
      <c r="AX70"/>
      <c r="AY70">
        <v>0</v>
      </c>
      <c r="AZ70"/>
      <c r="BA70">
        <v>190</v>
      </c>
      <c r="BB70"/>
      <c r="BC70" s="14">
        <f t="shared" si="5"/>
        <v>8265</v>
      </c>
      <c r="BD70" s="27">
        <f t="shared" si="6"/>
        <v>1</v>
      </c>
      <c r="BE70" s="3">
        <f t="shared" si="7"/>
        <v>1970</v>
      </c>
      <c r="BF70" s="36">
        <f>IF(BC70="","",Catchment!$O78)</f>
        <v>100.12103809507542</v>
      </c>
      <c r="BG70" s="12">
        <f t="shared" si="8"/>
        <v>1970</v>
      </c>
      <c r="BH70">
        <v>1149</v>
      </c>
      <c r="BI70" t="s">
        <v>50</v>
      </c>
      <c r="BJ70">
        <v>734</v>
      </c>
      <c r="BK70" t="s">
        <v>50</v>
      </c>
      <c r="BL70">
        <v>1366</v>
      </c>
      <c r="BM70" t="s">
        <v>50</v>
      </c>
      <c r="BN70">
        <v>1189</v>
      </c>
      <c r="BO70" t="s">
        <v>50</v>
      </c>
      <c r="BP70">
        <v>1059</v>
      </c>
      <c r="BQ70" t="s">
        <v>50</v>
      </c>
      <c r="BR70">
        <v>795</v>
      </c>
      <c r="BS70" t="s">
        <v>50</v>
      </c>
      <c r="BT70">
        <v>641</v>
      </c>
      <c r="BU70" t="s">
        <v>50</v>
      </c>
      <c r="BV70">
        <v>779</v>
      </c>
      <c r="BW70" t="s">
        <v>50</v>
      </c>
      <c r="BX70">
        <v>108</v>
      </c>
      <c r="BY70" t="s">
        <v>50</v>
      </c>
      <c r="BZ70">
        <v>357</v>
      </c>
      <c r="CA70" t="s">
        <v>50</v>
      </c>
      <c r="CB70">
        <v>129</v>
      </c>
      <c r="CC70" t="s">
        <v>50</v>
      </c>
      <c r="CD70">
        <v>171</v>
      </c>
      <c r="CE70" t="s">
        <v>50</v>
      </c>
      <c r="CF70" s="14">
        <f t="shared" si="9"/>
        <v>8477</v>
      </c>
      <c r="CG70" s="27">
        <f t="shared" si="10"/>
        <v>1</v>
      </c>
      <c r="CH70" s="3">
        <f t="shared" si="11"/>
        <v>1970</v>
      </c>
      <c r="CI70" s="36">
        <f>IF(CF70="","",Catchment!$O78)</f>
        <v>100.12103809507542</v>
      </c>
      <c r="CJ70" s="12">
        <f t="shared" si="12"/>
        <v>1970</v>
      </c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 s="14" t="str">
        <f t="shared" si="13"/>
        <v/>
      </c>
      <c r="DJ70" s="27" t="str">
        <f t="shared" si="14"/>
        <v/>
      </c>
      <c r="DK70" s="3" t="str">
        <f t="shared" si="15"/>
        <v/>
      </c>
      <c r="DL70" s="36" t="str">
        <f>IF(DI70="","",Catchment!$O78)</f>
        <v/>
      </c>
      <c r="DM70" s="12">
        <f t="shared" si="16"/>
        <v>1970</v>
      </c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 s="14" t="str">
        <f t="shared" si="17"/>
        <v/>
      </c>
      <c r="EM70" s="3" t="str">
        <f t="shared" si="18"/>
        <v/>
      </c>
      <c r="EN70" s="3" t="str">
        <f t="shared" si="19"/>
        <v/>
      </c>
      <c r="EO70" s="36" t="str">
        <f>IF(EL70="","",Catchment!$O78)</f>
        <v/>
      </c>
      <c r="EP70" s="12">
        <f t="shared" si="20"/>
        <v>1970</v>
      </c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4" t="str">
        <f t="shared" si="21"/>
        <v/>
      </c>
      <c r="FP70" s="3" t="str">
        <f t="shared" si="22"/>
        <v/>
      </c>
      <c r="FQ70" s="3" t="str">
        <f t="shared" si="23"/>
        <v/>
      </c>
      <c r="FR70" s="36" t="str">
        <f>IF(FO70="","",Catchment!$O78)</f>
        <v/>
      </c>
      <c r="FS70" s="12">
        <f t="shared" si="24"/>
        <v>1970</v>
      </c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4" t="str">
        <f t="shared" si="25"/>
        <v/>
      </c>
      <c r="GS70" s="3" t="str">
        <f t="shared" si="26"/>
        <v/>
      </c>
      <c r="GT70" s="3" t="str">
        <f t="shared" si="27"/>
        <v/>
      </c>
      <c r="GU70" s="36" t="str">
        <f>IF(GR70="","",Catchment!$O78)</f>
        <v/>
      </c>
      <c r="GV70" s="12">
        <f t="shared" si="28"/>
        <v>1970</v>
      </c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4" t="str">
        <f t="shared" si="29"/>
        <v/>
      </c>
      <c r="HV70" s="3" t="str">
        <f t="shared" si="30"/>
        <v/>
      </c>
      <c r="HW70" s="3" t="str">
        <f t="shared" si="31"/>
        <v/>
      </c>
      <c r="HX70" s="36" t="str">
        <f>IF(HU70="","",Catchment!$O78)</f>
        <v/>
      </c>
    </row>
    <row r="71" spans="1:232" x14ac:dyDescent="0.2">
      <c r="A71" s="12">
        <f t="shared" si="32"/>
        <v>1971</v>
      </c>
      <c r="B71">
        <v>553</v>
      </c>
      <c r="C71" t="s">
        <v>48</v>
      </c>
      <c r="D71">
        <v>531</v>
      </c>
      <c r="E71" t="s">
        <v>48</v>
      </c>
      <c r="F71">
        <v>886</v>
      </c>
      <c r="G71" t="s">
        <v>48</v>
      </c>
      <c r="H71">
        <v>1643</v>
      </c>
      <c r="I71" t="s">
        <v>48</v>
      </c>
      <c r="J71">
        <v>1802</v>
      </c>
      <c r="K71" t="s">
        <v>48</v>
      </c>
      <c r="L71">
        <v>1231</v>
      </c>
      <c r="M71" t="s">
        <v>48</v>
      </c>
      <c r="N71">
        <v>425</v>
      </c>
      <c r="O71" t="s">
        <v>48</v>
      </c>
      <c r="P71">
        <v>267</v>
      </c>
      <c r="Q71" t="s">
        <v>48</v>
      </c>
      <c r="R71">
        <v>182</v>
      </c>
      <c r="S71" t="s">
        <v>48</v>
      </c>
      <c r="T71">
        <v>7</v>
      </c>
      <c r="U71" t="s">
        <v>48</v>
      </c>
      <c r="V71">
        <v>61</v>
      </c>
      <c r="W71" t="s">
        <v>48</v>
      </c>
      <c r="X71">
        <v>123</v>
      </c>
      <c r="Y71" t="s">
        <v>48</v>
      </c>
      <c r="Z71" s="14">
        <f t="shared" si="1"/>
        <v>7711</v>
      </c>
      <c r="AA71" s="3">
        <f t="shared" si="2"/>
        <v>1</v>
      </c>
      <c r="AB71" s="3">
        <f t="shared" si="3"/>
        <v>1971</v>
      </c>
      <c r="AC71" s="36">
        <f>IF(Z71="","",Catchment!$O79)</f>
        <v>100.60134040554273</v>
      </c>
      <c r="AD71" s="12">
        <f t="shared" si="4"/>
        <v>1971</v>
      </c>
      <c r="AE71">
        <v>710</v>
      </c>
      <c r="AF71"/>
      <c r="AG71">
        <v>950</v>
      </c>
      <c r="AH71"/>
      <c r="AI71">
        <v>1240</v>
      </c>
      <c r="AJ71"/>
      <c r="AK71">
        <v>1880</v>
      </c>
      <c r="AL71"/>
      <c r="AM71">
        <v>1416</v>
      </c>
      <c r="AN71" t="s">
        <v>50</v>
      </c>
      <c r="AO71">
        <v>1710</v>
      </c>
      <c r="AP71"/>
      <c r="AQ71">
        <v>500</v>
      </c>
      <c r="AR71"/>
      <c r="AS71">
        <v>0</v>
      </c>
      <c r="AT71"/>
      <c r="AU71">
        <v>0</v>
      </c>
      <c r="AV71"/>
      <c r="AW71">
        <v>0</v>
      </c>
      <c r="AX71"/>
      <c r="AY71">
        <v>150</v>
      </c>
      <c r="AZ71"/>
      <c r="BA71">
        <v>330</v>
      </c>
      <c r="BB71"/>
      <c r="BC71" s="14">
        <f t="shared" si="5"/>
        <v>8886</v>
      </c>
      <c r="BD71" s="27">
        <f t="shared" si="6"/>
        <v>1</v>
      </c>
      <c r="BE71" s="3">
        <f t="shared" si="7"/>
        <v>1971</v>
      </c>
      <c r="BF71" s="36">
        <f>IF(BC71="","",Catchment!$O79)</f>
        <v>100.60134040554273</v>
      </c>
      <c r="BG71" s="12">
        <f t="shared" si="8"/>
        <v>1971</v>
      </c>
      <c r="BH71">
        <v>694</v>
      </c>
      <c r="BI71" t="s">
        <v>50</v>
      </c>
      <c r="BJ71">
        <v>786</v>
      </c>
      <c r="BK71" t="s">
        <v>50</v>
      </c>
      <c r="BL71">
        <v>885</v>
      </c>
      <c r="BM71" t="s">
        <v>50</v>
      </c>
      <c r="BN71">
        <v>1523</v>
      </c>
      <c r="BO71" t="s">
        <v>50</v>
      </c>
      <c r="BP71">
        <v>1590</v>
      </c>
      <c r="BQ71" t="s">
        <v>50</v>
      </c>
      <c r="BR71">
        <v>1247</v>
      </c>
      <c r="BS71" t="s">
        <v>50</v>
      </c>
      <c r="BT71">
        <v>404</v>
      </c>
      <c r="BU71" t="s">
        <v>50</v>
      </c>
      <c r="BV71">
        <v>386</v>
      </c>
      <c r="BW71" t="s">
        <v>50</v>
      </c>
      <c r="BX71">
        <v>223</v>
      </c>
      <c r="BY71" t="s">
        <v>50</v>
      </c>
      <c r="BZ71">
        <v>161</v>
      </c>
      <c r="CA71" t="s">
        <v>50</v>
      </c>
      <c r="CB71">
        <v>183</v>
      </c>
      <c r="CC71" t="s">
        <v>50</v>
      </c>
      <c r="CD71">
        <v>327</v>
      </c>
      <c r="CE71" t="s">
        <v>50</v>
      </c>
      <c r="CF71" s="14">
        <f t="shared" si="9"/>
        <v>8409</v>
      </c>
      <c r="CG71" s="27">
        <f t="shared" si="10"/>
        <v>1</v>
      </c>
      <c r="CH71" s="3">
        <f t="shared" si="11"/>
        <v>1971</v>
      </c>
      <c r="CI71" s="36">
        <f>IF(CF71="","",Catchment!$O79)</f>
        <v>100.60134040554273</v>
      </c>
      <c r="CJ71" s="12">
        <f t="shared" si="12"/>
        <v>1971</v>
      </c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 s="14" t="str">
        <f t="shared" si="13"/>
        <v/>
      </c>
      <c r="DJ71" s="27" t="str">
        <f t="shared" si="14"/>
        <v/>
      </c>
      <c r="DK71" s="3" t="str">
        <f t="shared" si="15"/>
        <v/>
      </c>
      <c r="DL71" s="36" t="str">
        <f>IF(DI71="","",Catchment!$O79)</f>
        <v/>
      </c>
      <c r="DM71" s="12">
        <f t="shared" si="16"/>
        <v>1971</v>
      </c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 s="14" t="str">
        <f t="shared" si="17"/>
        <v/>
      </c>
      <c r="EM71" s="3" t="str">
        <f t="shared" si="18"/>
        <v/>
      </c>
      <c r="EN71" s="3" t="str">
        <f t="shared" si="19"/>
        <v/>
      </c>
      <c r="EO71" s="36" t="str">
        <f>IF(EL71="","",Catchment!$O79)</f>
        <v/>
      </c>
      <c r="EP71" s="12">
        <f t="shared" si="20"/>
        <v>1971</v>
      </c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4" t="str">
        <f t="shared" si="21"/>
        <v/>
      </c>
      <c r="FP71" s="3" t="str">
        <f t="shared" si="22"/>
        <v/>
      </c>
      <c r="FQ71" s="3" t="str">
        <f t="shared" si="23"/>
        <v/>
      </c>
      <c r="FR71" s="36" t="str">
        <f>IF(FO71="","",Catchment!$O79)</f>
        <v/>
      </c>
      <c r="FS71" s="12">
        <f t="shared" si="24"/>
        <v>1971</v>
      </c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4" t="str">
        <f t="shared" si="25"/>
        <v/>
      </c>
      <c r="GS71" s="3" t="str">
        <f t="shared" si="26"/>
        <v/>
      </c>
      <c r="GT71" s="3" t="str">
        <f t="shared" si="27"/>
        <v/>
      </c>
      <c r="GU71" s="36" t="str">
        <f>IF(GR71="","",Catchment!$O79)</f>
        <v/>
      </c>
      <c r="GV71" s="12">
        <f t="shared" si="28"/>
        <v>1971</v>
      </c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4" t="str">
        <f t="shared" si="29"/>
        <v/>
      </c>
      <c r="HV71" s="3" t="str">
        <f t="shared" si="30"/>
        <v/>
      </c>
      <c r="HW71" s="3" t="str">
        <f t="shared" si="31"/>
        <v/>
      </c>
      <c r="HX71" s="36" t="str">
        <f>IF(HU71="","",Catchment!$O79)</f>
        <v/>
      </c>
    </row>
    <row r="72" spans="1:232" x14ac:dyDescent="0.2">
      <c r="A72" s="12">
        <f t="shared" si="32"/>
        <v>1972</v>
      </c>
      <c r="B72">
        <v>720</v>
      </c>
      <c r="C72" t="s">
        <v>48</v>
      </c>
      <c r="D72">
        <v>550</v>
      </c>
      <c r="E72" t="s">
        <v>48</v>
      </c>
      <c r="F72">
        <v>592</v>
      </c>
      <c r="G72" t="s">
        <v>48</v>
      </c>
      <c r="H72">
        <v>891</v>
      </c>
      <c r="I72" t="s">
        <v>48</v>
      </c>
      <c r="J72">
        <v>1224</v>
      </c>
      <c r="K72" t="s">
        <v>48</v>
      </c>
      <c r="L72">
        <v>664</v>
      </c>
      <c r="M72" t="s">
        <v>48</v>
      </c>
      <c r="N72">
        <v>459</v>
      </c>
      <c r="O72" t="s">
        <v>48</v>
      </c>
      <c r="P72">
        <v>78</v>
      </c>
      <c r="Q72" t="s">
        <v>48</v>
      </c>
      <c r="R72">
        <v>17</v>
      </c>
      <c r="S72" t="s">
        <v>48</v>
      </c>
      <c r="T72">
        <v>102</v>
      </c>
      <c r="U72" t="s">
        <v>48</v>
      </c>
      <c r="V72">
        <v>721</v>
      </c>
      <c r="W72" t="s">
        <v>48</v>
      </c>
      <c r="X72">
        <v>330</v>
      </c>
      <c r="Y72" t="s">
        <v>48</v>
      </c>
      <c r="Z72" s="14">
        <f t="shared" si="1"/>
        <v>6348</v>
      </c>
      <c r="AA72" s="3">
        <f t="shared" si="2"/>
        <v>1</v>
      </c>
      <c r="AB72" s="3">
        <f t="shared" si="3"/>
        <v>1972</v>
      </c>
      <c r="AC72" s="36">
        <f>IF(Z72="","",Catchment!$O80)</f>
        <v>87.481142990509085</v>
      </c>
      <c r="AD72" s="12">
        <f t="shared" si="4"/>
        <v>1972</v>
      </c>
      <c r="AE72">
        <v>920</v>
      </c>
      <c r="AF72"/>
      <c r="AG72">
        <v>1170</v>
      </c>
      <c r="AH72"/>
      <c r="AI72">
        <v>660</v>
      </c>
      <c r="AJ72"/>
      <c r="AK72">
        <v>820</v>
      </c>
      <c r="AL72"/>
      <c r="AM72">
        <v>2180</v>
      </c>
      <c r="AN72"/>
      <c r="AO72">
        <v>890</v>
      </c>
      <c r="AP72"/>
      <c r="AQ72">
        <v>800</v>
      </c>
      <c r="AR72"/>
      <c r="AS72">
        <v>260</v>
      </c>
      <c r="AT72"/>
      <c r="AU72">
        <v>10</v>
      </c>
      <c r="AV72"/>
      <c r="AW72">
        <v>30</v>
      </c>
      <c r="AX72"/>
      <c r="AY72">
        <v>50</v>
      </c>
      <c r="AZ72"/>
      <c r="BA72">
        <v>50</v>
      </c>
      <c r="BB72"/>
      <c r="BC72" s="14">
        <f t="shared" si="5"/>
        <v>7840</v>
      </c>
      <c r="BD72" s="27">
        <f t="shared" si="6"/>
        <v>1</v>
      </c>
      <c r="BE72" s="3">
        <f t="shared" si="7"/>
        <v>1972</v>
      </c>
      <c r="BF72" s="36">
        <f>IF(BC72="","",Catchment!$O80)</f>
        <v>87.481142990509085</v>
      </c>
      <c r="BG72" s="12">
        <f t="shared" si="8"/>
        <v>1972</v>
      </c>
      <c r="BH72">
        <v>840</v>
      </c>
      <c r="BI72" t="s">
        <v>50</v>
      </c>
      <c r="BJ72">
        <v>961</v>
      </c>
      <c r="BK72" t="s">
        <v>50</v>
      </c>
      <c r="BL72">
        <v>412</v>
      </c>
      <c r="BM72" t="s">
        <v>50</v>
      </c>
      <c r="BN72">
        <v>580</v>
      </c>
      <c r="BO72" t="s">
        <v>50</v>
      </c>
      <c r="BP72">
        <v>1618</v>
      </c>
      <c r="BQ72" t="s">
        <v>50</v>
      </c>
      <c r="BR72">
        <v>636</v>
      </c>
      <c r="BS72" t="s">
        <v>50</v>
      </c>
      <c r="BT72">
        <v>502</v>
      </c>
      <c r="BU72" t="s">
        <v>50</v>
      </c>
      <c r="BV72">
        <v>149</v>
      </c>
      <c r="BW72" t="s">
        <v>50</v>
      </c>
      <c r="BX72">
        <v>99</v>
      </c>
      <c r="BY72" t="s">
        <v>50</v>
      </c>
      <c r="BZ72">
        <v>184</v>
      </c>
      <c r="CA72" t="s">
        <v>50</v>
      </c>
      <c r="CB72">
        <v>996</v>
      </c>
      <c r="CC72" t="s">
        <v>50</v>
      </c>
      <c r="CD72">
        <v>593</v>
      </c>
      <c r="CE72" t="s">
        <v>50</v>
      </c>
      <c r="CF72" s="14">
        <f t="shared" si="9"/>
        <v>7570</v>
      </c>
      <c r="CG72" s="27">
        <f t="shared" si="10"/>
        <v>1</v>
      </c>
      <c r="CH72" s="3">
        <f t="shared" si="11"/>
        <v>1972</v>
      </c>
      <c r="CI72" s="36">
        <f>IF(CF72="","",Catchment!$O80)</f>
        <v>87.481142990509085</v>
      </c>
      <c r="CJ72" s="12">
        <f t="shared" si="12"/>
        <v>1972</v>
      </c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 s="14" t="str">
        <f t="shared" si="13"/>
        <v/>
      </c>
      <c r="DJ72" s="27" t="str">
        <f t="shared" si="14"/>
        <v/>
      </c>
      <c r="DK72" s="3" t="str">
        <f t="shared" si="15"/>
        <v/>
      </c>
      <c r="DL72" s="36" t="str">
        <f>IF(DI72="","",Catchment!$O80)</f>
        <v/>
      </c>
      <c r="DM72" s="12">
        <f t="shared" si="16"/>
        <v>1972</v>
      </c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 s="14" t="str">
        <f t="shared" si="17"/>
        <v/>
      </c>
      <c r="EM72" s="3" t="str">
        <f t="shared" si="18"/>
        <v/>
      </c>
      <c r="EN72" s="3" t="str">
        <f t="shared" si="19"/>
        <v/>
      </c>
      <c r="EO72" s="36" t="str">
        <f>IF(EL72="","",Catchment!$O80)</f>
        <v/>
      </c>
      <c r="EP72" s="12">
        <f t="shared" si="20"/>
        <v>1972</v>
      </c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4" t="str">
        <f t="shared" si="21"/>
        <v/>
      </c>
      <c r="FP72" s="3" t="str">
        <f t="shared" si="22"/>
        <v/>
      </c>
      <c r="FQ72" s="3" t="str">
        <f t="shared" si="23"/>
        <v/>
      </c>
      <c r="FR72" s="36" t="str">
        <f>IF(FO72="","",Catchment!$O80)</f>
        <v/>
      </c>
      <c r="FS72" s="12">
        <f t="shared" si="24"/>
        <v>1972</v>
      </c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4" t="str">
        <f t="shared" si="25"/>
        <v/>
      </c>
      <c r="GS72" s="3" t="str">
        <f t="shared" si="26"/>
        <v/>
      </c>
      <c r="GT72" s="3" t="str">
        <f t="shared" si="27"/>
        <v/>
      </c>
      <c r="GU72" s="36" t="str">
        <f>IF(GR72="","",Catchment!$O80)</f>
        <v/>
      </c>
      <c r="GV72" s="12">
        <f t="shared" si="28"/>
        <v>1972</v>
      </c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4" t="str">
        <f t="shared" si="29"/>
        <v/>
      </c>
      <c r="HV72" s="3" t="str">
        <f t="shared" si="30"/>
        <v/>
      </c>
      <c r="HW72" s="3" t="str">
        <f t="shared" si="31"/>
        <v/>
      </c>
      <c r="HX72" s="36" t="str">
        <f>IF(HU72="","",Catchment!$O80)</f>
        <v/>
      </c>
    </row>
    <row r="73" spans="1:232" x14ac:dyDescent="0.2">
      <c r="A73" s="12">
        <f t="shared" si="32"/>
        <v>1973</v>
      </c>
      <c r="B73">
        <v>156</v>
      </c>
      <c r="C73" t="s">
        <v>48</v>
      </c>
      <c r="D73">
        <v>569</v>
      </c>
      <c r="E73" t="s">
        <v>48</v>
      </c>
      <c r="F73">
        <v>619</v>
      </c>
      <c r="G73" t="s">
        <v>48</v>
      </c>
      <c r="H73">
        <v>2359</v>
      </c>
      <c r="I73" t="s">
        <v>48</v>
      </c>
      <c r="J73">
        <v>2001</v>
      </c>
      <c r="K73" t="s">
        <v>48</v>
      </c>
      <c r="L73">
        <v>779</v>
      </c>
      <c r="M73" t="s">
        <v>48</v>
      </c>
      <c r="N73">
        <v>269</v>
      </c>
      <c r="O73" t="s">
        <v>48</v>
      </c>
      <c r="P73">
        <v>97</v>
      </c>
      <c r="Q73" t="s">
        <v>48</v>
      </c>
      <c r="R73">
        <v>25</v>
      </c>
      <c r="S73" t="s">
        <v>48</v>
      </c>
      <c r="T73">
        <v>2</v>
      </c>
      <c r="U73" t="s">
        <v>48</v>
      </c>
      <c r="V73">
        <v>260</v>
      </c>
      <c r="W73" t="s">
        <v>48</v>
      </c>
      <c r="X73">
        <v>121</v>
      </c>
      <c r="Y73" t="s">
        <v>48</v>
      </c>
      <c r="Z73" s="14">
        <f t="shared" si="1"/>
        <v>7257</v>
      </c>
      <c r="AA73" s="3">
        <f t="shared" si="2"/>
        <v>1</v>
      </c>
      <c r="AB73" s="3">
        <f t="shared" si="3"/>
        <v>1973</v>
      </c>
      <c r="AC73" s="36">
        <f>IF(Z73="","",Catchment!$O81)</f>
        <v>93.630958059993191</v>
      </c>
      <c r="AD73" s="12">
        <f t="shared" si="4"/>
        <v>1973</v>
      </c>
      <c r="AE73">
        <v>530</v>
      </c>
      <c r="AF73"/>
      <c r="AG73">
        <v>1260</v>
      </c>
      <c r="AH73"/>
      <c r="AI73">
        <v>1180</v>
      </c>
      <c r="AJ73"/>
      <c r="AK73">
        <v>1737</v>
      </c>
      <c r="AL73" t="s">
        <v>50</v>
      </c>
      <c r="AM73">
        <v>930</v>
      </c>
      <c r="AN73"/>
      <c r="AO73">
        <v>1088</v>
      </c>
      <c r="AP73" t="s">
        <v>50</v>
      </c>
      <c r="AQ73">
        <v>431</v>
      </c>
      <c r="AR73" t="s">
        <v>50</v>
      </c>
      <c r="AS73">
        <v>150</v>
      </c>
      <c r="AT73" t="s">
        <v>50</v>
      </c>
      <c r="AU73">
        <v>165</v>
      </c>
      <c r="AV73" t="s">
        <v>50</v>
      </c>
      <c r="AW73">
        <v>0</v>
      </c>
      <c r="AX73"/>
      <c r="AY73">
        <v>92</v>
      </c>
      <c r="AZ73" t="s">
        <v>50</v>
      </c>
      <c r="BA73">
        <v>380</v>
      </c>
      <c r="BB73"/>
      <c r="BC73" s="14">
        <f t="shared" si="5"/>
        <v>7943</v>
      </c>
      <c r="BD73" s="27">
        <f t="shared" si="6"/>
        <v>1</v>
      </c>
      <c r="BE73" s="3">
        <f t="shared" si="7"/>
        <v>1973</v>
      </c>
      <c r="BF73" s="36">
        <f>IF(BC73="","",Catchment!$O81)</f>
        <v>93.630958059993191</v>
      </c>
      <c r="BG73" s="12">
        <f t="shared" si="8"/>
        <v>1973</v>
      </c>
      <c r="BH73">
        <v>342</v>
      </c>
      <c r="BI73" t="s">
        <v>50</v>
      </c>
      <c r="BJ73">
        <v>809</v>
      </c>
      <c r="BK73" t="s">
        <v>50</v>
      </c>
      <c r="BL73">
        <v>865</v>
      </c>
      <c r="BM73" t="s">
        <v>50</v>
      </c>
      <c r="BN73">
        <v>2256</v>
      </c>
      <c r="BO73" t="s">
        <v>50</v>
      </c>
      <c r="BP73">
        <v>944</v>
      </c>
      <c r="BQ73" t="s">
        <v>50</v>
      </c>
      <c r="BR73">
        <v>1003</v>
      </c>
      <c r="BS73" t="s">
        <v>50</v>
      </c>
      <c r="BT73">
        <v>456</v>
      </c>
      <c r="BU73" t="s">
        <v>50</v>
      </c>
      <c r="BV73">
        <v>299</v>
      </c>
      <c r="BW73" t="s">
        <v>50</v>
      </c>
      <c r="BX73">
        <v>189</v>
      </c>
      <c r="BY73" t="s">
        <v>50</v>
      </c>
      <c r="BZ73">
        <v>180</v>
      </c>
      <c r="CA73" t="s">
        <v>50</v>
      </c>
      <c r="CB73">
        <v>425</v>
      </c>
      <c r="CC73" t="s">
        <v>50</v>
      </c>
      <c r="CD73">
        <v>294</v>
      </c>
      <c r="CE73" t="s">
        <v>50</v>
      </c>
      <c r="CF73" s="14">
        <f t="shared" si="9"/>
        <v>8062</v>
      </c>
      <c r="CG73" s="27">
        <f t="shared" si="10"/>
        <v>1</v>
      </c>
      <c r="CH73" s="3">
        <f t="shared" si="11"/>
        <v>1973</v>
      </c>
      <c r="CI73" s="36">
        <f>IF(CF73="","",Catchment!$O81)</f>
        <v>93.630958059993191</v>
      </c>
      <c r="CJ73" s="12">
        <f t="shared" si="12"/>
        <v>1973</v>
      </c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 s="14" t="str">
        <f t="shared" si="13"/>
        <v/>
      </c>
      <c r="DJ73" s="27" t="str">
        <f t="shared" si="14"/>
        <v/>
      </c>
      <c r="DK73" s="3" t="str">
        <f t="shared" si="15"/>
        <v/>
      </c>
      <c r="DL73" s="36" t="str">
        <f>IF(DI73="","",Catchment!$O81)</f>
        <v/>
      </c>
      <c r="DM73" s="12">
        <f t="shared" si="16"/>
        <v>1973</v>
      </c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 s="14" t="str">
        <f t="shared" si="17"/>
        <v/>
      </c>
      <c r="EM73" s="3" t="str">
        <f t="shared" si="18"/>
        <v/>
      </c>
      <c r="EN73" s="3" t="str">
        <f t="shared" si="19"/>
        <v/>
      </c>
      <c r="EO73" s="36" t="str">
        <f>IF(EL73="","",Catchment!$O81)</f>
        <v/>
      </c>
      <c r="EP73" s="12">
        <f t="shared" si="20"/>
        <v>1973</v>
      </c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4" t="str">
        <f t="shared" si="21"/>
        <v/>
      </c>
      <c r="FP73" s="3" t="str">
        <f t="shared" si="22"/>
        <v/>
      </c>
      <c r="FQ73" s="3" t="str">
        <f t="shared" si="23"/>
        <v/>
      </c>
      <c r="FR73" s="36" t="str">
        <f>IF(FO73="","",Catchment!$O81)</f>
        <v/>
      </c>
      <c r="FS73" s="12">
        <f t="shared" si="24"/>
        <v>1973</v>
      </c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4" t="str">
        <f t="shared" si="25"/>
        <v/>
      </c>
      <c r="GS73" s="3" t="str">
        <f t="shared" si="26"/>
        <v/>
      </c>
      <c r="GT73" s="3" t="str">
        <f t="shared" si="27"/>
        <v/>
      </c>
      <c r="GU73" s="36" t="str">
        <f>IF(GR73="","",Catchment!$O81)</f>
        <v/>
      </c>
      <c r="GV73" s="12">
        <f t="shared" si="28"/>
        <v>1973</v>
      </c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4" t="str">
        <f t="shared" si="29"/>
        <v/>
      </c>
      <c r="HV73" s="3" t="str">
        <f t="shared" si="30"/>
        <v/>
      </c>
      <c r="HW73" s="3" t="str">
        <f t="shared" si="31"/>
        <v/>
      </c>
      <c r="HX73" s="36" t="str">
        <f>IF(HU73="","",Catchment!$O81)</f>
        <v/>
      </c>
    </row>
    <row r="74" spans="1:232" x14ac:dyDescent="0.2">
      <c r="A74" s="12">
        <f t="shared" si="32"/>
        <v>1974</v>
      </c>
      <c r="B74">
        <v>275</v>
      </c>
      <c r="C74" t="s">
        <v>48</v>
      </c>
      <c r="D74">
        <v>1383</v>
      </c>
      <c r="E74" t="s">
        <v>48</v>
      </c>
      <c r="F74">
        <v>862</v>
      </c>
      <c r="G74" t="s">
        <v>48</v>
      </c>
      <c r="H74">
        <v>982</v>
      </c>
      <c r="I74" t="s">
        <v>48</v>
      </c>
      <c r="J74">
        <v>1288</v>
      </c>
      <c r="K74" t="s">
        <v>48</v>
      </c>
      <c r="L74">
        <v>1291</v>
      </c>
      <c r="M74" t="s">
        <v>48</v>
      </c>
      <c r="N74">
        <v>415</v>
      </c>
      <c r="O74" t="s">
        <v>48</v>
      </c>
      <c r="P74">
        <v>97</v>
      </c>
      <c r="Q74" t="s">
        <v>48</v>
      </c>
      <c r="R74">
        <v>164</v>
      </c>
      <c r="S74" t="s">
        <v>48</v>
      </c>
      <c r="T74">
        <v>216</v>
      </c>
      <c r="U74" t="s">
        <v>48</v>
      </c>
      <c r="V74">
        <v>48</v>
      </c>
      <c r="W74" t="s">
        <v>48</v>
      </c>
      <c r="X74">
        <v>609</v>
      </c>
      <c r="Y74" t="s">
        <v>48</v>
      </c>
      <c r="Z74" s="14">
        <f t="shared" si="1"/>
        <v>7630</v>
      </c>
      <c r="AA74" s="3">
        <f t="shared" si="2"/>
        <v>1</v>
      </c>
      <c r="AB74" s="3">
        <f t="shared" si="3"/>
        <v>1974</v>
      </c>
      <c r="AC74" s="36">
        <f>IF(Z74="","",Catchment!$O82)</f>
        <v>108.57988069548847</v>
      </c>
      <c r="AD74" s="12">
        <f t="shared" si="4"/>
        <v>1974</v>
      </c>
      <c r="AE74">
        <v>1200</v>
      </c>
      <c r="AF74"/>
      <c r="AG74">
        <v>2450</v>
      </c>
      <c r="AH74"/>
      <c r="AI74">
        <v>673</v>
      </c>
      <c r="AJ74" t="s">
        <v>50</v>
      </c>
      <c r="AK74">
        <v>1510</v>
      </c>
      <c r="AL74"/>
      <c r="AM74">
        <v>1310</v>
      </c>
      <c r="AN74"/>
      <c r="AO74">
        <v>1070</v>
      </c>
      <c r="AP74"/>
      <c r="AQ74">
        <v>511</v>
      </c>
      <c r="AR74" t="s">
        <v>50</v>
      </c>
      <c r="AS74">
        <v>0</v>
      </c>
      <c r="AT74"/>
      <c r="AU74">
        <v>17</v>
      </c>
      <c r="AV74" t="s">
        <v>50</v>
      </c>
      <c r="AW74">
        <v>176</v>
      </c>
      <c r="AX74" t="s">
        <v>50</v>
      </c>
      <c r="AY74">
        <v>96</v>
      </c>
      <c r="AZ74" t="s">
        <v>50</v>
      </c>
      <c r="BA74">
        <v>982</v>
      </c>
      <c r="BB74" t="s">
        <v>50</v>
      </c>
      <c r="BC74" s="14">
        <f t="shared" si="5"/>
        <v>9995</v>
      </c>
      <c r="BD74" s="27">
        <f t="shared" si="6"/>
        <v>1</v>
      </c>
      <c r="BE74" s="3">
        <f t="shared" si="7"/>
        <v>1974</v>
      </c>
      <c r="BF74" s="36">
        <f>IF(BC74="","",Catchment!$O82)</f>
        <v>108.57988069548847</v>
      </c>
      <c r="BG74" s="12">
        <f t="shared" si="8"/>
        <v>1974</v>
      </c>
      <c r="BH74">
        <v>353</v>
      </c>
      <c r="BI74" t="s">
        <v>50</v>
      </c>
      <c r="BJ74">
        <v>1565</v>
      </c>
      <c r="BK74" t="s">
        <v>50</v>
      </c>
      <c r="BL74">
        <v>1062</v>
      </c>
      <c r="BM74" t="s">
        <v>50</v>
      </c>
      <c r="BN74">
        <v>1318</v>
      </c>
      <c r="BO74" t="s">
        <v>50</v>
      </c>
      <c r="BP74">
        <v>1483</v>
      </c>
      <c r="BQ74" t="s">
        <v>50</v>
      </c>
      <c r="BR74">
        <v>1375</v>
      </c>
      <c r="BS74" t="s">
        <v>50</v>
      </c>
      <c r="BT74">
        <v>475</v>
      </c>
      <c r="BU74" t="s">
        <v>50</v>
      </c>
      <c r="BV74">
        <v>223</v>
      </c>
      <c r="BW74" t="s">
        <v>50</v>
      </c>
      <c r="BX74">
        <v>271</v>
      </c>
      <c r="BY74" t="s">
        <v>50</v>
      </c>
      <c r="BZ74">
        <v>382</v>
      </c>
      <c r="CA74" t="s">
        <v>50</v>
      </c>
      <c r="CB74">
        <v>120</v>
      </c>
      <c r="CC74" t="s">
        <v>50</v>
      </c>
      <c r="CD74">
        <v>768</v>
      </c>
      <c r="CE74" t="s">
        <v>50</v>
      </c>
      <c r="CF74" s="14">
        <f t="shared" si="9"/>
        <v>9395</v>
      </c>
      <c r="CG74" s="27">
        <f t="shared" si="10"/>
        <v>1</v>
      </c>
      <c r="CH74" s="3">
        <f t="shared" si="11"/>
        <v>1974</v>
      </c>
      <c r="CI74" s="36">
        <f>IF(CF74="","",Catchment!$O82)</f>
        <v>108.57988069548847</v>
      </c>
      <c r="CJ74" s="12">
        <f t="shared" si="12"/>
        <v>1974</v>
      </c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 s="14" t="str">
        <f t="shared" si="13"/>
        <v/>
      </c>
      <c r="DJ74" s="27" t="str">
        <f t="shared" si="14"/>
        <v/>
      </c>
      <c r="DK74" s="3" t="str">
        <f t="shared" si="15"/>
        <v/>
      </c>
      <c r="DL74" s="36" t="str">
        <f>IF(DI74="","",Catchment!$O82)</f>
        <v/>
      </c>
      <c r="DM74" s="12">
        <f t="shared" si="16"/>
        <v>1974</v>
      </c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 s="14" t="str">
        <f t="shared" si="17"/>
        <v/>
      </c>
      <c r="EM74" s="3" t="str">
        <f t="shared" si="18"/>
        <v/>
      </c>
      <c r="EN74" s="3" t="str">
        <f t="shared" si="19"/>
        <v/>
      </c>
      <c r="EO74" s="36" t="str">
        <f>IF(EL74="","",Catchment!$O82)</f>
        <v/>
      </c>
      <c r="EP74" s="12">
        <f t="shared" si="20"/>
        <v>1974</v>
      </c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4" t="str">
        <f t="shared" si="21"/>
        <v/>
      </c>
      <c r="FP74" s="3" t="str">
        <f t="shared" si="22"/>
        <v/>
      </c>
      <c r="FQ74" s="3" t="str">
        <f t="shared" si="23"/>
        <v/>
      </c>
      <c r="FR74" s="36" t="str">
        <f>IF(FO74="","",Catchment!$O82)</f>
        <v/>
      </c>
      <c r="FS74" s="12">
        <f t="shared" si="24"/>
        <v>1974</v>
      </c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4" t="str">
        <f t="shared" si="25"/>
        <v/>
      </c>
      <c r="GS74" s="3" t="str">
        <f t="shared" si="26"/>
        <v/>
      </c>
      <c r="GT74" s="3" t="str">
        <f t="shared" si="27"/>
        <v/>
      </c>
      <c r="GU74" s="36" t="str">
        <f>IF(GR74="","",Catchment!$O82)</f>
        <v/>
      </c>
      <c r="GV74" s="12">
        <f t="shared" si="28"/>
        <v>1974</v>
      </c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4" t="str">
        <f t="shared" si="29"/>
        <v/>
      </c>
      <c r="HV74" s="3" t="str">
        <f t="shared" si="30"/>
        <v/>
      </c>
      <c r="HW74" s="3" t="str">
        <f t="shared" si="31"/>
        <v/>
      </c>
      <c r="HX74" s="36" t="str">
        <f>IF(HU74="","",Catchment!$O82)</f>
        <v/>
      </c>
    </row>
    <row r="75" spans="1:232" x14ac:dyDescent="0.2">
      <c r="A75" s="12">
        <f t="shared" ref="A75:A109" si="33">A74+1</f>
        <v>1975</v>
      </c>
      <c r="B75">
        <v>462</v>
      </c>
      <c r="C75" t="s">
        <v>48</v>
      </c>
      <c r="D75">
        <v>1908</v>
      </c>
      <c r="E75" t="s">
        <v>48</v>
      </c>
      <c r="F75">
        <v>1200</v>
      </c>
      <c r="G75" t="s">
        <v>48</v>
      </c>
      <c r="H75">
        <v>2269</v>
      </c>
      <c r="I75" t="s">
        <v>48</v>
      </c>
      <c r="J75">
        <v>1950</v>
      </c>
      <c r="K75" t="s">
        <v>48</v>
      </c>
      <c r="L75">
        <v>1641</v>
      </c>
      <c r="M75" t="s">
        <v>48</v>
      </c>
      <c r="N75">
        <v>874</v>
      </c>
      <c r="O75" t="s">
        <v>48</v>
      </c>
      <c r="P75">
        <v>381</v>
      </c>
      <c r="Q75" t="s">
        <v>48</v>
      </c>
      <c r="R75">
        <v>244</v>
      </c>
      <c r="S75" t="s">
        <v>48</v>
      </c>
      <c r="T75">
        <v>0</v>
      </c>
      <c r="U75" t="s">
        <v>50</v>
      </c>
      <c r="V75">
        <v>6</v>
      </c>
      <c r="W75" t="s">
        <v>48</v>
      </c>
      <c r="X75">
        <v>780</v>
      </c>
      <c r="Y75" t="s">
        <v>48</v>
      </c>
      <c r="Z75" s="14">
        <f t="shared" ref="Z75:Z109" si="34">IF(COUNT(B75:X75)=0,"",SUM(B75:X75))</f>
        <v>11715</v>
      </c>
      <c r="AA75" s="3">
        <f t="shared" ref="AA75:AA109" si="35">IF(Z75="","",1)</f>
        <v>1</v>
      </c>
      <c r="AB75" s="3">
        <f t="shared" ref="AB75:AB109" si="36">IF(Z75="","",A75)</f>
        <v>1975</v>
      </c>
      <c r="AC75" s="36">
        <f>IF(Z75="","",Catchment!$O83)</f>
        <v>133.07968733718386</v>
      </c>
      <c r="AD75" s="12">
        <f t="shared" ref="AD75:AD109" si="37">AD74+1</f>
        <v>1975</v>
      </c>
      <c r="AE75">
        <v>790</v>
      </c>
      <c r="AF75"/>
      <c r="AG75">
        <v>2120</v>
      </c>
      <c r="AH75"/>
      <c r="AI75">
        <v>1160</v>
      </c>
      <c r="AJ75"/>
      <c r="AK75">
        <v>990</v>
      </c>
      <c r="AL75"/>
      <c r="AM75">
        <v>1480</v>
      </c>
      <c r="AN75"/>
      <c r="AO75">
        <v>1990</v>
      </c>
      <c r="AP75"/>
      <c r="AQ75">
        <v>720</v>
      </c>
      <c r="AR75"/>
      <c r="AS75">
        <v>380</v>
      </c>
      <c r="AT75"/>
      <c r="AU75">
        <v>260</v>
      </c>
      <c r="AV75"/>
      <c r="AW75">
        <v>0</v>
      </c>
      <c r="AX75"/>
      <c r="AY75">
        <v>44</v>
      </c>
      <c r="AZ75" t="s">
        <v>50</v>
      </c>
      <c r="BA75">
        <v>915</v>
      </c>
      <c r="BB75" t="s">
        <v>50</v>
      </c>
      <c r="BC75" s="14">
        <f t="shared" ref="BC75:BC109" si="38">IF(COUNT(AE75:BA75)=0,"",SUM(AE75:BA75))</f>
        <v>10849</v>
      </c>
      <c r="BD75" s="27">
        <f t="shared" ref="BD75:BD109" si="39">IF(BC75="","",1)</f>
        <v>1</v>
      </c>
      <c r="BE75" s="3">
        <f t="shared" ref="BE75:BE109" si="40">IF(BC75="","",AD75)</f>
        <v>1975</v>
      </c>
      <c r="BF75" s="36">
        <f>IF(BC75="","",Catchment!$O83)</f>
        <v>133.07968733718386</v>
      </c>
      <c r="BG75" s="12">
        <f t="shared" ref="BG75:BG109" si="41">BG74+1</f>
        <v>1975</v>
      </c>
      <c r="BH75">
        <v>616</v>
      </c>
      <c r="BI75" t="s">
        <v>50</v>
      </c>
      <c r="BJ75">
        <v>1528</v>
      </c>
      <c r="BK75" t="s">
        <v>50</v>
      </c>
      <c r="BL75">
        <v>1219</v>
      </c>
      <c r="BM75" t="s">
        <v>50</v>
      </c>
      <c r="BN75">
        <v>1473</v>
      </c>
      <c r="BO75" t="s">
        <v>50</v>
      </c>
      <c r="BP75">
        <v>1341</v>
      </c>
      <c r="BQ75" t="s">
        <v>50</v>
      </c>
      <c r="BR75">
        <v>1656</v>
      </c>
      <c r="BS75" t="s">
        <v>50</v>
      </c>
      <c r="BT75">
        <v>648</v>
      </c>
      <c r="BU75" t="s">
        <v>50</v>
      </c>
      <c r="BV75">
        <v>497</v>
      </c>
      <c r="BW75" t="s">
        <v>50</v>
      </c>
      <c r="BX75">
        <v>288</v>
      </c>
      <c r="BY75" t="s">
        <v>50</v>
      </c>
      <c r="BZ75">
        <v>106</v>
      </c>
      <c r="CA75" t="s">
        <v>50</v>
      </c>
      <c r="CB75">
        <v>75</v>
      </c>
      <c r="CC75" t="s">
        <v>50</v>
      </c>
      <c r="CD75">
        <v>1000</v>
      </c>
      <c r="CE75" t="s">
        <v>50</v>
      </c>
      <c r="CF75" s="14">
        <f t="shared" ref="CF75:CF109" si="42">IF(COUNT(BH75:CD75)=0,"",SUM(BH75:CD75))</f>
        <v>10447</v>
      </c>
      <c r="CG75" s="27">
        <f t="shared" ref="CG75:CG109" si="43">IF(CF75="","",1)</f>
        <v>1</v>
      </c>
      <c r="CH75" s="3">
        <f t="shared" ref="CH75:CH109" si="44">IF(CF75="","",BG75)</f>
        <v>1975</v>
      </c>
      <c r="CI75" s="36">
        <f>IF(CF75="","",Catchment!$O83)</f>
        <v>133.07968733718386</v>
      </c>
      <c r="CJ75" s="12">
        <f t="shared" ref="CJ75:CJ109" si="45">CJ74+1</f>
        <v>1975</v>
      </c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 s="14" t="str">
        <f t="shared" ref="DI75:DI109" si="46">IF(COUNT(CK75:DG75)=0,"",SUM(CK75:DG75))</f>
        <v/>
      </c>
      <c r="DJ75" s="27" t="str">
        <f t="shared" ref="DJ75:DJ109" si="47">IF(DI75="","",1)</f>
        <v/>
      </c>
      <c r="DK75" s="3" t="str">
        <f t="shared" ref="DK75:DK109" si="48">IF(DI75="","",CJ75)</f>
        <v/>
      </c>
      <c r="DL75" s="36" t="str">
        <f>IF(DI75="","",Catchment!$O83)</f>
        <v/>
      </c>
      <c r="DM75" s="12">
        <f t="shared" ref="DM75:DM109" si="49">DM74+1</f>
        <v>1975</v>
      </c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 s="14" t="str">
        <f t="shared" ref="EL75:EL109" si="50">IF(COUNT(DN75:EJ75)=0,"",SUM(DN75:EJ75))</f>
        <v/>
      </c>
      <c r="EM75" s="3" t="str">
        <f t="shared" ref="EM75:EM109" si="51">IF(EL75="","",1)</f>
        <v/>
      </c>
      <c r="EN75" s="3" t="str">
        <f t="shared" ref="EN75:EN109" si="52">IF(EL75="","",DM75)</f>
        <v/>
      </c>
      <c r="EO75" s="36" t="str">
        <f>IF(EL75="","",Catchment!$O83)</f>
        <v/>
      </c>
      <c r="EP75" s="12">
        <f t="shared" ref="EP75:EP109" si="53">EP74+1</f>
        <v>1975</v>
      </c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4" t="str">
        <f t="shared" ref="FO75:FO109" si="54">IF(COUNT(EQ75:FM75)=0,"",SUM(EQ75:FM75))</f>
        <v/>
      </c>
      <c r="FP75" s="3" t="str">
        <f t="shared" ref="FP75:FP109" si="55">IF(FO75="","",1)</f>
        <v/>
      </c>
      <c r="FQ75" s="3" t="str">
        <f t="shared" ref="FQ75:FQ109" si="56">IF(FO75="","",EP75)</f>
        <v/>
      </c>
      <c r="FR75" s="36" t="str">
        <f>IF(FO75="","",Catchment!$O83)</f>
        <v/>
      </c>
      <c r="FS75" s="12">
        <f t="shared" ref="FS75:FS109" si="57">FS74+1</f>
        <v>1975</v>
      </c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4" t="str">
        <f t="shared" ref="GR75:GR109" si="58">IF(COUNT(FT75:GP75)=0,"",SUM(FT75:GP75))</f>
        <v/>
      </c>
      <c r="GS75" s="3" t="str">
        <f t="shared" ref="GS75:GS109" si="59">IF(GR75="","",1)</f>
        <v/>
      </c>
      <c r="GT75" s="3" t="str">
        <f t="shared" ref="GT75:GT109" si="60">IF(GR75="","",FS75)</f>
        <v/>
      </c>
      <c r="GU75" s="36" t="str">
        <f>IF(GR75="","",Catchment!$O83)</f>
        <v/>
      </c>
      <c r="GV75" s="12">
        <f t="shared" ref="GV75:GV109" si="61">GV74+1</f>
        <v>1975</v>
      </c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4" t="str">
        <f t="shared" ref="HU75:HU109" si="62">IF(COUNT(GW75:HS75)=0,"",SUM(GW75:HS75))</f>
        <v/>
      </c>
      <c r="HV75" s="3" t="str">
        <f t="shared" ref="HV75:HV109" si="63">IF(HU75="","",1)</f>
        <v/>
      </c>
      <c r="HW75" s="3" t="str">
        <f t="shared" ref="HW75:HW109" si="64">IF(HU75="","",GV75)</f>
        <v/>
      </c>
      <c r="HX75" s="36" t="str">
        <f>IF(HU75="","",Catchment!$O83)</f>
        <v/>
      </c>
    </row>
    <row r="76" spans="1:232" x14ac:dyDescent="0.2">
      <c r="A76" s="12">
        <f t="shared" si="33"/>
        <v>1976</v>
      </c>
      <c r="B76">
        <v>1505</v>
      </c>
      <c r="C76" t="s">
        <v>48</v>
      </c>
      <c r="D76">
        <v>527</v>
      </c>
      <c r="E76" t="s">
        <v>48</v>
      </c>
      <c r="F76">
        <v>886</v>
      </c>
      <c r="G76" t="s">
        <v>48</v>
      </c>
      <c r="H76">
        <v>1360</v>
      </c>
      <c r="I76" t="s">
        <v>48</v>
      </c>
      <c r="J76">
        <v>1304</v>
      </c>
      <c r="K76" t="s">
        <v>48</v>
      </c>
      <c r="L76">
        <v>1657</v>
      </c>
      <c r="M76" t="s">
        <v>48</v>
      </c>
      <c r="N76">
        <v>255</v>
      </c>
      <c r="O76" t="s">
        <v>48</v>
      </c>
      <c r="P76">
        <v>166</v>
      </c>
      <c r="Q76" t="s">
        <v>48</v>
      </c>
      <c r="R76">
        <v>6</v>
      </c>
      <c r="S76" t="s">
        <v>48</v>
      </c>
      <c r="T76">
        <v>0</v>
      </c>
      <c r="U76" t="s">
        <v>50</v>
      </c>
      <c r="V76">
        <v>22</v>
      </c>
      <c r="W76" t="s">
        <v>48</v>
      </c>
      <c r="X76">
        <v>1018</v>
      </c>
      <c r="Y76" t="s">
        <v>48</v>
      </c>
      <c r="Z76" s="14">
        <f t="shared" si="34"/>
        <v>8706</v>
      </c>
      <c r="AA76" s="3">
        <f t="shared" si="35"/>
        <v>1</v>
      </c>
      <c r="AB76" s="3">
        <f t="shared" si="36"/>
        <v>1976</v>
      </c>
      <c r="AC76" s="36">
        <f>IF(Z76="","",Catchment!$O84)</f>
        <v>113.05628965650216</v>
      </c>
      <c r="AD76" s="12">
        <f t="shared" si="37"/>
        <v>1976</v>
      </c>
      <c r="AE76">
        <v>1290</v>
      </c>
      <c r="AF76"/>
      <c r="AG76">
        <v>1910</v>
      </c>
      <c r="AH76"/>
      <c r="AI76">
        <v>510</v>
      </c>
      <c r="AJ76"/>
      <c r="AK76">
        <v>2380</v>
      </c>
      <c r="AL76"/>
      <c r="AM76">
        <v>530</v>
      </c>
      <c r="AN76"/>
      <c r="AO76">
        <v>2840</v>
      </c>
      <c r="AP76"/>
      <c r="AQ76">
        <v>100</v>
      </c>
      <c r="AR76"/>
      <c r="AS76">
        <v>240</v>
      </c>
      <c r="AT76"/>
      <c r="AU76">
        <v>60</v>
      </c>
      <c r="AV76"/>
      <c r="AW76">
        <v>0</v>
      </c>
      <c r="AX76"/>
      <c r="AY76">
        <v>60</v>
      </c>
      <c r="AZ76"/>
      <c r="BA76">
        <v>756</v>
      </c>
      <c r="BB76" t="s">
        <v>50</v>
      </c>
      <c r="BC76" s="14">
        <f t="shared" si="38"/>
        <v>10676</v>
      </c>
      <c r="BD76" s="27">
        <f t="shared" si="39"/>
        <v>1</v>
      </c>
      <c r="BE76" s="3">
        <f t="shared" si="40"/>
        <v>1976</v>
      </c>
      <c r="BF76" s="36">
        <f>IF(BC76="","",Catchment!$O84)</f>
        <v>113.05628965650216</v>
      </c>
      <c r="BG76" s="12">
        <f t="shared" si="41"/>
        <v>1976</v>
      </c>
      <c r="BH76">
        <v>1609</v>
      </c>
      <c r="BI76" t="s">
        <v>50</v>
      </c>
      <c r="BJ76">
        <v>557</v>
      </c>
      <c r="BK76" t="s">
        <v>50</v>
      </c>
      <c r="BL76">
        <v>818</v>
      </c>
      <c r="BM76" t="s">
        <v>50</v>
      </c>
      <c r="BN76">
        <v>1461</v>
      </c>
      <c r="BO76" t="s">
        <v>50</v>
      </c>
      <c r="BP76">
        <v>1167</v>
      </c>
      <c r="BQ76" t="s">
        <v>50</v>
      </c>
      <c r="BR76">
        <v>1374</v>
      </c>
      <c r="BS76" t="s">
        <v>50</v>
      </c>
      <c r="BT76">
        <v>364</v>
      </c>
      <c r="BU76" t="s">
        <v>50</v>
      </c>
      <c r="BV76">
        <v>206</v>
      </c>
      <c r="BW76" t="s">
        <v>50</v>
      </c>
      <c r="BX76">
        <v>95</v>
      </c>
      <c r="BY76" t="s">
        <v>50</v>
      </c>
      <c r="BZ76">
        <v>0</v>
      </c>
      <c r="CA76" t="s">
        <v>50</v>
      </c>
      <c r="CB76">
        <v>123</v>
      </c>
      <c r="CC76" t="s">
        <v>50</v>
      </c>
      <c r="CD76">
        <v>964</v>
      </c>
      <c r="CE76" t="s">
        <v>50</v>
      </c>
      <c r="CF76" s="14">
        <f t="shared" si="42"/>
        <v>8738</v>
      </c>
      <c r="CG76" s="27">
        <f t="shared" si="43"/>
        <v>1</v>
      </c>
      <c r="CH76" s="3">
        <f t="shared" si="44"/>
        <v>1976</v>
      </c>
      <c r="CI76" s="36">
        <f>IF(CF76="","",Catchment!$O84)</f>
        <v>113.05628965650216</v>
      </c>
      <c r="CJ76" s="12">
        <f t="shared" si="45"/>
        <v>1976</v>
      </c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 s="14" t="str">
        <f t="shared" si="46"/>
        <v/>
      </c>
      <c r="DJ76" s="27" t="str">
        <f t="shared" si="47"/>
        <v/>
      </c>
      <c r="DK76" s="3" t="str">
        <f t="shared" si="48"/>
        <v/>
      </c>
      <c r="DL76" s="36" t="str">
        <f>IF(DI76="","",Catchment!$O84)</f>
        <v/>
      </c>
      <c r="DM76" s="12">
        <f t="shared" si="49"/>
        <v>1976</v>
      </c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 s="14" t="str">
        <f t="shared" si="50"/>
        <v/>
      </c>
      <c r="EM76" s="3" t="str">
        <f t="shared" si="51"/>
        <v/>
      </c>
      <c r="EN76" s="3" t="str">
        <f t="shared" si="52"/>
        <v/>
      </c>
      <c r="EO76" s="36" t="str">
        <f>IF(EL76="","",Catchment!$O84)</f>
        <v/>
      </c>
      <c r="EP76" s="12">
        <f t="shared" si="53"/>
        <v>1976</v>
      </c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4" t="str">
        <f t="shared" si="54"/>
        <v/>
      </c>
      <c r="FP76" s="3" t="str">
        <f t="shared" si="55"/>
        <v/>
      </c>
      <c r="FQ76" s="3" t="str">
        <f t="shared" si="56"/>
        <v/>
      </c>
      <c r="FR76" s="36" t="str">
        <f>IF(FO76="","",Catchment!$O84)</f>
        <v/>
      </c>
      <c r="FS76" s="12">
        <f t="shared" si="57"/>
        <v>1976</v>
      </c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4" t="str">
        <f t="shared" si="58"/>
        <v/>
      </c>
      <c r="GS76" s="3" t="str">
        <f t="shared" si="59"/>
        <v/>
      </c>
      <c r="GT76" s="3" t="str">
        <f t="shared" si="60"/>
        <v/>
      </c>
      <c r="GU76" s="36" t="str">
        <f>IF(GR76="","",Catchment!$O84)</f>
        <v/>
      </c>
      <c r="GV76" s="12">
        <f t="shared" si="61"/>
        <v>1976</v>
      </c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4" t="str">
        <f t="shared" si="62"/>
        <v/>
      </c>
      <c r="HV76" s="3" t="str">
        <f t="shared" si="63"/>
        <v/>
      </c>
      <c r="HW76" s="3" t="str">
        <f t="shared" si="64"/>
        <v/>
      </c>
      <c r="HX76" s="36" t="str">
        <f>IF(HU76="","",Catchment!$O84)</f>
        <v/>
      </c>
    </row>
    <row r="77" spans="1:232" x14ac:dyDescent="0.2">
      <c r="A77" s="12">
        <f t="shared" si="33"/>
        <v>1977</v>
      </c>
      <c r="B77">
        <v>1095</v>
      </c>
      <c r="C77" t="s">
        <v>50</v>
      </c>
      <c r="D77">
        <v>623</v>
      </c>
      <c r="E77" t="s">
        <v>50</v>
      </c>
      <c r="F77">
        <v>1180</v>
      </c>
      <c r="G77"/>
      <c r="H77">
        <v>2210</v>
      </c>
      <c r="I77"/>
      <c r="J77">
        <v>750</v>
      </c>
      <c r="K77"/>
      <c r="L77">
        <v>1880</v>
      </c>
      <c r="M77"/>
      <c r="N77">
        <v>1380</v>
      </c>
      <c r="O77"/>
      <c r="P77">
        <v>10</v>
      </c>
      <c r="Q77"/>
      <c r="R77">
        <v>180</v>
      </c>
      <c r="S77"/>
      <c r="T77">
        <v>110</v>
      </c>
      <c r="U77"/>
      <c r="V77">
        <v>240</v>
      </c>
      <c r="W77"/>
      <c r="X77">
        <v>600</v>
      </c>
      <c r="Y77"/>
      <c r="Z77" s="14">
        <f t="shared" si="34"/>
        <v>10258</v>
      </c>
      <c r="AA77" s="3">
        <f t="shared" si="35"/>
        <v>1</v>
      </c>
      <c r="AB77" s="3">
        <f t="shared" si="36"/>
        <v>1977</v>
      </c>
      <c r="AC77" s="36">
        <f>IF(Z77="","",Catchment!$O85)</f>
        <v>113.40704155488675</v>
      </c>
      <c r="AD77" s="12">
        <f t="shared" si="37"/>
        <v>1977</v>
      </c>
      <c r="AE77">
        <v>750</v>
      </c>
      <c r="AF77"/>
      <c r="AG77">
        <v>1280</v>
      </c>
      <c r="AH77"/>
      <c r="AI77">
        <v>1110</v>
      </c>
      <c r="AJ77"/>
      <c r="AK77">
        <v>1380</v>
      </c>
      <c r="AL77"/>
      <c r="AM77">
        <v>850</v>
      </c>
      <c r="AN77"/>
      <c r="AO77">
        <v>880</v>
      </c>
      <c r="AP77"/>
      <c r="AQ77">
        <v>1440</v>
      </c>
      <c r="AR77"/>
      <c r="AS77">
        <v>50</v>
      </c>
      <c r="AT77"/>
      <c r="AU77">
        <v>110</v>
      </c>
      <c r="AV77"/>
      <c r="AW77">
        <v>0</v>
      </c>
      <c r="AX77"/>
      <c r="AY77">
        <v>241</v>
      </c>
      <c r="AZ77" t="s">
        <v>50</v>
      </c>
      <c r="BA77">
        <v>604</v>
      </c>
      <c r="BB77" t="s">
        <v>50</v>
      </c>
      <c r="BC77" s="14">
        <f t="shared" si="38"/>
        <v>8695</v>
      </c>
      <c r="BD77" s="27">
        <f t="shared" si="39"/>
        <v>1</v>
      </c>
      <c r="BE77" s="3">
        <f t="shared" si="40"/>
        <v>1977</v>
      </c>
      <c r="BF77" s="36">
        <f>IF(BC77="","",Catchment!$O85)</f>
        <v>113.40704155488675</v>
      </c>
      <c r="BG77" s="12">
        <f t="shared" si="41"/>
        <v>1977</v>
      </c>
      <c r="BH77">
        <v>1149</v>
      </c>
      <c r="BI77" t="s">
        <v>50</v>
      </c>
      <c r="BJ77">
        <v>880</v>
      </c>
      <c r="BK77" t="s">
        <v>50</v>
      </c>
      <c r="BL77">
        <v>931</v>
      </c>
      <c r="BM77" t="s">
        <v>50</v>
      </c>
      <c r="BN77">
        <v>1502</v>
      </c>
      <c r="BO77" t="s">
        <v>50</v>
      </c>
      <c r="BP77">
        <v>728</v>
      </c>
      <c r="BQ77" t="s">
        <v>50</v>
      </c>
      <c r="BR77">
        <v>1266</v>
      </c>
      <c r="BS77" t="s">
        <v>50</v>
      </c>
      <c r="BT77">
        <v>1181</v>
      </c>
      <c r="BU77" t="s">
        <v>50</v>
      </c>
      <c r="BV77">
        <v>95</v>
      </c>
      <c r="BW77" t="s">
        <v>50</v>
      </c>
      <c r="BX77">
        <v>209</v>
      </c>
      <c r="BY77" t="s">
        <v>50</v>
      </c>
      <c r="BZ77">
        <v>109</v>
      </c>
      <c r="CA77" t="s">
        <v>50</v>
      </c>
      <c r="CB77">
        <v>321</v>
      </c>
      <c r="CC77" t="s">
        <v>50</v>
      </c>
      <c r="CD77">
        <v>784</v>
      </c>
      <c r="CE77" t="s">
        <v>50</v>
      </c>
      <c r="CF77" s="14">
        <f t="shared" si="42"/>
        <v>9155</v>
      </c>
      <c r="CG77" s="27">
        <f t="shared" si="43"/>
        <v>1</v>
      </c>
      <c r="CH77" s="3">
        <f t="shared" si="44"/>
        <v>1977</v>
      </c>
      <c r="CI77" s="36">
        <f>IF(CF77="","",Catchment!$O85)</f>
        <v>113.40704155488675</v>
      </c>
      <c r="CJ77" s="12">
        <f t="shared" si="45"/>
        <v>1977</v>
      </c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 s="14" t="str">
        <f t="shared" si="46"/>
        <v/>
      </c>
      <c r="DJ77" s="27" t="str">
        <f t="shared" si="47"/>
        <v/>
      </c>
      <c r="DK77" s="3" t="str">
        <f t="shared" si="48"/>
        <v/>
      </c>
      <c r="DL77" s="36" t="str">
        <f>IF(DI77="","",Catchment!$O85)</f>
        <v/>
      </c>
      <c r="DM77" s="12">
        <f t="shared" si="49"/>
        <v>1977</v>
      </c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 s="14" t="str">
        <f t="shared" si="50"/>
        <v/>
      </c>
      <c r="EM77" s="3" t="str">
        <f t="shared" si="51"/>
        <v/>
      </c>
      <c r="EN77" s="3" t="str">
        <f t="shared" si="52"/>
        <v/>
      </c>
      <c r="EO77" s="36" t="str">
        <f>IF(EL77="","",Catchment!$O85)</f>
        <v/>
      </c>
      <c r="EP77" s="12">
        <f t="shared" si="53"/>
        <v>1977</v>
      </c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4" t="str">
        <f t="shared" si="54"/>
        <v/>
      </c>
      <c r="FP77" s="3" t="str">
        <f t="shared" si="55"/>
        <v/>
      </c>
      <c r="FQ77" s="3" t="str">
        <f t="shared" si="56"/>
        <v/>
      </c>
      <c r="FR77" s="36" t="str">
        <f>IF(FO77="","",Catchment!$O85)</f>
        <v/>
      </c>
      <c r="FS77" s="12">
        <f t="shared" si="57"/>
        <v>1977</v>
      </c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4" t="str">
        <f t="shared" si="58"/>
        <v/>
      </c>
      <c r="GS77" s="3" t="str">
        <f t="shared" si="59"/>
        <v/>
      </c>
      <c r="GT77" s="3" t="str">
        <f t="shared" si="60"/>
        <v/>
      </c>
      <c r="GU77" s="36" t="str">
        <f>IF(GR77="","",Catchment!$O85)</f>
        <v/>
      </c>
      <c r="GV77" s="12">
        <f t="shared" si="61"/>
        <v>1977</v>
      </c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4" t="str">
        <f t="shared" si="62"/>
        <v/>
      </c>
      <c r="HV77" s="3" t="str">
        <f t="shared" si="63"/>
        <v/>
      </c>
      <c r="HW77" s="3" t="str">
        <f t="shared" si="64"/>
        <v/>
      </c>
      <c r="HX77" s="36" t="str">
        <f>IF(HU77="","",Catchment!$O85)</f>
        <v/>
      </c>
    </row>
    <row r="78" spans="1:232" x14ac:dyDescent="0.2">
      <c r="A78" s="12">
        <f t="shared" si="33"/>
        <v>1978</v>
      </c>
      <c r="B78">
        <v>820</v>
      </c>
      <c r="C78"/>
      <c r="D78">
        <v>550</v>
      </c>
      <c r="E78"/>
      <c r="F78">
        <v>1980</v>
      </c>
      <c r="G78"/>
      <c r="H78">
        <v>850</v>
      </c>
      <c r="I78"/>
      <c r="J78">
        <v>530</v>
      </c>
      <c r="K78"/>
      <c r="L78">
        <v>230</v>
      </c>
      <c r="M78"/>
      <c r="N78">
        <v>280</v>
      </c>
      <c r="O78"/>
      <c r="P78">
        <v>410</v>
      </c>
      <c r="Q78"/>
      <c r="R78">
        <v>100</v>
      </c>
      <c r="S78"/>
      <c r="T78">
        <v>590</v>
      </c>
      <c r="U78"/>
      <c r="V78">
        <v>1211</v>
      </c>
      <c r="W78"/>
      <c r="X78">
        <v>310</v>
      </c>
      <c r="Y78"/>
      <c r="Z78" s="14">
        <f t="shared" si="34"/>
        <v>7861</v>
      </c>
      <c r="AA78" s="3">
        <f t="shared" si="35"/>
        <v>1</v>
      </c>
      <c r="AB78" s="3">
        <f t="shared" si="36"/>
        <v>1978</v>
      </c>
      <c r="AC78" s="36">
        <f>IF(Z78="","",Catchment!$O86)</f>
        <v>103.23755550082412</v>
      </c>
      <c r="AD78" s="12">
        <f t="shared" si="37"/>
        <v>1978</v>
      </c>
      <c r="AE78">
        <v>714</v>
      </c>
      <c r="AF78" t="s">
        <v>50</v>
      </c>
      <c r="AG78">
        <v>586</v>
      </c>
      <c r="AH78" t="s">
        <v>50</v>
      </c>
      <c r="AI78">
        <v>1672</v>
      </c>
      <c r="AJ78" t="s">
        <v>50</v>
      </c>
      <c r="AK78">
        <v>1081</v>
      </c>
      <c r="AL78" t="s">
        <v>50</v>
      </c>
      <c r="AM78">
        <v>1111</v>
      </c>
      <c r="AN78" t="s">
        <v>50</v>
      </c>
      <c r="AO78">
        <v>704</v>
      </c>
      <c r="AP78" t="s">
        <v>50</v>
      </c>
      <c r="AQ78">
        <v>180</v>
      </c>
      <c r="AR78" t="s">
        <v>50</v>
      </c>
      <c r="AS78">
        <v>361</v>
      </c>
      <c r="AT78" t="s">
        <v>50</v>
      </c>
      <c r="AU78">
        <v>89</v>
      </c>
      <c r="AV78" t="s">
        <v>50</v>
      </c>
      <c r="AW78">
        <v>694</v>
      </c>
      <c r="AX78" t="s">
        <v>50</v>
      </c>
      <c r="AY78">
        <v>1552</v>
      </c>
      <c r="AZ78" t="s">
        <v>50</v>
      </c>
      <c r="BA78">
        <v>420</v>
      </c>
      <c r="BB78"/>
      <c r="BC78" s="14">
        <f t="shared" si="38"/>
        <v>9164</v>
      </c>
      <c r="BD78" s="27">
        <f t="shared" si="39"/>
        <v>1</v>
      </c>
      <c r="BE78" s="3">
        <f t="shared" si="40"/>
        <v>1978</v>
      </c>
      <c r="BF78" s="36">
        <f>IF(BC78="","",Catchment!$O86)</f>
        <v>103.23755550082412</v>
      </c>
      <c r="BG78" s="12">
        <f t="shared" si="41"/>
        <v>1978</v>
      </c>
      <c r="BH78">
        <v>660</v>
      </c>
      <c r="BI78" t="s">
        <v>50</v>
      </c>
      <c r="BJ78">
        <v>810</v>
      </c>
      <c r="BK78" t="s">
        <v>50</v>
      </c>
      <c r="BL78">
        <v>1706</v>
      </c>
      <c r="BM78" t="s">
        <v>50</v>
      </c>
      <c r="BN78">
        <v>765</v>
      </c>
      <c r="BO78" t="s">
        <v>50</v>
      </c>
      <c r="BP78">
        <v>1197</v>
      </c>
      <c r="BQ78" t="s">
        <v>50</v>
      </c>
      <c r="BR78">
        <v>581</v>
      </c>
      <c r="BS78" t="s">
        <v>50</v>
      </c>
      <c r="BT78">
        <v>578</v>
      </c>
      <c r="BU78" t="s">
        <v>50</v>
      </c>
      <c r="BV78">
        <v>428</v>
      </c>
      <c r="BW78" t="s">
        <v>50</v>
      </c>
      <c r="BX78">
        <v>119</v>
      </c>
      <c r="BY78" t="s">
        <v>50</v>
      </c>
      <c r="BZ78">
        <v>663</v>
      </c>
      <c r="CA78" t="s">
        <v>50</v>
      </c>
      <c r="CB78">
        <v>883</v>
      </c>
      <c r="CC78" t="s">
        <v>50</v>
      </c>
      <c r="CD78">
        <v>249</v>
      </c>
      <c r="CE78" t="s">
        <v>50</v>
      </c>
      <c r="CF78" s="14">
        <f t="shared" si="42"/>
        <v>8639</v>
      </c>
      <c r="CG78" s="27">
        <f t="shared" si="43"/>
        <v>1</v>
      </c>
      <c r="CH78" s="3">
        <f t="shared" si="44"/>
        <v>1978</v>
      </c>
      <c r="CI78" s="36">
        <f>IF(CF78="","",Catchment!$O86)</f>
        <v>103.23755550082412</v>
      </c>
      <c r="CJ78" s="12">
        <f t="shared" si="45"/>
        <v>1978</v>
      </c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 s="14" t="str">
        <f t="shared" si="46"/>
        <v/>
      </c>
      <c r="DJ78" s="27" t="str">
        <f t="shared" si="47"/>
        <v/>
      </c>
      <c r="DK78" s="3" t="str">
        <f t="shared" si="48"/>
        <v/>
      </c>
      <c r="DL78" s="36" t="str">
        <f>IF(DI78="","",Catchment!$O86)</f>
        <v/>
      </c>
      <c r="DM78" s="12">
        <f t="shared" si="49"/>
        <v>1978</v>
      </c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 s="14" t="str">
        <f t="shared" si="50"/>
        <v/>
      </c>
      <c r="EM78" s="3" t="str">
        <f t="shared" si="51"/>
        <v/>
      </c>
      <c r="EN78" s="3" t="str">
        <f t="shared" si="52"/>
        <v/>
      </c>
      <c r="EO78" s="36" t="str">
        <f>IF(EL78="","",Catchment!$O86)</f>
        <v/>
      </c>
      <c r="EP78" s="12">
        <f t="shared" si="53"/>
        <v>1978</v>
      </c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4" t="str">
        <f t="shared" si="54"/>
        <v/>
      </c>
      <c r="FP78" s="3" t="str">
        <f t="shared" si="55"/>
        <v/>
      </c>
      <c r="FQ78" s="3" t="str">
        <f t="shared" si="56"/>
        <v/>
      </c>
      <c r="FR78" s="36" t="str">
        <f>IF(FO78="","",Catchment!$O86)</f>
        <v/>
      </c>
      <c r="FS78" s="12">
        <f t="shared" si="57"/>
        <v>1978</v>
      </c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4" t="str">
        <f t="shared" si="58"/>
        <v/>
      </c>
      <c r="GS78" s="3" t="str">
        <f t="shared" si="59"/>
        <v/>
      </c>
      <c r="GT78" s="3" t="str">
        <f t="shared" si="60"/>
        <v/>
      </c>
      <c r="GU78" s="36" t="str">
        <f>IF(GR78="","",Catchment!$O86)</f>
        <v/>
      </c>
      <c r="GV78" s="12">
        <f t="shared" si="61"/>
        <v>1978</v>
      </c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4" t="str">
        <f t="shared" si="62"/>
        <v/>
      </c>
      <c r="HV78" s="3" t="str">
        <f t="shared" si="63"/>
        <v/>
      </c>
      <c r="HW78" s="3" t="str">
        <f t="shared" si="64"/>
        <v/>
      </c>
      <c r="HX78" s="36" t="str">
        <f>IF(HU78="","",Catchment!$O86)</f>
        <v/>
      </c>
    </row>
    <row r="79" spans="1:232" x14ac:dyDescent="0.2">
      <c r="A79" s="12">
        <f t="shared" si="33"/>
        <v>1979</v>
      </c>
      <c r="B79">
        <v>970</v>
      </c>
      <c r="C79"/>
      <c r="D79">
        <v>1070</v>
      </c>
      <c r="E79"/>
      <c r="F79">
        <v>1380</v>
      </c>
      <c r="G79"/>
      <c r="H79">
        <v>461</v>
      </c>
      <c r="I79" t="s">
        <v>50</v>
      </c>
      <c r="J79">
        <v>820</v>
      </c>
      <c r="K79"/>
      <c r="L79">
        <v>750</v>
      </c>
      <c r="M79"/>
      <c r="N79">
        <v>520</v>
      </c>
      <c r="O79"/>
      <c r="P79">
        <v>230</v>
      </c>
      <c r="Q79"/>
      <c r="R79">
        <v>30</v>
      </c>
      <c r="S79"/>
      <c r="T79">
        <v>0</v>
      </c>
      <c r="U79"/>
      <c r="V79">
        <v>60</v>
      </c>
      <c r="W79"/>
      <c r="X79">
        <v>530</v>
      </c>
      <c r="Y79"/>
      <c r="Z79" s="14">
        <f t="shared" si="34"/>
        <v>6821</v>
      </c>
      <c r="AA79" s="3">
        <f t="shared" si="35"/>
        <v>1</v>
      </c>
      <c r="AB79" s="3">
        <f t="shared" si="36"/>
        <v>1979</v>
      </c>
      <c r="AC79" s="36">
        <f>IF(Z79="","",Catchment!$O87)</f>
        <v>88.930649487196945</v>
      </c>
      <c r="AD79" s="12">
        <f t="shared" si="37"/>
        <v>1979</v>
      </c>
      <c r="AE79">
        <v>1360</v>
      </c>
      <c r="AF79"/>
      <c r="AG79">
        <v>1240</v>
      </c>
      <c r="AH79"/>
      <c r="AI79">
        <v>1690</v>
      </c>
      <c r="AJ79"/>
      <c r="AK79">
        <v>810</v>
      </c>
      <c r="AL79"/>
      <c r="AM79">
        <v>1340</v>
      </c>
      <c r="AN79"/>
      <c r="AO79">
        <v>570</v>
      </c>
      <c r="AP79"/>
      <c r="AQ79">
        <v>0</v>
      </c>
      <c r="AR79"/>
      <c r="AS79">
        <v>270</v>
      </c>
      <c r="AT79"/>
      <c r="AU79">
        <v>0</v>
      </c>
      <c r="AV79"/>
      <c r="AW79">
        <v>0</v>
      </c>
      <c r="AX79"/>
      <c r="AY79">
        <v>90</v>
      </c>
      <c r="AZ79"/>
      <c r="BA79">
        <v>1060</v>
      </c>
      <c r="BB79"/>
      <c r="BC79" s="14">
        <f t="shared" si="38"/>
        <v>8430</v>
      </c>
      <c r="BD79" s="27">
        <f t="shared" si="39"/>
        <v>1</v>
      </c>
      <c r="BE79" s="3">
        <f t="shared" si="40"/>
        <v>1979</v>
      </c>
      <c r="BF79" s="36">
        <f>IF(BC79="","",Catchment!$O87)</f>
        <v>88.930649487196945</v>
      </c>
      <c r="BG79" s="12">
        <f t="shared" si="41"/>
        <v>1979</v>
      </c>
      <c r="BH79">
        <v>1076</v>
      </c>
      <c r="BI79" t="s">
        <v>50</v>
      </c>
      <c r="BJ79">
        <v>824</v>
      </c>
      <c r="BK79" t="s">
        <v>50</v>
      </c>
      <c r="BL79">
        <v>1050</v>
      </c>
      <c r="BM79" t="s">
        <v>50</v>
      </c>
      <c r="BN79">
        <v>973</v>
      </c>
      <c r="BO79" t="s">
        <v>50</v>
      </c>
      <c r="BP79">
        <v>853</v>
      </c>
      <c r="BQ79" t="s">
        <v>50</v>
      </c>
      <c r="BR79">
        <v>563</v>
      </c>
      <c r="BS79" t="s">
        <v>50</v>
      </c>
      <c r="BT79">
        <v>291</v>
      </c>
      <c r="BU79" t="s">
        <v>50</v>
      </c>
      <c r="BV79">
        <v>197</v>
      </c>
      <c r="BW79" t="s">
        <v>50</v>
      </c>
      <c r="BX79">
        <v>97</v>
      </c>
      <c r="BY79" t="s">
        <v>50</v>
      </c>
      <c r="BZ79">
        <v>76</v>
      </c>
      <c r="CA79" t="s">
        <v>50</v>
      </c>
      <c r="CB79">
        <v>77</v>
      </c>
      <c r="CC79" t="s">
        <v>50</v>
      </c>
      <c r="CD79">
        <v>793</v>
      </c>
      <c r="CE79" t="s">
        <v>50</v>
      </c>
      <c r="CF79" s="14">
        <f t="shared" si="42"/>
        <v>6870</v>
      </c>
      <c r="CG79" s="27">
        <f t="shared" si="43"/>
        <v>1</v>
      </c>
      <c r="CH79" s="3">
        <f t="shared" si="44"/>
        <v>1979</v>
      </c>
      <c r="CI79" s="36">
        <f>IF(CF79="","",Catchment!$O87)</f>
        <v>88.930649487196945</v>
      </c>
      <c r="CJ79" s="12">
        <f t="shared" si="45"/>
        <v>1979</v>
      </c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 s="14" t="str">
        <f t="shared" si="46"/>
        <v/>
      </c>
      <c r="DJ79" s="27" t="str">
        <f t="shared" si="47"/>
        <v/>
      </c>
      <c r="DK79" s="3" t="str">
        <f t="shared" si="48"/>
        <v/>
      </c>
      <c r="DL79" s="36" t="str">
        <f>IF(DI79="","",Catchment!$O87)</f>
        <v/>
      </c>
      <c r="DM79" s="12">
        <f t="shared" si="49"/>
        <v>1979</v>
      </c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 s="14" t="str">
        <f t="shared" si="50"/>
        <v/>
      </c>
      <c r="EM79" s="3" t="str">
        <f t="shared" si="51"/>
        <v/>
      </c>
      <c r="EN79" s="3" t="str">
        <f t="shared" si="52"/>
        <v/>
      </c>
      <c r="EO79" s="36" t="str">
        <f>IF(EL79="","",Catchment!$O87)</f>
        <v/>
      </c>
      <c r="EP79" s="12">
        <f t="shared" si="53"/>
        <v>1979</v>
      </c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4" t="str">
        <f t="shared" si="54"/>
        <v/>
      </c>
      <c r="FP79" s="3" t="str">
        <f t="shared" si="55"/>
        <v/>
      </c>
      <c r="FQ79" s="3" t="str">
        <f t="shared" si="56"/>
        <v/>
      </c>
      <c r="FR79" s="36" t="str">
        <f>IF(FO79="","",Catchment!$O87)</f>
        <v/>
      </c>
      <c r="FS79" s="12">
        <f t="shared" si="57"/>
        <v>1979</v>
      </c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4" t="str">
        <f t="shared" si="58"/>
        <v/>
      </c>
      <c r="GS79" s="3" t="str">
        <f t="shared" si="59"/>
        <v/>
      </c>
      <c r="GT79" s="3" t="str">
        <f t="shared" si="60"/>
        <v/>
      </c>
      <c r="GU79" s="36" t="str">
        <f>IF(GR79="","",Catchment!$O87)</f>
        <v/>
      </c>
      <c r="GV79" s="12">
        <f t="shared" si="61"/>
        <v>1979</v>
      </c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4" t="str">
        <f t="shared" si="62"/>
        <v/>
      </c>
      <c r="HV79" s="3" t="str">
        <f t="shared" si="63"/>
        <v/>
      </c>
      <c r="HW79" s="3" t="str">
        <f t="shared" si="64"/>
        <v/>
      </c>
      <c r="HX79" s="36" t="str">
        <f>IF(HU79="","",Catchment!$O87)</f>
        <v/>
      </c>
    </row>
    <row r="80" spans="1:232" x14ac:dyDescent="0.2">
      <c r="A80" s="12">
        <f t="shared" si="33"/>
        <v>1980</v>
      </c>
      <c r="B80">
        <v>50</v>
      </c>
      <c r="C80"/>
      <c r="D80">
        <v>1048</v>
      </c>
      <c r="E80" t="s">
        <v>50</v>
      </c>
      <c r="F80">
        <v>434</v>
      </c>
      <c r="G80" t="s">
        <v>50</v>
      </c>
      <c r="H80">
        <v>2798</v>
      </c>
      <c r="I80"/>
      <c r="J80">
        <v>1166</v>
      </c>
      <c r="K80"/>
      <c r="L80">
        <v>1193</v>
      </c>
      <c r="M80"/>
      <c r="N80">
        <v>670</v>
      </c>
      <c r="O80"/>
      <c r="P80">
        <v>320</v>
      </c>
      <c r="Q80"/>
      <c r="R80">
        <v>350</v>
      </c>
      <c r="S80"/>
      <c r="T80">
        <v>0</v>
      </c>
      <c r="U80"/>
      <c r="V80">
        <v>650</v>
      </c>
      <c r="W80"/>
      <c r="X80">
        <v>110</v>
      </c>
      <c r="Y80"/>
      <c r="Z80" s="14">
        <f t="shared" si="34"/>
        <v>8789</v>
      </c>
      <c r="AA80" s="3">
        <f t="shared" si="35"/>
        <v>1</v>
      </c>
      <c r="AB80" s="3">
        <f t="shared" si="36"/>
        <v>1980</v>
      </c>
      <c r="AC80" s="36">
        <f>IF(Z80="","",Catchment!$O88)</f>
        <v>115.96058375369547</v>
      </c>
      <c r="AD80" s="12">
        <f t="shared" si="37"/>
        <v>1980</v>
      </c>
      <c r="AE80">
        <v>123</v>
      </c>
      <c r="AF80" t="s">
        <v>50</v>
      </c>
      <c r="AG80">
        <v>2130</v>
      </c>
      <c r="AH80"/>
      <c r="AI80">
        <v>910</v>
      </c>
      <c r="AJ80"/>
      <c r="AK80">
        <v>2880</v>
      </c>
      <c r="AL80"/>
      <c r="AM80">
        <v>1011</v>
      </c>
      <c r="AN80" t="s">
        <v>50</v>
      </c>
      <c r="AO80">
        <v>1520</v>
      </c>
      <c r="AP80"/>
      <c r="AQ80">
        <v>790</v>
      </c>
      <c r="AR80"/>
      <c r="AS80">
        <v>280</v>
      </c>
      <c r="AT80"/>
      <c r="AU80">
        <v>650</v>
      </c>
      <c r="AV80"/>
      <c r="AW80">
        <v>0</v>
      </c>
      <c r="AX80"/>
      <c r="AY80">
        <v>530</v>
      </c>
      <c r="AZ80"/>
      <c r="BA80">
        <v>150</v>
      </c>
      <c r="BB80"/>
      <c r="BC80" s="14">
        <f t="shared" si="38"/>
        <v>10974</v>
      </c>
      <c r="BD80" s="27">
        <f t="shared" si="39"/>
        <v>1</v>
      </c>
      <c r="BE80" s="3">
        <f t="shared" si="40"/>
        <v>1980</v>
      </c>
      <c r="BF80" s="36">
        <f>IF(BC80="","",Catchment!$O88)</f>
        <v>115.96058375369547</v>
      </c>
      <c r="BG80" s="12">
        <f t="shared" si="41"/>
        <v>1980</v>
      </c>
      <c r="BH80">
        <v>240</v>
      </c>
      <c r="BI80" t="s">
        <v>50</v>
      </c>
      <c r="BJ80">
        <v>1444</v>
      </c>
      <c r="BK80" t="s">
        <v>50</v>
      </c>
      <c r="BL80">
        <v>733</v>
      </c>
      <c r="BM80" t="s">
        <v>50</v>
      </c>
      <c r="BN80">
        <v>1945</v>
      </c>
      <c r="BO80" t="s">
        <v>50</v>
      </c>
      <c r="BP80">
        <v>1406</v>
      </c>
      <c r="BQ80" t="s">
        <v>50</v>
      </c>
      <c r="BR80">
        <v>1107</v>
      </c>
      <c r="BS80" t="s">
        <v>50</v>
      </c>
      <c r="BT80">
        <v>860</v>
      </c>
      <c r="BU80" t="s">
        <v>50</v>
      </c>
      <c r="BV80">
        <v>389</v>
      </c>
      <c r="BW80" t="s">
        <v>50</v>
      </c>
      <c r="BX80">
        <v>333</v>
      </c>
      <c r="BY80" t="s">
        <v>50</v>
      </c>
      <c r="BZ80">
        <v>0</v>
      </c>
      <c r="CA80" t="s">
        <v>50</v>
      </c>
      <c r="CB80">
        <v>454</v>
      </c>
      <c r="CC80" t="s">
        <v>50</v>
      </c>
      <c r="CD80">
        <v>173</v>
      </c>
      <c r="CE80" t="s">
        <v>50</v>
      </c>
      <c r="CF80" s="14">
        <f t="shared" si="42"/>
        <v>9084</v>
      </c>
      <c r="CG80" s="27">
        <f t="shared" si="43"/>
        <v>1</v>
      </c>
      <c r="CH80" s="3">
        <f t="shared" si="44"/>
        <v>1980</v>
      </c>
      <c r="CI80" s="36">
        <f>IF(CF80="","",Catchment!$O88)</f>
        <v>115.96058375369547</v>
      </c>
      <c r="CJ80" s="12">
        <f t="shared" si="45"/>
        <v>1980</v>
      </c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 s="14" t="str">
        <f t="shared" si="46"/>
        <v/>
      </c>
      <c r="DJ80" s="27" t="str">
        <f t="shared" si="47"/>
        <v/>
      </c>
      <c r="DK80" s="3" t="str">
        <f t="shared" si="48"/>
        <v/>
      </c>
      <c r="DL80" s="36" t="str">
        <f>IF(DI80="","",Catchment!$O88)</f>
        <v/>
      </c>
      <c r="DM80" s="12">
        <f t="shared" si="49"/>
        <v>1980</v>
      </c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 s="14" t="str">
        <f t="shared" si="50"/>
        <v/>
      </c>
      <c r="EM80" s="3" t="str">
        <f t="shared" si="51"/>
        <v/>
      </c>
      <c r="EN80" s="3" t="str">
        <f t="shared" si="52"/>
        <v/>
      </c>
      <c r="EO80" s="36" t="str">
        <f>IF(EL80="","",Catchment!$O88)</f>
        <v/>
      </c>
      <c r="EP80" s="12">
        <f t="shared" si="53"/>
        <v>1980</v>
      </c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4" t="str">
        <f t="shared" si="54"/>
        <v/>
      </c>
      <c r="FP80" s="3" t="str">
        <f t="shared" si="55"/>
        <v/>
      </c>
      <c r="FQ80" s="3" t="str">
        <f t="shared" si="56"/>
        <v/>
      </c>
      <c r="FR80" s="36" t="str">
        <f>IF(FO80="","",Catchment!$O88)</f>
        <v/>
      </c>
      <c r="FS80" s="12">
        <f t="shared" si="57"/>
        <v>1980</v>
      </c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4" t="str">
        <f t="shared" si="58"/>
        <v/>
      </c>
      <c r="GS80" s="3" t="str">
        <f t="shared" si="59"/>
        <v/>
      </c>
      <c r="GT80" s="3" t="str">
        <f t="shared" si="60"/>
        <v/>
      </c>
      <c r="GU80" s="36" t="str">
        <f>IF(GR80="","",Catchment!$O88)</f>
        <v/>
      </c>
      <c r="GV80" s="12">
        <f t="shared" si="61"/>
        <v>1980</v>
      </c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4" t="str">
        <f t="shared" si="62"/>
        <v/>
      </c>
      <c r="HV80" s="3" t="str">
        <f t="shared" si="63"/>
        <v/>
      </c>
      <c r="HW80" s="3" t="str">
        <f t="shared" si="64"/>
        <v/>
      </c>
      <c r="HX80" s="36" t="str">
        <f>IF(HU80="","",Catchment!$O88)</f>
        <v/>
      </c>
    </row>
    <row r="81" spans="1:232" x14ac:dyDescent="0.2">
      <c r="A81" s="12">
        <f t="shared" si="33"/>
        <v>1981</v>
      </c>
      <c r="B81">
        <v>460</v>
      </c>
      <c r="C81"/>
      <c r="D81">
        <v>1610</v>
      </c>
      <c r="E81"/>
      <c r="F81">
        <v>1560</v>
      </c>
      <c r="G81"/>
      <c r="H81">
        <v>922</v>
      </c>
      <c r="I81"/>
      <c r="J81">
        <v>492</v>
      </c>
      <c r="K81"/>
      <c r="L81">
        <v>1340</v>
      </c>
      <c r="M81"/>
      <c r="N81">
        <v>1526</v>
      </c>
      <c r="O81" t="s">
        <v>50</v>
      </c>
      <c r="P81">
        <v>50</v>
      </c>
      <c r="Q81"/>
      <c r="R81">
        <v>160</v>
      </c>
      <c r="S81"/>
      <c r="T81">
        <v>80</v>
      </c>
      <c r="U81"/>
      <c r="V81">
        <v>0</v>
      </c>
      <c r="W81" t="s">
        <v>50</v>
      </c>
      <c r="X81">
        <v>164</v>
      </c>
      <c r="Y81" t="s">
        <v>50</v>
      </c>
      <c r="Z81" s="14">
        <f t="shared" si="34"/>
        <v>8364</v>
      </c>
      <c r="AA81" s="3">
        <f t="shared" si="35"/>
        <v>1</v>
      </c>
      <c r="AB81" s="3">
        <f t="shared" si="36"/>
        <v>1981</v>
      </c>
      <c r="AC81" s="36">
        <f>IF(Z81="","",Catchment!$O89)</f>
        <v>92.414844734436372</v>
      </c>
      <c r="AD81" s="12">
        <f t="shared" si="37"/>
        <v>1981</v>
      </c>
      <c r="AE81">
        <v>460</v>
      </c>
      <c r="AF81"/>
      <c r="AG81">
        <v>1410</v>
      </c>
      <c r="AH81"/>
      <c r="AI81">
        <v>1500</v>
      </c>
      <c r="AJ81"/>
      <c r="AK81">
        <v>810</v>
      </c>
      <c r="AL81"/>
      <c r="AM81">
        <v>290</v>
      </c>
      <c r="AN81"/>
      <c r="AO81">
        <v>660</v>
      </c>
      <c r="AP81"/>
      <c r="AQ81">
        <v>1370</v>
      </c>
      <c r="AR81"/>
      <c r="AS81">
        <v>0</v>
      </c>
      <c r="AT81"/>
      <c r="AU81">
        <v>470</v>
      </c>
      <c r="AV81"/>
      <c r="AW81">
        <v>160</v>
      </c>
      <c r="AX81"/>
      <c r="AY81">
        <v>0</v>
      </c>
      <c r="AZ81"/>
      <c r="BA81">
        <v>280</v>
      </c>
      <c r="BB81"/>
      <c r="BC81" s="14">
        <f t="shared" si="38"/>
        <v>7410</v>
      </c>
      <c r="BD81" s="27">
        <f t="shared" si="39"/>
        <v>1</v>
      </c>
      <c r="BE81" s="3">
        <f t="shared" si="40"/>
        <v>1981</v>
      </c>
      <c r="BF81" s="36">
        <f>IF(BC81="","",Catchment!$O89)</f>
        <v>92.414844734436372</v>
      </c>
      <c r="BG81" s="12">
        <f t="shared" si="41"/>
        <v>1981</v>
      </c>
      <c r="BH81">
        <v>331</v>
      </c>
      <c r="BI81" t="s">
        <v>50</v>
      </c>
      <c r="BJ81">
        <v>1194</v>
      </c>
      <c r="BK81" t="s">
        <v>50</v>
      </c>
      <c r="BL81">
        <v>1046</v>
      </c>
      <c r="BM81" t="s">
        <v>50</v>
      </c>
      <c r="BN81">
        <v>795</v>
      </c>
      <c r="BO81" t="s">
        <v>50</v>
      </c>
      <c r="BP81">
        <v>806</v>
      </c>
      <c r="BQ81" t="s">
        <v>50</v>
      </c>
      <c r="BR81">
        <v>645</v>
      </c>
      <c r="BS81" t="s">
        <v>50</v>
      </c>
      <c r="BT81">
        <v>1479</v>
      </c>
      <c r="BU81" t="s">
        <v>50</v>
      </c>
      <c r="BV81">
        <v>139</v>
      </c>
      <c r="BW81" t="s">
        <v>50</v>
      </c>
      <c r="BX81">
        <v>233</v>
      </c>
      <c r="BY81" t="s">
        <v>50</v>
      </c>
      <c r="BZ81">
        <v>190</v>
      </c>
      <c r="CA81" t="s">
        <v>50</v>
      </c>
      <c r="CB81">
        <v>0</v>
      </c>
      <c r="CC81" t="s">
        <v>50</v>
      </c>
      <c r="CD81">
        <v>282</v>
      </c>
      <c r="CE81" t="s">
        <v>50</v>
      </c>
      <c r="CF81" s="14">
        <f t="shared" si="42"/>
        <v>7140</v>
      </c>
      <c r="CG81" s="27">
        <f t="shared" si="43"/>
        <v>1</v>
      </c>
      <c r="CH81" s="3">
        <f t="shared" si="44"/>
        <v>1981</v>
      </c>
      <c r="CI81" s="36">
        <f>IF(CF81="","",Catchment!$O89)</f>
        <v>92.414844734436372</v>
      </c>
      <c r="CJ81" s="12">
        <f t="shared" si="45"/>
        <v>1981</v>
      </c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 s="14" t="str">
        <f t="shared" si="46"/>
        <v/>
      </c>
      <c r="DJ81" s="27" t="str">
        <f t="shared" si="47"/>
        <v/>
      </c>
      <c r="DK81" s="3" t="str">
        <f t="shared" si="48"/>
        <v/>
      </c>
      <c r="DL81" s="36" t="str">
        <f>IF(DI81="","",Catchment!$O89)</f>
        <v/>
      </c>
      <c r="DM81" s="12">
        <f t="shared" si="49"/>
        <v>1981</v>
      </c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 s="14" t="str">
        <f t="shared" si="50"/>
        <v/>
      </c>
      <c r="EM81" s="3" t="str">
        <f t="shared" si="51"/>
        <v/>
      </c>
      <c r="EN81" s="3" t="str">
        <f t="shared" si="52"/>
        <v/>
      </c>
      <c r="EO81" s="36" t="str">
        <f>IF(EL81="","",Catchment!$O89)</f>
        <v/>
      </c>
      <c r="EP81" s="12">
        <f t="shared" si="53"/>
        <v>1981</v>
      </c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4" t="str">
        <f t="shared" si="54"/>
        <v/>
      </c>
      <c r="FP81" s="3" t="str">
        <f t="shared" si="55"/>
        <v/>
      </c>
      <c r="FQ81" s="3" t="str">
        <f t="shared" si="56"/>
        <v/>
      </c>
      <c r="FR81" s="36" t="str">
        <f>IF(FO81="","",Catchment!$O89)</f>
        <v/>
      </c>
      <c r="FS81" s="12">
        <f t="shared" si="57"/>
        <v>1981</v>
      </c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4" t="str">
        <f t="shared" si="58"/>
        <v/>
      </c>
      <c r="GS81" s="3" t="str">
        <f t="shared" si="59"/>
        <v/>
      </c>
      <c r="GT81" s="3" t="str">
        <f t="shared" si="60"/>
        <v/>
      </c>
      <c r="GU81" s="36" t="str">
        <f>IF(GR81="","",Catchment!$O89)</f>
        <v/>
      </c>
      <c r="GV81" s="12">
        <f t="shared" si="61"/>
        <v>1981</v>
      </c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4" t="str">
        <f t="shared" si="62"/>
        <v/>
      </c>
      <c r="HV81" s="3" t="str">
        <f t="shared" si="63"/>
        <v/>
      </c>
      <c r="HW81" s="3" t="str">
        <f t="shared" si="64"/>
        <v/>
      </c>
      <c r="HX81" s="36" t="str">
        <f>IF(HU81="","",Catchment!$O89)</f>
        <v/>
      </c>
    </row>
    <row r="82" spans="1:232" x14ac:dyDescent="0.2">
      <c r="A82" s="12">
        <f t="shared" si="33"/>
        <v>1982</v>
      </c>
      <c r="B82">
        <v>1572</v>
      </c>
      <c r="C82" t="s">
        <v>50</v>
      </c>
      <c r="D82">
        <v>794</v>
      </c>
      <c r="E82" t="s">
        <v>50</v>
      </c>
      <c r="F82">
        <v>495</v>
      </c>
      <c r="G82" t="s">
        <v>50</v>
      </c>
      <c r="H82">
        <v>922</v>
      </c>
      <c r="I82" t="s">
        <v>50</v>
      </c>
      <c r="J82">
        <v>582</v>
      </c>
      <c r="K82" t="s">
        <v>50</v>
      </c>
      <c r="L82">
        <v>893</v>
      </c>
      <c r="M82" t="s">
        <v>50</v>
      </c>
      <c r="N82">
        <v>60</v>
      </c>
      <c r="O82"/>
      <c r="P82">
        <v>90</v>
      </c>
      <c r="Q82"/>
      <c r="R82">
        <v>228</v>
      </c>
      <c r="S82" t="s">
        <v>50</v>
      </c>
      <c r="T82">
        <v>458</v>
      </c>
      <c r="U82" t="s">
        <v>50</v>
      </c>
      <c r="V82">
        <v>13</v>
      </c>
      <c r="W82" t="s">
        <v>50</v>
      </c>
      <c r="X82">
        <v>110</v>
      </c>
      <c r="Y82"/>
      <c r="Z82" s="14">
        <f t="shared" si="34"/>
        <v>6217</v>
      </c>
      <c r="AA82" s="3">
        <f t="shared" si="35"/>
        <v>1</v>
      </c>
      <c r="AB82" s="3">
        <f t="shared" si="36"/>
        <v>1982</v>
      </c>
      <c r="AC82" s="36">
        <f>IF(Z82="","",Catchment!$O90)</f>
        <v>78.335486988598674</v>
      </c>
      <c r="AD82" s="12">
        <f t="shared" si="37"/>
        <v>1982</v>
      </c>
      <c r="AE82">
        <v>1670</v>
      </c>
      <c r="AF82"/>
      <c r="AG82">
        <v>1150</v>
      </c>
      <c r="AH82"/>
      <c r="AI82">
        <v>680</v>
      </c>
      <c r="AJ82"/>
      <c r="AK82">
        <v>90</v>
      </c>
      <c r="AL82"/>
      <c r="AM82">
        <v>937</v>
      </c>
      <c r="AN82" t="s">
        <v>50</v>
      </c>
      <c r="AO82">
        <v>1210</v>
      </c>
      <c r="AP82"/>
      <c r="AQ82">
        <v>560</v>
      </c>
      <c r="AR82"/>
      <c r="AS82">
        <v>100</v>
      </c>
      <c r="AT82"/>
      <c r="AU82">
        <v>0</v>
      </c>
      <c r="AV82"/>
      <c r="AW82">
        <v>290</v>
      </c>
      <c r="AX82"/>
      <c r="AY82">
        <v>0</v>
      </c>
      <c r="AZ82"/>
      <c r="BA82">
        <v>0</v>
      </c>
      <c r="BB82"/>
      <c r="BC82" s="14">
        <f t="shared" si="38"/>
        <v>6687</v>
      </c>
      <c r="BD82" s="27">
        <f t="shared" si="39"/>
        <v>1</v>
      </c>
      <c r="BE82" s="3">
        <f t="shared" si="40"/>
        <v>1982</v>
      </c>
      <c r="BF82" s="36">
        <f>IF(BC82="","",Catchment!$O90)</f>
        <v>78.335486988598674</v>
      </c>
      <c r="BG82" s="12">
        <f t="shared" si="41"/>
        <v>1982</v>
      </c>
      <c r="BH82">
        <v>1302</v>
      </c>
      <c r="BI82" t="s">
        <v>50</v>
      </c>
      <c r="BJ82">
        <v>949</v>
      </c>
      <c r="BK82" t="s">
        <v>50</v>
      </c>
      <c r="BL82">
        <v>454</v>
      </c>
      <c r="BM82" t="s">
        <v>50</v>
      </c>
      <c r="BN82">
        <v>838</v>
      </c>
      <c r="BO82" t="s">
        <v>50</v>
      </c>
      <c r="BP82">
        <v>519</v>
      </c>
      <c r="BQ82" t="s">
        <v>50</v>
      </c>
      <c r="BR82">
        <v>647</v>
      </c>
      <c r="BS82" t="s">
        <v>50</v>
      </c>
      <c r="BT82">
        <v>527</v>
      </c>
      <c r="BU82" t="s">
        <v>50</v>
      </c>
      <c r="BV82">
        <v>319</v>
      </c>
      <c r="BW82" t="s">
        <v>50</v>
      </c>
      <c r="BX82">
        <v>253</v>
      </c>
      <c r="BY82" t="s">
        <v>50</v>
      </c>
      <c r="BZ82">
        <v>578</v>
      </c>
      <c r="CA82" t="s">
        <v>50</v>
      </c>
      <c r="CB82">
        <v>0</v>
      </c>
      <c r="CC82" t="s">
        <v>50</v>
      </c>
      <c r="CD82">
        <v>169</v>
      </c>
      <c r="CE82" t="s">
        <v>50</v>
      </c>
      <c r="CF82" s="14">
        <f t="shared" si="42"/>
        <v>6555</v>
      </c>
      <c r="CG82" s="27">
        <f t="shared" si="43"/>
        <v>1</v>
      </c>
      <c r="CH82" s="3">
        <f t="shared" si="44"/>
        <v>1982</v>
      </c>
      <c r="CI82" s="36">
        <f>IF(CF82="","",Catchment!$O90)</f>
        <v>78.335486988598674</v>
      </c>
      <c r="CJ82" s="12">
        <f t="shared" si="45"/>
        <v>1982</v>
      </c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 s="14" t="str">
        <f t="shared" si="46"/>
        <v/>
      </c>
      <c r="DJ82" s="27" t="str">
        <f t="shared" si="47"/>
        <v/>
      </c>
      <c r="DK82" s="3" t="str">
        <f t="shared" si="48"/>
        <v/>
      </c>
      <c r="DL82" s="36" t="str">
        <f>IF(DI82="","",Catchment!$O90)</f>
        <v/>
      </c>
      <c r="DM82" s="12">
        <f t="shared" si="49"/>
        <v>1982</v>
      </c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 s="14" t="str">
        <f t="shared" si="50"/>
        <v/>
      </c>
      <c r="EM82" s="3" t="str">
        <f t="shared" si="51"/>
        <v/>
      </c>
      <c r="EN82" s="3" t="str">
        <f t="shared" si="52"/>
        <v/>
      </c>
      <c r="EO82" s="36" t="str">
        <f>IF(EL82="","",Catchment!$O90)</f>
        <v/>
      </c>
      <c r="EP82" s="12">
        <f t="shared" si="53"/>
        <v>1982</v>
      </c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4" t="str">
        <f t="shared" si="54"/>
        <v/>
      </c>
      <c r="FP82" s="3" t="str">
        <f t="shared" si="55"/>
        <v/>
      </c>
      <c r="FQ82" s="3" t="str">
        <f t="shared" si="56"/>
        <v/>
      </c>
      <c r="FR82" s="36" t="str">
        <f>IF(FO82="","",Catchment!$O90)</f>
        <v/>
      </c>
      <c r="FS82" s="12">
        <f t="shared" si="57"/>
        <v>1982</v>
      </c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4" t="str">
        <f t="shared" si="58"/>
        <v/>
      </c>
      <c r="GS82" s="3" t="str">
        <f t="shared" si="59"/>
        <v/>
      </c>
      <c r="GT82" s="3" t="str">
        <f t="shared" si="60"/>
        <v/>
      </c>
      <c r="GU82" s="36" t="str">
        <f>IF(GR82="","",Catchment!$O90)</f>
        <v/>
      </c>
      <c r="GV82" s="12">
        <f t="shared" si="61"/>
        <v>1982</v>
      </c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4" t="str">
        <f t="shared" si="62"/>
        <v/>
      </c>
      <c r="HV82" s="3" t="str">
        <f t="shared" si="63"/>
        <v/>
      </c>
      <c r="HW82" s="3" t="str">
        <f t="shared" si="64"/>
        <v/>
      </c>
      <c r="HX82" s="36" t="str">
        <f>IF(HU82="","",Catchment!$O90)</f>
        <v/>
      </c>
    </row>
    <row r="83" spans="1:232" x14ac:dyDescent="0.2">
      <c r="A83" s="12">
        <f t="shared" si="33"/>
        <v>1983</v>
      </c>
      <c r="B83">
        <v>582</v>
      </c>
      <c r="C83" t="s">
        <v>50</v>
      </c>
      <c r="D83">
        <v>1580</v>
      </c>
      <c r="E83"/>
      <c r="F83">
        <v>560</v>
      </c>
      <c r="G83"/>
      <c r="H83">
        <v>943</v>
      </c>
      <c r="I83" t="s">
        <v>50</v>
      </c>
      <c r="J83">
        <v>410</v>
      </c>
      <c r="K83"/>
      <c r="L83">
        <v>510</v>
      </c>
      <c r="M83"/>
      <c r="N83">
        <v>470</v>
      </c>
      <c r="O83"/>
      <c r="P83">
        <v>731</v>
      </c>
      <c r="Q83" t="s">
        <v>50</v>
      </c>
      <c r="R83">
        <v>0</v>
      </c>
      <c r="S83"/>
      <c r="T83">
        <v>0</v>
      </c>
      <c r="U83"/>
      <c r="V83">
        <v>390</v>
      </c>
      <c r="W83"/>
      <c r="X83">
        <v>110</v>
      </c>
      <c r="Y83"/>
      <c r="Z83" s="14">
        <f t="shared" si="34"/>
        <v>6286</v>
      </c>
      <c r="AA83" s="3">
        <f t="shared" si="35"/>
        <v>1</v>
      </c>
      <c r="AB83" s="3">
        <f t="shared" si="36"/>
        <v>1983</v>
      </c>
      <c r="AC83" s="36">
        <f>IF(Z83="","",Catchment!$O91)</f>
        <v>79.716656816827154</v>
      </c>
      <c r="AD83" s="12">
        <f t="shared" si="37"/>
        <v>1983</v>
      </c>
      <c r="AE83">
        <v>320</v>
      </c>
      <c r="AF83"/>
      <c r="AG83">
        <v>1396</v>
      </c>
      <c r="AH83" t="s">
        <v>50</v>
      </c>
      <c r="AI83">
        <v>1460</v>
      </c>
      <c r="AJ83"/>
      <c r="AK83">
        <v>980</v>
      </c>
      <c r="AL83"/>
      <c r="AM83">
        <v>160</v>
      </c>
      <c r="AN83"/>
      <c r="AO83">
        <v>80</v>
      </c>
      <c r="AP83"/>
      <c r="AQ83">
        <v>20</v>
      </c>
      <c r="AR83"/>
      <c r="AS83">
        <v>820</v>
      </c>
      <c r="AT83"/>
      <c r="AU83">
        <v>0</v>
      </c>
      <c r="AV83"/>
      <c r="AW83">
        <v>0</v>
      </c>
      <c r="AX83"/>
      <c r="AY83">
        <v>0</v>
      </c>
      <c r="AZ83"/>
      <c r="BA83">
        <v>200</v>
      </c>
      <c r="BB83"/>
      <c r="BC83" s="14">
        <f t="shared" si="38"/>
        <v>5436</v>
      </c>
      <c r="BD83" s="27">
        <f t="shared" si="39"/>
        <v>1</v>
      </c>
      <c r="BE83" s="3">
        <f t="shared" si="40"/>
        <v>1983</v>
      </c>
      <c r="BF83" s="36">
        <f>IF(BC83="","",Catchment!$O91)</f>
        <v>79.716656816827154</v>
      </c>
      <c r="BG83" s="12">
        <f t="shared" si="41"/>
        <v>1983</v>
      </c>
      <c r="BH83">
        <v>650</v>
      </c>
      <c r="BI83" t="s">
        <v>50</v>
      </c>
      <c r="BJ83">
        <v>1366</v>
      </c>
      <c r="BK83" t="s">
        <v>50</v>
      </c>
      <c r="BL83">
        <v>1341</v>
      </c>
      <c r="BM83" t="s">
        <v>50</v>
      </c>
      <c r="BN83">
        <v>1043</v>
      </c>
      <c r="BO83" t="s">
        <v>50</v>
      </c>
      <c r="BP83">
        <v>658</v>
      </c>
      <c r="BQ83" t="s">
        <v>50</v>
      </c>
      <c r="BR83">
        <v>772</v>
      </c>
      <c r="BS83" t="s">
        <v>50</v>
      </c>
      <c r="BT83">
        <v>334</v>
      </c>
      <c r="BU83" t="s">
        <v>50</v>
      </c>
      <c r="BV83">
        <v>959</v>
      </c>
      <c r="BW83" t="s">
        <v>50</v>
      </c>
      <c r="BX83">
        <v>131</v>
      </c>
      <c r="BY83" t="s">
        <v>50</v>
      </c>
      <c r="BZ83">
        <v>143</v>
      </c>
      <c r="CA83" t="s">
        <v>50</v>
      </c>
      <c r="CB83">
        <v>486</v>
      </c>
      <c r="CC83" t="s">
        <v>50</v>
      </c>
      <c r="CD83">
        <v>160</v>
      </c>
      <c r="CE83" t="s">
        <v>50</v>
      </c>
      <c r="CF83" s="14">
        <f t="shared" si="42"/>
        <v>8043</v>
      </c>
      <c r="CG83" s="27">
        <f t="shared" si="43"/>
        <v>1</v>
      </c>
      <c r="CH83" s="3">
        <f t="shared" si="44"/>
        <v>1983</v>
      </c>
      <c r="CI83" s="36">
        <f>IF(CF83="","",Catchment!$O91)</f>
        <v>79.716656816827154</v>
      </c>
      <c r="CJ83" s="12">
        <f t="shared" si="45"/>
        <v>1983</v>
      </c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 s="14" t="str">
        <f t="shared" si="46"/>
        <v/>
      </c>
      <c r="DJ83" s="27" t="str">
        <f t="shared" si="47"/>
        <v/>
      </c>
      <c r="DK83" s="3" t="str">
        <f t="shared" si="48"/>
        <v/>
      </c>
      <c r="DL83" s="36" t="str">
        <f>IF(DI83="","",Catchment!$O91)</f>
        <v/>
      </c>
      <c r="DM83" s="12">
        <f t="shared" si="49"/>
        <v>1983</v>
      </c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 s="14" t="str">
        <f t="shared" si="50"/>
        <v/>
      </c>
      <c r="EM83" s="3" t="str">
        <f t="shared" si="51"/>
        <v/>
      </c>
      <c r="EN83" s="3" t="str">
        <f t="shared" si="52"/>
        <v/>
      </c>
      <c r="EO83" s="36" t="str">
        <f>IF(EL83="","",Catchment!$O91)</f>
        <v/>
      </c>
      <c r="EP83" s="12">
        <f t="shared" si="53"/>
        <v>1983</v>
      </c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4" t="str">
        <f t="shared" si="54"/>
        <v/>
      </c>
      <c r="FP83" s="3" t="str">
        <f t="shared" si="55"/>
        <v/>
      </c>
      <c r="FQ83" s="3" t="str">
        <f t="shared" si="56"/>
        <v/>
      </c>
      <c r="FR83" s="36" t="str">
        <f>IF(FO83="","",Catchment!$O91)</f>
        <v/>
      </c>
      <c r="FS83" s="12">
        <f t="shared" si="57"/>
        <v>1983</v>
      </c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4" t="str">
        <f t="shared" si="58"/>
        <v/>
      </c>
      <c r="GS83" s="3" t="str">
        <f t="shared" si="59"/>
        <v/>
      </c>
      <c r="GT83" s="3" t="str">
        <f t="shared" si="60"/>
        <v/>
      </c>
      <c r="GU83" s="36" t="str">
        <f>IF(GR83="","",Catchment!$O91)</f>
        <v/>
      </c>
      <c r="GV83" s="12">
        <f t="shared" si="61"/>
        <v>1983</v>
      </c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4" t="str">
        <f t="shared" si="62"/>
        <v/>
      </c>
      <c r="HV83" s="3" t="str">
        <f t="shared" si="63"/>
        <v/>
      </c>
      <c r="HW83" s="3" t="str">
        <f t="shared" si="64"/>
        <v/>
      </c>
      <c r="HX83" s="36" t="str">
        <f>IF(HU83="","",Catchment!$O91)</f>
        <v/>
      </c>
    </row>
    <row r="84" spans="1:232" x14ac:dyDescent="0.2">
      <c r="A84" s="12">
        <f t="shared" si="33"/>
        <v>1984</v>
      </c>
      <c r="B84">
        <v>867</v>
      </c>
      <c r="C84"/>
      <c r="D84">
        <v>953</v>
      </c>
      <c r="E84"/>
      <c r="F84">
        <v>326</v>
      </c>
      <c r="G84"/>
      <c r="H84">
        <v>956</v>
      </c>
      <c r="I84"/>
      <c r="J84">
        <v>744</v>
      </c>
      <c r="K84"/>
      <c r="L84">
        <v>517</v>
      </c>
      <c r="M84"/>
      <c r="N84">
        <v>170</v>
      </c>
      <c r="O84"/>
      <c r="P84">
        <v>40</v>
      </c>
      <c r="Q84"/>
      <c r="R84">
        <v>50</v>
      </c>
      <c r="S84"/>
      <c r="T84">
        <v>10</v>
      </c>
      <c r="U84"/>
      <c r="V84">
        <v>0</v>
      </c>
      <c r="W84"/>
      <c r="X84">
        <v>30</v>
      </c>
      <c r="Y84"/>
      <c r="Z84" s="14">
        <f t="shared" si="34"/>
        <v>4663</v>
      </c>
      <c r="AA84" s="3">
        <f t="shared" si="35"/>
        <v>1</v>
      </c>
      <c r="AB84" s="3">
        <f t="shared" si="36"/>
        <v>1984</v>
      </c>
      <c r="AC84" s="36">
        <f>IF(Z84="","",Catchment!$O92)</f>
        <v>58.611137225406551</v>
      </c>
      <c r="AD84" s="12">
        <f t="shared" si="37"/>
        <v>1984</v>
      </c>
      <c r="AE84">
        <v>630</v>
      </c>
      <c r="AF84"/>
      <c r="AG84">
        <v>920</v>
      </c>
      <c r="AH84"/>
      <c r="AI84">
        <v>410</v>
      </c>
      <c r="AJ84"/>
      <c r="AK84">
        <v>350</v>
      </c>
      <c r="AL84"/>
      <c r="AM84">
        <v>820</v>
      </c>
      <c r="AN84"/>
      <c r="AO84">
        <v>440</v>
      </c>
      <c r="AP84"/>
      <c r="AQ84">
        <v>0</v>
      </c>
      <c r="AR84"/>
      <c r="AS84">
        <v>0</v>
      </c>
      <c r="AT84"/>
      <c r="AU84">
        <v>0</v>
      </c>
      <c r="AV84"/>
      <c r="AW84">
        <v>0</v>
      </c>
      <c r="AX84"/>
      <c r="AY84">
        <v>0</v>
      </c>
      <c r="AZ84"/>
      <c r="BA84">
        <v>0</v>
      </c>
      <c r="BB84"/>
      <c r="BC84" s="14">
        <f t="shared" si="38"/>
        <v>3570</v>
      </c>
      <c r="BD84" s="27">
        <f t="shared" si="39"/>
        <v>1</v>
      </c>
      <c r="BE84" s="3">
        <f t="shared" si="40"/>
        <v>1984</v>
      </c>
      <c r="BF84" s="36">
        <f>IF(BC84="","",Catchment!$O92)</f>
        <v>58.611137225406551</v>
      </c>
      <c r="BG84" s="12">
        <f t="shared" si="41"/>
        <v>1984</v>
      </c>
      <c r="BH84">
        <v>918</v>
      </c>
      <c r="BI84" t="s">
        <v>50</v>
      </c>
      <c r="BJ84">
        <v>871</v>
      </c>
      <c r="BK84" t="s">
        <v>50</v>
      </c>
      <c r="BL84">
        <v>519</v>
      </c>
      <c r="BM84" t="s">
        <v>50</v>
      </c>
      <c r="BN84">
        <v>1167</v>
      </c>
      <c r="BO84" t="s">
        <v>50</v>
      </c>
      <c r="BP84">
        <v>1173</v>
      </c>
      <c r="BQ84" t="s">
        <v>50</v>
      </c>
      <c r="BR84">
        <v>704</v>
      </c>
      <c r="BS84" t="s">
        <v>50</v>
      </c>
      <c r="BT84">
        <v>535</v>
      </c>
      <c r="BU84" t="s">
        <v>50</v>
      </c>
      <c r="BV84">
        <v>83</v>
      </c>
      <c r="BW84" t="s">
        <v>50</v>
      </c>
      <c r="BX84">
        <v>206</v>
      </c>
      <c r="BY84" t="s">
        <v>50</v>
      </c>
      <c r="BZ84">
        <v>0</v>
      </c>
      <c r="CA84" t="s">
        <v>50</v>
      </c>
      <c r="CB84">
        <v>0</v>
      </c>
      <c r="CC84" t="s">
        <v>50</v>
      </c>
      <c r="CD84">
        <v>110</v>
      </c>
      <c r="CE84" t="s">
        <v>50</v>
      </c>
      <c r="CF84" s="14">
        <f t="shared" si="42"/>
        <v>6286</v>
      </c>
      <c r="CG84" s="27">
        <f t="shared" si="43"/>
        <v>1</v>
      </c>
      <c r="CH84" s="3">
        <f t="shared" si="44"/>
        <v>1984</v>
      </c>
      <c r="CI84" s="36">
        <f>IF(CF84="","",Catchment!$O92)</f>
        <v>58.611137225406551</v>
      </c>
      <c r="CJ84" s="12">
        <f t="shared" si="45"/>
        <v>1984</v>
      </c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 s="14" t="str">
        <f t="shared" si="46"/>
        <v/>
      </c>
      <c r="DJ84" s="27" t="str">
        <f t="shared" si="47"/>
        <v/>
      </c>
      <c r="DK84" s="3" t="str">
        <f t="shared" si="48"/>
        <v/>
      </c>
      <c r="DL84" s="36" t="str">
        <f>IF(DI84="","",Catchment!$O92)</f>
        <v/>
      </c>
      <c r="DM84" s="12">
        <f t="shared" si="49"/>
        <v>1984</v>
      </c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 s="14" t="str">
        <f t="shared" si="50"/>
        <v/>
      </c>
      <c r="EM84" s="3" t="str">
        <f t="shared" si="51"/>
        <v/>
      </c>
      <c r="EN84" s="3" t="str">
        <f t="shared" si="52"/>
        <v/>
      </c>
      <c r="EO84" s="36" t="str">
        <f>IF(EL84="","",Catchment!$O92)</f>
        <v/>
      </c>
      <c r="EP84" s="12">
        <f t="shared" si="53"/>
        <v>1984</v>
      </c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4" t="str">
        <f t="shared" si="54"/>
        <v/>
      </c>
      <c r="FP84" s="3" t="str">
        <f t="shared" si="55"/>
        <v/>
      </c>
      <c r="FQ84" s="3" t="str">
        <f t="shared" si="56"/>
        <v/>
      </c>
      <c r="FR84" s="36" t="str">
        <f>IF(FO84="","",Catchment!$O92)</f>
        <v/>
      </c>
      <c r="FS84" s="12">
        <f t="shared" si="57"/>
        <v>1984</v>
      </c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4" t="str">
        <f t="shared" si="58"/>
        <v/>
      </c>
      <c r="GS84" s="3" t="str">
        <f t="shared" si="59"/>
        <v/>
      </c>
      <c r="GT84" s="3" t="str">
        <f t="shared" si="60"/>
        <v/>
      </c>
      <c r="GU84" s="36" t="str">
        <f>IF(GR84="","",Catchment!$O92)</f>
        <v/>
      </c>
      <c r="GV84" s="12">
        <f t="shared" si="61"/>
        <v>1984</v>
      </c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4" t="str">
        <f t="shared" si="62"/>
        <v/>
      </c>
      <c r="HV84" s="3" t="str">
        <f t="shared" si="63"/>
        <v/>
      </c>
      <c r="HW84" s="3" t="str">
        <f t="shared" si="64"/>
        <v/>
      </c>
      <c r="HX84" s="36" t="str">
        <f>IF(HU84="","",Catchment!$O92)</f>
        <v/>
      </c>
    </row>
    <row r="85" spans="1:232" x14ac:dyDescent="0.2">
      <c r="A85" s="12">
        <f t="shared" si="33"/>
        <v>1985</v>
      </c>
      <c r="B85">
        <v>1230</v>
      </c>
      <c r="C85"/>
      <c r="D85">
        <v>990</v>
      </c>
      <c r="E85"/>
      <c r="F85">
        <v>1540</v>
      </c>
      <c r="G85"/>
      <c r="H85">
        <v>550</v>
      </c>
      <c r="I85"/>
      <c r="J85">
        <v>960</v>
      </c>
      <c r="K85"/>
      <c r="L85">
        <v>420</v>
      </c>
      <c r="M85"/>
      <c r="N85">
        <v>750</v>
      </c>
      <c r="O85"/>
      <c r="P85">
        <v>0</v>
      </c>
      <c r="Q85"/>
      <c r="R85">
        <v>610</v>
      </c>
      <c r="S85"/>
      <c r="T85">
        <v>30</v>
      </c>
      <c r="U85"/>
      <c r="V85">
        <v>490</v>
      </c>
      <c r="W85"/>
      <c r="X85">
        <v>220</v>
      </c>
      <c r="Y85"/>
      <c r="Z85" s="14">
        <f t="shared" si="34"/>
        <v>7790</v>
      </c>
      <c r="AA85" s="3">
        <f t="shared" si="35"/>
        <v>1</v>
      </c>
      <c r="AB85" s="3">
        <f t="shared" si="36"/>
        <v>1985</v>
      </c>
      <c r="AC85" s="36">
        <f>IF(Z85="","",Catchment!$O93)</f>
        <v>98.528540242577918</v>
      </c>
      <c r="AD85" s="12">
        <f t="shared" si="37"/>
        <v>1985</v>
      </c>
      <c r="AE85">
        <v>1170</v>
      </c>
      <c r="AF85"/>
      <c r="AG85">
        <v>1020</v>
      </c>
      <c r="AH85"/>
      <c r="AI85">
        <v>1520</v>
      </c>
      <c r="AJ85"/>
      <c r="AK85">
        <v>1220</v>
      </c>
      <c r="AL85"/>
      <c r="AM85">
        <v>500</v>
      </c>
      <c r="AN85"/>
      <c r="AO85">
        <v>650</v>
      </c>
      <c r="AP85"/>
      <c r="AQ85">
        <v>440</v>
      </c>
      <c r="AR85"/>
      <c r="AS85">
        <v>0</v>
      </c>
      <c r="AT85"/>
      <c r="AU85">
        <v>567</v>
      </c>
      <c r="AV85" t="s">
        <v>50</v>
      </c>
      <c r="AW85">
        <v>0</v>
      </c>
      <c r="AX85"/>
      <c r="AY85">
        <v>690</v>
      </c>
      <c r="AZ85"/>
      <c r="BA85">
        <v>100</v>
      </c>
      <c r="BB85"/>
      <c r="BC85" s="14">
        <f t="shared" si="38"/>
        <v>7877</v>
      </c>
      <c r="BD85" s="27">
        <f t="shared" si="39"/>
        <v>1</v>
      </c>
      <c r="BE85" s="3">
        <f t="shared" si="40"/>
        <v>1985</v>
      </c>
      <c r="BF85" s="36">
        <f>IF(BC85="","",Catchment!$O93)</f>
        <v>98.528540242577918</v>
      </c>
      <c r="BG85" s="12">
        <f t="shared" si="41"/>
        <v>1985</v>
      </c>
      <c r="BH85">
        <v>1920</v>
      </c>
      <c r="BI85"/>
      <c r="BJ85">
        <v>1093</v>
      </c>
      <c r="BK85" t="s">
        <v>50</v>
      </c>
      <c r="BL85">
        <v>1245</v>
      </c>
      <c r="BM85" t="s">
        <v>50</v>
      </c>
      <c r="BN85">
        <v>760</v>
      </c>
      <c r="BO85" t="s">
        <v>50</v>
      </c>
      <c r="BP85">
        <v>800</v>
      </c>
      <c r="BQ85"/>
      <c r="BR85">
        <v>837</v>
      </c>
      <c r="BS85" t="s">
        <v>50</v>
      </c>
      <c r="BT85">
        <v>472</v>
      </c>
      <c r="BU85" t="s">
        <v>50</v>
      </c>
      <c r="BV85">
        <v>0</v>
      </c>
      <c r="BW85" t="s">
        <v>50</v>
      </c>
      <c r="BX85">
        <v>625</v>
      </c>
      <c r="BY85" t="s">
        <v>50</v>
      </c>
      <c r="BZ85">
        <v>0</v>
      </c>
      <c r="CA85" t="s">
        <v>50</v>
      </c>
      <c r="CB85">
        <v>692</v>
      </c>
      <c r="CC85" t="s">
        <v>50</v>
      </c>
      <c r="CD85">
        <v>350</v>
      </c>
      <c r="CE85"/>
      <c r="CF85" s="14">
        <f t="shared" si="42"/>
        <v>8794</v>
      </c>
      <c r="CG85" s="27">
        <f t="shared" si="43"/>
        <v>1</v>
      </c>
      <c r="CH85" s="3">
        <f t="shared" si="44"/>
        <v>1985</v>
      </c>
      <c r="CI85" s="36">
        <f>IF(CF85="","",Catchment!$O93)</f>
        <v>98.528540242577918</v>
      </c>
      <c r="CJ85" s="12">
        <f t="shared" si="45"/>
        <v>1985</v>
      </c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 s="14" t="str">
        <f t="shared" si="46"/>
        <v/>
      </c>
      <c r="DJ85" s="27" t="str">
        <f t="shared" si="47"/>
        <v/>
      </c>
      <c r="DK85" s="3" t="str">
        <f t="shared" si="48"/>
        <v/>
      </c>
      <c r="DL85" s="36" t="str">
        <f>IF(DI85="","",Catchment!$O93)</f>
        <v/>
      </c>
      <c r="DM85" s="12">
        <f t="shared" si="49"/>
        <v>1985</v>
      </c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 s="14" t="str">
        <f t="shared" si="50"/>
        <v/>
      </c>
      <c r="EM85" s="3" t="str">
        <f t="shared" si="51"/>
        <v/>
      </c>
      <c r="EN85" s="3" t="str">
        <f t="shared" si="52"/>
        <v/>
      </c>
      <c r="EO85" s="36" t="str">
        <f>IF(EL85="","",Catchment!$O93)</f>
        <v/>
      </c>
      <c r="EP85" s="12">
        <f t="shared" si="53"/>
        <v>1985</v>
      </c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4" t="str">
        <f t="shared" si="54"/>
        <v/>
      </c>
      <c r="FP85" s="3" t="str">
        <f t="shared" si="55"/>
        <v/>
      </c>
      <c r="FQ85" s="3" t="str">
        <f t="shared" si="56"/>
        <v/>
      </c>
      <c r="FR85" s="36" t="str">
        <f>IF(FO85="","",Catchment!$O93)</f>
        <v/>
      </c>
      <c r="FS85" s="12">
        <f t="shared" si="57"/>
        <v>1985</v>
      </c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4" t="str">
        <f t="shared" si="58"/>
        <v/>
      </c>
      <c r="GS85" s="3" t="str">
        <f t="shared" si="59"/>
        <v/>
      </c>
      <c r="GT85" s="3" t="str">
        <f t="shared" si="60"/>
        <v/>
      </c>
      <c r="GU85" s="36" t="str">
        <f>IF(GR85="","",Catchment!$O93)</f>
        <v/>
      </c>
      <c r="GV85" s="12">
        <f t="shared" si="61"/>
        <v>1985</v>
      </c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4" t="str">
        <f t="shared" si="62"/>
        <v/>
      </c>
      <c r="HV85" s="3" t="str">
        <f t="shared" si="63"/>
        <v/>
      </c>
      <c r="HW85" s="3" t="str">
        <f t="shared" si="64"/>
        <v/>
      </c>
      <c r="HX85" s="36" t="str">
        <f>IF(HU85="","",Catchment!$O93)</f>
        <v/>
      </c>
    </row>
    <row r="86" spans="1:232" x14ac:dyDescent="0.2">
      <c r="A86" s="12">
        <f t="shared" si="33"/>
        <v>1986</v>
      </c>
      <c r="B86">
        <v>1569</v>
      </c>
      <c r="C86"/>
      <c r="D86">
        <v>1332</v>
      </c>
      <c r="E86"/>
      <c r="F86">
        <v>430</v>
      </c>
      <c r="G86"/>
      <c r="H86">
        <v>410</v>
      </c>
      <c r="I86"/>
      <c r="J86">
        <v>729</v>
      </c>
      <c r="K86"/>
      <c r="L86">
        <v>698</v>
      </c>
      <c r="M86"/>
      <c r="N86">
        <v>810</v>
      </c>
      <c r="O86"/>
      <c r="P86">
        <v>0</v>
      </c>
      <c r="Q86"/>
      <c r="R86">
        <v>30</v>
      </c>
      <c r="S86"/>
      <c r="T86">
        <v>100</v>
      </c>
      <c r="U86"/>
      <c r="V86">
        <v>560</v>
      </c>
      <c r="W86"/>
      <c r="X86">
        <v>1350</v>
      </c>
      <c r="Y86"/>
      <c r="Z86" s="14">
        <f t="shared" si="34"/>
        <v>8018</v>
      </c>
      <c r="AA86" s="3">
        <f t="shared" si="35"/>
        <v>1</v>
      </c>
      <c r="AB86" s="3">
        <f t="shared" si="36"/>
        <v>1986</v>
      </c>
      <c r="AC86" s="36">
        <f>IF(Z86="","",Catchment!$O94)</f>
        <v>111.67603005491324</v>
      </c>
      <c r="AD86" s="12">
        <f t="shared" si="37"/>
        <v>1986</v>
      </c>
      <c r="AE86">
        <v>1640</v>
      </c>
      <c r="AF86"/>
      <c r="AG86">
        <v>810</v>
      </c>
      <c r="AH86"/>
      <c r="AI86">
        <v>660</v>
      </c>
      <c r="AJ86"/>
      <c r="AK86">
        <v>760</v>
      </c>
      <c r="AL86"/>
      <c r="AM86">
        <v>670</v>
      </c>
      <c r="AN86"/>
      <c r="AO86">
        <v>1048</v>
      </c>
      <c r="AP86" t="s">
        <v>50</v>
      </c>
      <c r="AQ86">
        <v>1070</v>
      </c>
      <c r="AR86"/>
      <c r="AS86">
        <v>0</v>
      </c>
      <c r="AT86"/>
      <c r="AU86">
        <v>0</v>
      </c>
      <c r="AV86"/>
      <c r="AW86">
        <v>100</v>
      </c>
      <c r="AX86" t="s">
        <v>50</v>
      </c>
      <c r="AY86">
        <v>260</v>
      </c>
      <c r="AZ86"/>
      <c r="BA86">
        <v>2880</v>
      </c>
      <c r="BB86"/>
      <c r="BC86" s="14">
        <f t="shared" si="38"/>
        <v>9898</v>
      </c>
      <c r="BD86" s="27">
        <f t="shared" si="39"/>
        <v>1</v>
      </c>
      <c r="BE86" s="3">
        <f t="shared" si="40"/>
        <v>1986</v>
      </c>
      <c r="BF86" s="36">
        <f>IF(BC86="","",Catchment!$O94)</f>
        <v>111.67603005491324</v>
      </c>
      <c r="BG86" s="12">
        <f t="shared" si="41"/>
        <v>1986</v>
      </c>
      <c r="BH86">
        <v>1481</v>
      </c>
      <c r="BI86" t="s">
        <v>48</v>
      </c>
      <c r="BJ86">
        <v>1370</v>
      </c>
      <c r="BK86" t="s">
        <v>48</v>
      </c>
      <c r="BL86">
        <v>598</v>
      </c>
      <c r="BM86" t="s">
        <v>48</v>
      </c>
      <c r="BN86">
        <v>399</v>
      </c>
      <c r="BO86" t="s">
        <v>48</v>
      </c>
      <c r="BP86">
        <v>1181</v>
      </c>
      <c r="BQ86" t="s">
        <v>48</v>
      </c>
      <c r="BR86">
        <v>614</v>
      </c>
      <c r="BS86" t="s">
        <v>48</v>
      </c>
      <c r="BT86">
        <v>994</v>
      </c>
      <c r="BU86" t="s">
        <v>48</v>
      </c>
      <c r="BV86">
        <v>76</v>
      </c>
      <c r="BW86" t="s">
        <v>48</v>
      </c>
      <c r="BX86">
        <v>103</v>
      </c>
      <c r="BY86" t="s">
        <v>48</v>
      </c>
      <c r="BZ86">
        <v>242</v>
      </c>
      <c r="CA86" t="s">
        <v>48</v>
      </c>
      <c r="CB86">
        <v>618</v>
      </c>
      <c r="CC86" t="s">
        <v>48</v>
      </c>
      <c r="CD86">
        <v>2183</v>
      </c>
      <c r="CE86" t="s">
        <v>48</v>
      </c>
      <c r="CF86" s="14">
        <f t="shared" si="42"/>
        <v>9859</v>
      </c>
      <c r="CG86" s="27">
        <f t="shared" si="43"/>
        <v>1</v>
      </c>
      <c r="CH86" s="3">
        <f t="shared" si="44"/>
        <v>1986</v>
      </c>
      <c r="CI86" s="36">
        <f>IF(CF86="","",Catchment!$O94)</f>
        <v>111.67603005491324</v>
      </c>
      <c r="CJ86" s="12">
        <f t="shared" si="45"/>
        <v>1986</v>
      </c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 s="14" t="str">
        <f t="shared" si="46"/>
        <v/>
      </c>
      <c r="DJ86" s="27" t="str">
        <f t="shared" si="47"/>
        <v/>
      </c>
      <c r="DK86" s="3" t="str">
        <f t="shared" si="48"/>
        <v/>
      </c>
      <c r="DL86" s="36" t="str">
        <f>IF(DI86="","",Catchment!$O94)</f>
        <v/>
      </c>
      <c r="DM86" s="12">
        <f t="shared" si="49"/>
        <v>1986</v>
      </c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 s="14" t="str">
        <f t="shared" si="50"/>
        <v/>
      </c>
      <c r="EM86" s="3" t="str">
        <f t="shared" si="51"/>
        <v/>
      </c>
      <c r="EN86" s="3" t="str">
        <f t="shared" si="52"/>
        <v/>
      </c>
      <c r="EO86" s="36" t="str">
        <f>IF(EL86="","",Catchment!$O94)</f>
        <v/>
      </c>
      <c r="EP86" s="12">
        <f t="shared" si="53"/>
        <v>1986</v>
      </c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4" t="str">
        <f t="shared" si="54"/>
        <v/>
      </c>
      <c r="FP86" s="3" t="str">
        <f t="shared" si="55"/>
        <v/>
      </c>
      <c r="FQ86" s="3" t="str">
        <f t="shared" si="56"/>
        <v/>
      </c>
      <c r="FR86" s="36" t="str">
        <f>IF(FO86="","",Catchment!$O94)</f>
        <v/>
      </c>
      <c r="FS86" s="12">
        <f t="shared" si="57"/>
        <v>1986</v>
      </c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4" t="str">
        <f t="shared" si="58"/>
        <v/>
      </c>
      <c r="GS86" s="3" t="str">
        <f t="shared" si="59"/>
        <v/>
      </c>
      <c r="GT86" s="3" t="str">
        <f t="shared" si="60"/>
        <v/>
      </c>
      <c r="GU86" s="36" t="str">
        <f>IF(GR86="","",Catchment!$O94)</f>
        <v/>
      </c>
      <c r="GV86" s="12">
        <f t="shared" si="61"/>
        <v>1986</v>
      </c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4" t="str">
        <f t="shared" si="62"/>
        <v/>
      </c>
      <c r="HV86" s="3" t="str">
        <f t="shared" si="63"/>
        <v/>
      </c>
      <c r="HW86" s="3" t="str">
        <f t="shared" si="64"/>
        <v/>
      </c>
      <c r="HX86" s="36" t="str">
        <f>IF(HU86="","",Catchment!$O94)</f>
        <v/>
      </c>
    </row>
    <row r="87" spans="1:232" x14ac:dyDescent="0.2">
      <c r="A87" s="12">
        <f t="shared" si="33"/>
        <v>1987</v>
      </c>
      <c r="B87">
        <v>849</v>
      </c>
      <c r="C87"/>
      <c r="D87">
        <v>1182</v>
      </c>
      <c r="E87"/>
      <c r="F87">
        <v>1137</v>
      </c>
      <c r="G87"/>
      <c r="H87">
        <v>1624</v>
      </c>
      <c r="I87"/>
      <c r="J87">
        <v>1132</v>
      </c>
      <c r="K87"/>
      <c r="L87">
        <v>694</v>
      </c>
      <c r="M87"/>
      <c r="N87">
        <v>1102</v>
      </c>
      <c r="O87" t="s">
        <v>50</v>
      </c>
      <c r="P87">
        <v>259</v>
      </c>
      <c r="Q87" t="s">
        <v>50</v>
      </c>
      <c r="R87">
        <v>294</v>
      </c>
      <c r="S87" t="s">
        <v>50</v>
      </c>
      <c r="T87">
        <v>279</v>
      </c>
      <c r="U87" t="s">
        <v>50</v>
      </c>
      <c r="V87">
        <v>404</v>
      </c>
      <c r="W87" t="s">
        <v>50</v>
      </c>
      <c r="X87">
        <v>727</v>
      </c>
      <c r="Y87" t="s">
        <v>50</v>
      </c>
      <c r="Z87" s="14">
        <f t="shared" si="34"/>
        <v>9683</v>
      </c>
      <c r="AA87" s="3">
        <f t="shared" si="35"/>
        <v>1</v>
      </c>
      <c r="AB87" s="3">
        <f t="shared" si="36"/>
        <v>1987</v>
      </c>
      <c r="AC87" s="36">
        <f>IF(Z87="","",Catchment!$O95)</f>
        <v>118.65693839970503</v>
      </c>
      <c r="AD87" s="12">
        <f t="shared" si="37"/>
        <v>1987</v>
      </c>
      <c r="AE87">
        <v>910</v>
      </c>
      <c r="AF87"/>
      <c r="AG87">
        <v>1410</v>
      </c>
      <c r="AH87"/>
      <c r="AI87">
        <v>770</v>
      </c>
      <c r="AJ87"/>
      <c r="AK87">
        <v>1440</v>
      </c>
      <c r="AL87"/>
      <c r="AM87">
        <v>1200</v>
      </c>
      <c r="AN87"/>
      <c r="AO87">
        <v>2030</v>
      </c>
      <c r="AP87"/>
      <c r="AQ87">
        <v>1040</v>
      </c>
      <c r="AR87"/>
      <c r="AS87">
        <v>380</v>
      </c>
      <c r="AT87"/>
      <c r="AU87">
        <v>340</v>
      </c>
      <c r="AV87"/>
      <c r="AW87">
        <v>0</v>
      </c>
      <c r="AX87"/>
      <c r="AY87">
        <v>0</v>
      </c>
      <c r="AZ87"/>
      <c r="BA87">
        <v>910</v>
      </c>
      <c r="BB87"/>
      <c r="BC87" s="14">
        <f t="shared" si="38"/>
        <v>10430</v>
      </c>
      <c r="BD87" s="27">
        <f t="shared" si="39"/>
        <v>1</v>
      </c>
      <c r="BE87" s="3">
        <f t="shared" si="40"/>
        <v>1987</v>
      </c>
      <c r="BF87" s="36">
        <f>IF(BC87="","",Catchment!$O95)</f>
        <v>118.65693839970503</v>
      </c>
      <c r="BG87" s="12">
        <f t="shared" si="41"/>
        <v>1987</v>
      </c>
      <c r="BH87">
        <v>628</v>
      </c>
      <c r="BI87" t="s">
        <v>48</v>
      </c>
      <c r="BJ87">
        <v>973</v>
      </c>
      <c r="BK87" t="s">
        <v>48</v>
      </c>
      <c r="BL87">
        <v>1029</v>
      </c>
      <c r="BM87" t="s">
        <v>48</v>
      </c>
      <c r="BN87">
        <v>755</v>
      </c>
      <c r="BO87" t="s">
        <v>48</v>
      </c>
      <c r="BP87">
        <v>1460</v>
      </c>
      <c r="BQ87" t="s">
        <v>48</v>
      </c>
      <c r="BR87">
        <v>1346</v>
      </c>
      <c r="BS87" t="s">
        <v>48</v>
      </c>
      <c r="BT87">
        <v>1259</v>
      </c>
      <c r="BU87" t="s">
        <v>48</v>
      </c>
      <c r="BV87">
        <v>353</v>
      </c>
      <c r="BW87" t="s">
        <v>48</v>
      </c>
      <c r="BX87">
        <v>353</v>
      </c>
      <c r="BY87" t="s">
        <v>48</v>
      </c>
      <c r="BZ87">
        <v>310</v>
      </c>
      <c r="CA87" t="s">
        <v>48</v>
      </c>
      <c r="CB87">
        <v>263</v>
      </c>
      <c r="CC87" t="s">
        <v>48</v>
      </c>
      <c r="CD87">
        <v>634</v>
      </c>
      <c r="CE87" t="s">
        <v>48</v>
      </c>
      <c r="CF87" s="14">
        <f t="shared" si="42"/>
        <v>9363</v>
      </c>
      <c r="CG87" s="27">
        <f t="shared" si="43"/>
        <v>1</v>
      </c>
      <c r="CH87" s="3">
        <f t="shared" si="44"/>
        <v>1987</v>
      </c>
      <c r="CI87" s="36">
        <f>IF(CF87="","",Catchment!$O95)</f>
        <v>118.65693839970503</v>
      </c>
      <c r="CJ87" s="12">
        <f t="shared" si="45"/>
        <v>1987</v>
      </c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 s="14" t="str">
        <f t="shared" si="46"/>
        <v/>
      </c>
      <c r="DJ87" s="27" t="str">
        <f t="shared" si="47"/>
        <v/>
      </c>
      <c r="DK87" s="3" t="str">
        <f t="shared" si="48"/>
        <v/>
      </c>
      <c r="DL87" s="36" t="str">
        <f>IF(DI87="","",Catchment!$O95)</f>
        <v/>
      </c>
      <c r="DM87" s="12">
        <f t="shared" si="49"/>
        <v>1987</v>
      </c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 s="14" t="str">
        <f t="shared" si="50"/>
        <v/>
      </c>
      <c r="EM87" s="3" t="str">
        <f t="shared" si="51"/>
        <v/>
      </c>
      <c r="EN87" s="3" t="str">
        <f t="shared" si="52"/>
        <v/>
      </c>
      <c r="EO87" s="36" t="str">
        <f>IF(EL87="","",Catchment!$O95)</f>
        <v/>
      </c>
      <c r="EP87" s="12">
        <f t="shared" si="53"/>
        <v>1987</v>
      </c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4" t="str">
        <f t="shared" si="54"/>
        <v/>
      </c>
      <c r="FP87" s="3" t="str">
        <f t="shared" si="55"/>
        <v/>
      </c>
      <c r="FQ87" s="3" t="str">
        <f t="shared" si="56"/>
        <v/>
      </c>
      <c r="FR87" s="36" t="str">
        <f>IF(FO87="","",Catchment!$O95)</f>
        <v/>
      </c>
      <c r="FS87" s="12">
        <f t="shared" si="57"/>
        <v>1987</v>
      </c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4" t="str">
        <f t="shared" si="58"/>
        <v/>
      </c>
      <c r="GS87" s="3" t="str">
        <f t="shared" si="59"/>
        <v/>
      </c>
      <c r="GT87" s="3" t="str">
        <f t="shared" si="60"/>
        <v/>
      </c>
      <c r="GU87" s="36" t="str">
        <f>IF(GR87="","",Catchment!$O95)</f>
        <v/>
      </c>
      <c r="GV87" s="12">
        <f t="shared" si="61"/>
        <v>1987</v>
      </c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4" t="str">
        <f t="shared" si="62"/>
        <v/>
      </c>
      <c r="HV87" s="3" t="str">
        <f t="shared" si="63"/>
        <v/>
      </c>
      <c r="HW87" s="3" t="str">
        <f t="shared" si="64"/>
        <v/>
      </c>
      <c r="HX87" s="36" t="str">
        <f>IF(HU87="","",Catchment!$O95)</f>
        <v/>
      </c>
    </row>
    <row r="88" spans="1:232" x14ac:dyDescent="0.2">
      <c r="A88" s="12">
        <f t="shared" si="33"/>
        <v>1988</v>
      </c>
      <c r="B88">
        <v>1664</v>
      </c>
      <c r="C88" t="s">
        <v>50</v>
      </c>
      <c r="D88">
        <v>718</v>
      </c>
      <c r="E88" t="s">
        <v>50</v>
      </c>
      <c r="F88">
        <v>1604</v>
      </c>
      <c r="G88" t="s">
        <v>50</v>
      </c>
      <c r="H88">
        <v>1355</v>
      </c>
      <c r="I88"/>
      <c r="J88">
        <v>2154</v>
      </c>
      <c r="K88"/>
      <c r="L88">
        <v>1333</v>
      </c>
      <c r="M88"/>
      <c r="N88">
        <v>834</v>
      </c>
      <c r="O88"/>
      <c r="P88">
        <v>880</v>
      </c>
      <c r="Q88"/>
      <c r="R88">
        <v>144</v>
      </c>
      <c r="S88"/>
      <c r="T88">
        <v>30</v>
      </c>
      <c r="U88"/>
      <c r="V88">
        <v>99</v>
      </c>
      <c r="W88"/>
      <c r="X88">
        <v>5</v>
      </c>
      <c r="Y88"/>
      <c r="Z88" s="14">
        <f t="shared" si="34"/>
        <v>10820</v>
      </c>
      <c r="AA88" s="3">
        <f t="shared" si="35"/>
        <v>1</v>
      </c>
      <c r="AB88" s="3">
        <f t="shared" si="36"/>
        <v>1988</v>
      </c>
      <c r="AC88" s="36">
        <f>IF(Z88="","",Catchment!$O96)</f>
        <v>114.67431439888452</v>
      </c>
      <c r="AD88" s="12">
        <f t="shared" si="37"/>
        <v>1988</v>
      </c>
      <c r="AE88">
        <v>200</v>
      </c>
      <c r="AF88"/>
      <c r="AG88">
        <v>1670</v>
      </c>
      <c r="AH88"/>
      <c r="AI88">
        <v>1190</v>
      </c>
      <c r="AJ88"/>
      <c r="AK88">
        <v>840</v>
      </c>
      <c r="AL88"/>
      <c r="AM88">
        <v>2380</v>
      </c>
      <c r="AN88"/>
      <c r="AO88">
        <v>830</v>
      </c>
      <c r="AP88"/>
      <c r="AQ88">
        <v>220</v>
      </c>
      <c r="AR88"/>
      <c r="AS88">
        <v>720</v>
      </c>
      <c r="AT88"/>
      <c r="AU88">
        <v>510</v>
      </c>
      <c r="AV88"/>
      <c r="AW88">
        <v>0</v>
      </c>
      <c r="AX88"/>
      <c r="AY88">
        <v>0</v>
      </c>
      <c r="AZ88"/>
      <c r="BA88">
        <v>0</v>
      </c>
      <c r="BB88"/>
      <c r="BC88" s="14">
        <f t="shared" si="38"/>
        <v>8560</v>
      </c>
      <c r="BD88" s="27">
        <f t="shared" si="39"/>
        <v>1</v>
      </c>
      <c r="BE88" s="3">
        <f t="shared" si="40"/>
        <v>1988</v>
      </c>
      <c r="BF88" s="36">
        <f>IF(BC88="","",Catchment!$O96)</f>
        <v>114.67431439888452</v>
      </c>
      <c r="BG88" s="12">
        <f t="shared" si="41"/>
        <v>1988</v>
      </c>
      <c r="BH88">
        <v>1192</v>
      </c>
      <c r="BI88" t="s">
        <v>48</v>
      </c>
      <c r="BJ88">
        <v>687</v>
      </c>
      <c r="BK88" t="s">
        <v>48</v>
      </c>
      <c r="BL88">
        <v>1423</v>
      </c>
      <c r="BM88" t="s">
        <v>48</v>
      </c>
      <c r="BN88">
        <v>936</v>
      </c>
      <c r="BO88" t="s">
        <v>48</v>
      </c>
      <c r="BP88">
        <v>1690</v>
      </c>
      <c r="BQ88" t="s">
        <v>48</v>
      </c>
      <c r="BR88">
        <v>859</v>
      </c>
      <c r="BS88" t="s">
        <v>48</v>
      </c>
      <c r="BT88">
        <v>580</v>
      </c>
      <c r="BU88" t="s">
        <v>48</v>
      </c>
      <c r="BV88">
        <v>725</v>
      </c>
      <c r="BW88" t="s">
        <v>48</v>
      </c>
      <c r="BX88">
        <v>504</v>
      </c>
      <c r="BY88" t="s">
        <v>48</v>
      </c>
      <c r="BZ88">
        <v>159</v>
      </c>
      <c r="CA88" t="s">
        <v>48</v>
      </c>
      <c r="CB88">
        <v>108</v>
      </c>
      <c r="CC88" t="s">
        <v>48</v>
      </c>
      <c r="CD88">
        <v>160</v>
      </c>
      <c r="CE88" t="s">
        <v>48</v>
      </c>
      <c r="CF88" s="14">
        <f t="shared" si="42"/>
        <v>9023</v>
      </c>
      <c r="CG88" s="27">
        <f t="shared" si="43"/>
        <v>1</v>
      </c>
      <c r="CH88" s="3">
        <f t="shared" si="44"/>
        <v>1988</v>
      </c>
      <c r="CI88" s="36">
        <f>IF(CF88="","",Catchment!$O96)</f>
        <v>114.67431439888452</v>
      </c>
      <c r="CJ88" s="12">
        <f t="shared" si="45"/>
        <v>1988</v>
      </c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 s="14" t="str">
        <f t="shared" si="46"/>
        <v/>
      </c>
      <c r="DJ88" s="27" t="str">
        <f t="shared" si="47"/>
        <v/>
      </c>
      <c r="DK88" s="3" t="str">
        <f t="shared" si="48"/>
        <v/>
      </c>
      <c r="DL88" s="36" t="str">
        <f>IF(DI88="","",Catchment!$O96)</f>
        <v/>
      </c>
      <c r="DM88" s="12">
        <f t="shared" si="49"/>
        <v>1988</v>
      </c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 s="14" t="str">
        <f t="shared" si="50"/>
        <v/>
      </c>
      <c r="EM88" s="3" t="str">
        <f t="shared" si="51"/>
        <v/>
      </c>
      <c r="EN88" s="3" t="str">
        <f t="shared" si="52"/>
        <v/>
      </c>
      <c r="EO88" s="36" t="str">
        <f>IF(EL88="","",Catchment!$O96)</f>
        <v/>
      </c>
      <c r="EP88" s="12">
        <f t="shared" si="53"/>
        <v>1988</v>
      </c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4" t="str">
        <f t="shared" si="54"/>
        <v/>
      </c>
      <c r="FP88" s="3" t="str">
        <f t="shared" si="55"/>
        <v/>
      </c>
      <c r="FQ88" s="3" t="str">
        <f t="shared" si="56"/>
        <v/>
      </c>
      <c r="FR88" s="36" t="str">
        <f>IF(FO88="","",Catchment!$O96)</f>
        <v/>
      </c>
      <c r="FS88" s="12">
        <f t="shared" si="57"/>
        <v>1988</v>
      </c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4" t="str">
        <f t="shared" si="58"/>
        <v/>
      </c>
      <c r="GS88" s="3" t="str">
        <f t="shared" si="59"/>
        <v/>
      </c>
      <c r="GT88" s="3" t="str">
        <f t="shared" si="60"/>
        <v/>
      </c>
      <c r="GU88" s="36" t="str">
        <f>IF(GR88="","",Catchment!$O96)</f>
        <v/>
      </c>
      <c r="GV88" s="12">
        <f t="shared" si="61"/>
        <v>1988</v>
      </c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4" t="str">
        <f t="shared" si="62"/>
        <v/>
      </c>
      <c r="HV88" s="3" t="str">
        <f t="shared" si="63"/>
        <v/>
      </c>
      <c r="HW88" s="3" t="str">
        <f t="shared" si="64"/>
        <v/>
      </c>
      <c r="HX88" s="36" t="str">
        <f>IF(HU88="","",Catchment!$O96)</f>
        <v/>
      </c>
    </row>
    <row r="89" spans="1:232" x14ac:dyDescent="0.2">
      <c r="A89" s="12">
        <f t="shared" si="33"/>
        <v>1989</v>
      </c>
      <c r="B89">
        <v>544</v>
      </c>
      <c r="C89"/>
      <c r="D89">
        <v>1459</v>
      </c>
      <c r="E89"/>
      <c r="F89">
        <v>837</v>
      </c>
      <c r="G89"/>
      <c r="H89">
        <v>1071</v>
      </c>
      <c r="I89"/>
      <c r="J89">
        <v>1072</v>
      </c>
      <c r="K89"/>
      <c r="L89">
        <v>1601</v>
      </c>
      <c r="M89"/>
      <c r="N89">
        <v>963</v>
      </c>
      <c r="O89"/>
      <c r="P89">
        <v>144</v>
      </c>
      <c r="Q89"/>
      <c r="R89">
        <v>388</v>
      </c>
      <c r="S89"/>
      <c r="T89">
        <v>241</v>
      </c>
      <c r="U89"/>
      <c r="V89">
        <v>330</v>
      </c>
      <c r="W89"/>
      <c r="X89">
        <v>9</v>
      </c>
      <c r="Y89" t="s">
        <v>50</v>
      </c>
      <c r="Z89" s="14">
        <f t="shared" si="34"/>
        <v>8659</v>
      </c>
      <c r="AA89" s="3">
        <f t="shared" si="35"/>
        <v>1</v>
      </c>
      <c r="AB89" s="3">
        <f t="shared" si="36"/>
        <v>1989</v>
      </c>
      <c r="AC89" s="36">
        <f>IF(Z89="","",Catchment!$O97)</f>
        <v>100.75401818095484</v>
      </c>
      <c r="AD89" s="12">
        <f t="shared" si="37"/>
        <v>1989</v>
      </c>
      <c r="AE89">
        <v>731</v>
      </c>
      <c r="AF89" t="s">
        <v>50</v>
      </c>
      <c r="AG89">
        <v>1040</v>
      </c>
      <c r="AH89"/>
      <c r="AI89">
        <v>487</v>
      </c>
      <c r="AJ89" t="s">
        <v>50</v>
      </c>
      <c r="AK89">
        <v>540</v>
      </c>
      <c r="AL89" t="s">
        <v>50</v>
      </c>
      <c r="AM89">
        <v>1488</v>
      </c>
      <c r="AN89" t="s">
        <v>50</v>
      </c>
      <c r="AO89">
        <v>610</v>
      </c>
      <c r="AP89"/>
      <c r="AQ89">
        <v>1687</v>
      </c>
      <c r="AR89" t="s">
        <v>50</v>
      </c>
      <c r="AS89">
        <v>193</v>
      </c>
      <c r="AT89" t="s">
        <v>50</v>
      </c>
      <c r="AU89">
        <v>530</v>
      </c>
      <c r="AV89"/>
      <c r="AW89">
        <v>390</v>
      </c>
      <c r="AX89"/>
      <c r="AY89">
        <v>360</v>
      </c>
      <c r="AZ89"/>
      <c r="BA89">
        <v>0</v>
      </c>
      <c r="BB89"/>
      <c r="BC89" s="14">
        <f t="shared" si="38"/>
        <v>8056</v>
      </c>
      <c r="BD89" s="27">
        <f t="shared" si="39"/>
        <v>1</v>
      </c>
      <c r="BE89" s="3">
        <f t="shared" si="40"/>
        <v>1989</v>
      </c>
      <c r="BF89" s="36">
        <f>IF(BC89="","",Catchment!$O97)</f>
        <v>100.75401818095484</v>
      </c>
      <c r="BG89" s="12">
        <f t="shared" si="41"/>
        <v>1989</v>
      </c>
      <c r="BH89">
        <v>679</v>
      </c>
      <c r="BI89" t="s">
        <v>48</v>
      </c>
      <c r="BJ89">
        <v>1202</v>
      </c>
      <c r="BK89" t="s">
        <v>48</v>
      </c>
      <c r="BL89">
        <v>546</v>
      </c>
      <c r="BM89" t="s">
        <v>48</v>
      </c>
      <c r="BN89">
        <v>1321</v>
      </c>
      <c r="BO89" t="s">
        <v>48</v>
      </c>
      <c r="BP89">
        <v>906</v>
      </c>
      <c r="BQ89" t="s">
        <v>48</v>
      </c>
      <c r="BR89">
        <v>1423</v>
      </c>
      <c r="BS89" t="s">
        <v>48</v>
      </c>
      <c r="BT89">
        <v>1086</v>
      </c>
      <c r="BU89" t="s">
        <v>48</v>
      </c>
      <c r="BV89">
        <v>128</v>
      </c>
      <c r="BW89" t="s">
        <v>48</v>
      </c>
      <c r="BX89">
        <v>470</v>
      </c>
      <c r="BY89" t="s">
        <v>48</v>
      </c>
      <c r="BZ89">
        <v>162</v>
      </c>
      <c r="CA89" t="s">
        <v>48</v>
      </c>
      <c r="CB89">
        <v>271</v>
      </c>
      <c r="CC89" t="s">
        <v>48</v>
      </c>
      <c r="CD89">
        <v>85</v>
      </c>
      <c r="CE89" t="s">
        <v>48</v>
      </c>
      <c r="CF89" s="14">
        <f t="shared" si="42"/>
        <v>8279</v>
      </c>
      <c r="CG89" s="27">
        <f t="shared" si="43"/>
        <v>1</v>
      </c>
      <c r="CH89" s="3">
        <f t="shared" si="44"/>
        <v>1989</v>
      </c>
      <c r="CI89" s="36">
        <f>IF(CF89="","",Catchment!$O97)</f>
        <v>100.75401818095484</v>
      </c>
      <c r="CJ89" s="12">
        <f t="shared" si="45"/>
        <v>1989</v>
      </c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 s="14" t="str">
        <f t="shared" si="46"/>
        <v/>
      </c>
      <c r="DJ89" s="27" t="str">
        <f t="shared" si="47"/>
        <v/>
      </c>
      <c r="DK89" s="3" t="str">
        <f t="shared" si="48"/>
        <v/>
      </c>
      <c r="DL89" s="36" t="str">
        <f>IF(DI89="","",Catchment!$O97)</f>
        <v/>
      </c>
      <c r="DM89" s="12">
        <f t="shared" si="49"/>
        <v>1989</v>
      </c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 s="14" t="str">
        <f t="shared" si="50"/>
        <v/>
      </c>
      <c r="EM89" s="3" t="str">
        <f t="shared" si="51"/>
        <v/>
      </c>
      <c r="EN89" s="3" t="str">
        <f t="shared" si="52"/>
        <v/>
      </c>
      <c r="EO89" s="36" t="str">
        <f>IF(EL89="","",Catchment!$O97)</f>
        <v/>
      </c>
      <c r="EP89" s="12">
        <f t="shared" si="53"/>
        <v>1989</v>
      </c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4" t="str">
        <f t="shared" si="54"/>
        <v/>
      </c>
      <c r="FP89" s="3" t="str">
        <f t="shared" si="55"/>
        <v/>
      </c>
      <c r="FQ89" s="3" t="str">
        <f t="shared" si="56"/>
        <v/>
      </c>
      <c r="FR89" s="36" t="str">
        <f>IF(FO89="","",Catchment!$O97)</f>
        <v/>
      </c>
      <c r="FS89" s="12">
        <f t="shared" si="57"/>
        <v>1989</v>
      </c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4" t="str">
        <f t="shared" si="58"/>
        <v/>
      </c>
      <c r="GS89" s="3" t="str">
        <f t="shared" si="59"/>
        <v/>
      </c>
      <c r="GT89" s="3" t="str">
        <f t="shared" si="60"/>
        <v/>
      </c>
      <c r="GU89" s="36" t="str">
        <f>IF(GR89="","",Catchment!$O97)</f>
        <v/>
      </c>
      <c r="GV89" s="12">
        <f t="shared" si="61"/>
        <v>1989</v>
      </c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4" t="str">
        <f t="shared" si="62"/>
        <v/>
      </c>
      <c r="HV89" s="3" t="str">
        <f t="shared" si="63"/>
        <v/>
      </c>
      <c r="HW89" s="3" t="str">
        <f t="shared" si="64"/>
        <v/>
      </c>
      <c r="HX89" s="36" t="str">
        <f>IF(HU89="","",Catchment!$O97)</f>
        <v/>
      </c>
    </row>
    <row r="90" spans="1:232" x14ac:dyDescent="0.2">
      <c r="A90" s="12">
        <f t="shared" si="33"/>
        <v>1990</v>
      </c>
      <c r="B90">
        <v>111</v>
      </c>
      <c r="C90"/>
      <c r="D90">
        <v>204</v>
      </c>
      <c r="E90"/>
      <c r="F90">
        <v>1349</v>
      </c>
      <c r="G90"/>
      <c r="H90">
        <v>3599</v>
      </c>
      <c r="I90"/>
      <c r="J90">
        <v>1222</v>
      </c>
      <c r="K90"/>
      <c r="L90">
        <v>1632</v>
      </c>
      <c r="M90"/>
      <c r="N90">
        <v>78</v>
      </c>
      <c r="O90"/>
      <c r="P90">
        <v>0</v>
      </c>
      <c r="Q90"/>
      <c r="R90">
        <v>232</v>
      </c>
      <c r="S90"/>
      <c r="T90">
        <v>0</v>
      </c>
      <c r="U90"/>
      <c r="V90">
        <v>0</v>
      </c>
      <c r="W90"/>
      <c r="X90">
        <v>610</v>
      </c>
      <c r="Y90"/>
      <c r="Z90" s="14">
        <f t="shared" si="34"/>
        <v>9037</v>
      </c>
      <c r="AA90" s="3">
        <f t="shared" si="35"/>
        <v>1</v>
      </c>
      <c r="AB90" s="3">
        <f t="shared" si="36"/>
        <v>1990</v>
      </c>
      <c r="AC90" s="36">
        <f>IF(Z90="","",Catchment!$O98)</f>
        <v>90.544093924873252</v>
      </c>
      <c r="AD90" s="12">
        <f t="shared" si="37"/>
        <v>1990</v>
      </c>
      <c r="AE90">
        <v>360</v>
      </c>
      <c r="AF90"/>
      <c r="AG90">
        <v>310</v>
      </c>
      <c r="AH90"/>
      <c r="AI90">
        <v>898</v>
      </c>
      <c r="AJ90" t="s">
        <v>50</v>
      </c>
      <c r="AK90">
        <v>1190</v>
      </c>
      <c r="AL90"/>
      <c r="AM90">
        <v>1080</v>
      </c>
      <c r="AN90"/>
      <c r="AO90">
        <v>880</v>
      </c>
      <c r="AP90"/>
      <c r="AQ90">
        <v>50</v>
      </c>
      <c r="AR90"/>
      <c r="AS90">
        <v>7</v>
      </c>
      <c r="AT90" t="s">
        <v>50</v>
      </c>
      <c r="AU90">
        <v>201</v>
      </c>
      <c r="AV90" t="s">
        <v>50</v>
      </c>
      <c r="AW90">
        <v>0</v>
      </c>
      <c r="AX90" t="s">
        <v>50</v>
      </c>
      <c r="AY90">
        <v>0</v>
      </c>
      <c r="AZ90" t="s">
        <v>50</v>
      </c>
      <c r="BA90">
        <v>694</v>
      </c>
      <c r="BB90" t="s">
        <v>50</v>
      </c>
      <c r="BC90" s="14">
        <f t="shared" si="38"/>
        <v>5670</v>
      </c>
      <c r="BD90" s="27">
        <f t="shared" si="39"/>
        <v>1</v>
      </c>
      <c r="BE90" s="3">
        <f t="shared" si="40"/>
        <v>1990</v>
      </c>
      <c r="BF90" s="36">
        <f>IF(BC90="","",Catchment!$O98)</f>
        <v>90.544093924873252</v>
      </c>
      <c r="BG90" s="12">
        <f t="shared" si="41"/>
        <v>1990</v>
      </c>
      <c r="BH90">
        <v>310</v>
      </c>
      <c r="BI90" t="s">
        <v>48</v>
      </c>
      <c r="BJ90">
        <v>414</v>
      </c>
      <c r="BK90" t="s">
        <v>48</v>
      </c>
      <c r="BL90">
        <v>980</v>
      </c>
      <c r="BM90" t="s">
        <v>48</v>
      </c>
      <c r="BN90">
        <v>2109</v>
      </c>
      <c r="BO90" t="s">
        <v>48</v>
      </c>
      <c r="BP90">
        <v>1483</v>
      </c>
      <c r="BQ90" t="s">
        <v>48</v>
      </c>
      <c r="BR90">
        <v>1303</v>
      </c>
      <c r="BS90" t="s">
        <v>48</v>
      </c>
      <c r="BT90">
        <v>125</v>
      </c>
      <c r="BU90" t="s">
        <v>48</v>
      </c>
      <c r="BV90">
        <v>70</v>
      </c>
      <c r="BW90" t="s">
        <v>48</v>
      </c>
      <c r="BX90">
        <v>184</v>
      </c>
      <c r="BY90" t="s">
        <v>48</v>
      </c>
      <c r="BZ90">
        <v>91</v>
      </c>
      <c r="CA90" t="s">
        <v>48</v>
      </c>
      <c r="CB90">
        <v>0</v>
      </c>
      <c r="CC90" t="s">
        <v>48</v>
      </c>
      <c r="CD90">
        <v>606</v>
      </c>
      <c r="CE90" t="s">
        <v>48</v>
      </c>
      <c r="CF90" s="14">
        <f t="shared" si="42"/>
        <v>7675</v>
      </c>
      <c r="CG90" s="27">
        <f t="shared" si="43"/>
        <v>1</v>
      </c>
      <c r="CH90" s="3">
        <f t="shared" si="44"/>
        <v>1990</v>
      </c>
      <c r="CI90" s="36">
        <f>IF(CF90="","",Catchment!$O98)</f>
        <v>90.544093924873252</v>
      </c>
      <c r="CJ90" s="12">
        <f t="shared" si="45"/>
        <v>1990</v>
      </c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 s="14" t="str">
        <f t="shared" si="46"/>
        <v/>
      </c>
      <c r="DJ90" s="27" t="str">
        <f t="shared" si="47"/>
        <v/>
      </c>
      <c r="DK90" s="3" t="str">
        <f t="shared" si="48"/>
        <v/>
      </c>
      <c r="DL90" s="36" t="str">
        <f>IF(DI90="","",Catchment!$O98)</f>
        <v/>
      </c>
      <c r="DM90" s="12">
        <f t="shared" si="49"/>
        <v>1990</v>
      </c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 s="14" t="str">
        <f t="shared" si="50"/>
        <v/>
      </c>
      <c r="EM90" s="3" t="str">
        <f t="shared" si="51"/>
        <v/>
      </c>
      <c r="EN90" s="3" t="str">
        <f t="shared" si="52"/>
        <v/>
      </c>
      <c r="EO90" s="36" t="str">
        <f>IF(EL90="","",Catchment!$O98)</f>
        <v/>
      </c>
      <c r="EP90" s="12">
        <f t="shared" si="53"/>
        <v>1990</v>
      </c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4" t="str">
        <f t="shared" si="54"/>
        <v/>
      </c>
      <c r="FP90" s="3" t="str">
        <f t="shared" si="55"/>
        <v/>
      </c>
      <c r="FQ90" s="3" t="str">
        <f t="shared" si="56"/>
        <v/>
      </c>
      <c r="FR90" s="36" t="str">
        <f>IF(FO90="","",Catchment!$O98)</f>
        <v/>
      </c>
      <c r="FS90" s="12">
        <f t="shared" si="57"/>
        <v>1990</v>
      </c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4" t="str">
        <f t="shared" si="58"/>
        <v/>
      </c>
      <c r="GS90" s="3" t="str">
        <f t="shared" si="59"/>
        <v/>
      </c>
      <c r="GT90" s="3" t="str">
        <f t="shared" si="60"/>
        <v/>
      </c>
      <c r="GU90" s="36" t="str">
        <f>IF(GR90="","",Catchment!$O98)</f>
        <v/>
      </c>
      <c r="GV90" s="12">
        <f t="shared" si="61"/>
        <v>1990</v>
      </c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4" t="str">
        <f t="shared" si="62"/>
        <v/>
      </c>
      <c r="HV90" s="3" t="str">
        <f t="shared" si="63"/>
        <v/>
      </c>
      <c r="HW90" s="3" t="str">
        <f t="shared" si="64"/>
        <v/>
      </c>
      <c r="HX90" s="36" t="str">
        <f>IF(HU90="","",Catchment!$O98)</f>
        <v/>
      </c>
    </row>
    <row r="91" spans="1:232" x14ac:dyDescent="0.2">
      <c r="A91" s="12">
        <f t="shared" si="33"/>
        <v>1991</v>
      </c>
      <c r="B91">
        <v>1668</v>
      </c>
      <c r="C91"/>
      <c r="D91">
        <v>635</v>
      </c>
      <c r="E91"/>
      <c r="F91">
        <v>863</v>
      </c>
      <c r="G91"/>
      <c r="H91">
        <v>399</v>
      </c>
      <c r="I91"/>
      <c r="J91">
        <v>389</v>
      </c>
      <c r="K91"/>
      <c r="L91">
        <v>422</v>
      </c>
      <c r="M91"/>
      <c r="N91">
        <v>78</v>
      </c>
      <c r="O91"/>
      <c r="P91">
        <v>0</v>
      </c>
      <c r="Q91"/>
      <c r="R91">
        <v>0</v>
      </c>
      <c r="S91"/>
      <c r="T91">
        <v>0</v>
      </c>
      <c r="U91"/>
      <c r="V91">
        <v>1015</v>
      </c>
      <c r="W91"/>
      <c r="X91">
        <v>0</v>
      </c>
      <c r="Y91"/>
      <c r="Z91" s="14">
        <f t="shared" si="34"/>
        <v>5469</v>
      </c>
      <c r="AA91" s="3">
        <f t="shared" si="35"/>
        <v>1</v>
      </c>
      <c r="AB91" s="3">
        <f t="shared" si="36"/>
        <v>1991</v>
      </c>
      <c r="AC91" s="36">
        <f>IF(Z91="","",Catchment!$O99)</f>
        <v>76.916446223542835</v>
      </c>
      <c r="AD91" s="12">
        <f t="shared" si="37"/>
        <v>1991</v>
      </c>
      <c r="AE91">
        <v>2730</v>
      </c>
      <c r="AF91"/>
      <c r="AG91">
        <v>569</v>
      </c>
      <c r="AH91" t="s">
        <v>50</v>
      </c>
      <c r="AI91">
        <v>984</v>
      </c>
      <c r="AJ91" t="s">
        <v>50</v>
      </c>
      <c r="AK91">
        <v>340</v>
      </c>
      <c r="AL91"/>
      <c r="AM91">
        <v>710</v>
      </c>
      <c r="AN91"/>
      <c r="AO91">
        <v>630</v>
      </c>
      <c r="AP91"/>
      <c r="AQ91">
        <v>420</v>
      </c>
      <c r="AR91"/>
      <c r="AS91">
        <v>30</v>
      </c>
      <c r="AT91"/>
      <c r="AU91">
        <v>0</v>
      </c>
      <c r="AV91"/>
      <c r="AW91">
        <v>0</v>
      </c>
      <c r="AX91"/>
      <c r="AY91">
        <v>890</v>
      </c>
      <c r="AZ91"/>
      <c r="BA91">
        <v>0</v>
      </c>
      <c r="BB91"/>
      <c r="BC91" s="14">
        <f t="shared" si="38"/>
        <v>7303</v>
      </c>
      <c r="BD91" s="27">
        <f t="shared" si="39"/>
        <v>1</v>
      </c>
      <c r="BE91" s="3">
        <f t="shared" si="40"/>
        <v>1991</v>
      </c>
      <c r="BF91" s="36">
        <f>IF(BC91="","",Catchment!$O99)</f>
        <v>76.916446223542835</v>
      </c>
      <c r="BG91" s="12">
        <f t="shared" si="41"/>
        <v>1991</v>
      </c>
      <c r="BH91">
        <v>1732</v>
      </c>
      <c r="BI91" t="s">
        <v>48</v>
      </c>
      <c r="BJ91">
        <v>705</v>
      </c>
      <c r="BK91" t="s">
        <v>48</v>
      </c>
      <c r="BL91">
        <v>880</v>
      </c>
      <c r="BM91" t="s">
        <v>48</v>
      </c>
      <c r="BN91">
        <v>621</v>
      </c>
      <c r="BO91" t="s">
        <v>48</v>
      </c>
      <c r="BP91">
        <v>611</v>
      </c>
      <c r="BQ91" t="s">
        <v>48</v>
      </c>
      <c r="BR91">
        <v>634</v>
      </c>
      <c r="BS91" t="s">
        <v>48</v>
      </c>
      <c r="BT91">
        <v>335</v>
      </c>
      <c r="BU91" t="s">
        <v>48</v>
      </c>
      <c r="BV91">
        <v>128</v>
      </c>
      <c r="BW91" t="s">
        <v>48</v>
      </c>
      <c r="BX91">
        <v>0</v>
      </c>
      <c r="BY91" t="s">
        <v>48</v>
      </c>
      <c r="BZ91">
        <v>0</v>
      </c>
      <c r="CA91" t="s">
        <v>48</v>
      </c>
      <c r="CB91">
        <v>612</v>
      </c>
      <c r="CC91" t="s">
        <v>48</v>
      </c>
      <c r="CD91">
        <v>115</v>
      </c>
      <c r="CE91" t="s">
        <v>48</v>
      </c>
      <c r="CF91" s="14">
        <f t="shared" si="42"/>
        <v>6373</v>
      </c>
      <c r="CG91" s="27">
        <f t="shared" si="43"/>
        <v>1</v>
      </c>
      <c r="CH91" s="3">
        <f t="shared" si="44"/>
        <v>1991</v>
      </c>
      <c r="CI91" s="36">
        <f>IF(CF91="","",Catchment!$O99)</f>
        <v>76.916446223542835</v>
      </c>
      <c r="CJ91" s="12">
        <f t="shared" si="45"/>
        <v>1991</v>
      </c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 s="14" t="str">
        <f t="shared" si="46"/>
        <v/>
      </c>
      <c r="DJ91" s="27" t="str">
        <f t="shared" si="47"/>
        <v/>
      </c>
      <c r="DK91" s="3" t="str">
        <f t="shared" si="48"/>
        <v/>
      </c>
      <c r="DL91" s="36" t="str">
        <f>IF(DI91="","",Catchment!$O99)</f>
        <v/>
      </c>
      <c r="DM91" s="12">
        <f t="shared" si="49"/>
        <v>1991</v>
      </c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 s="14" t="str">
        <f t="shared" si="50"/>
        <v/>
      </c>
      <c r="EM91" s="3" t="str">
        <f t="shared" si="51"/>
        <v/>
      </c>
      <c r="EN91" s="3" t="str">
        <f t="shared" si="52"/>
        <v/>
      </c>
      <c r="EO91" s="36" t="str">
        <f>IF(EL91="","",Catchment!$O99)</f>
        <v/>
      </c>
      <c r="EP91" s="12">
        <f t="shared" si="53"/>
        <v>1991</v>
      </c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4" t="str">
        <f t="shared" si="54"/>
        <v/>
      </c>
      <c r="FP91" s="3" t="str">
        <f t="shared" si="55"/>
        <v/>
      </c>
      <c r="FQ91" s="3" t="str">
        <f t="shared" si="56"/>
        <v/>
      </c>
      <c r="FR91" s="36" t="str">
        <f>IF(FO91="","",Catchment!$O99)</f>
        <v/>
      </c>
      <c r="FS91" s="12">
        <f t="shared" si="57"/>
        <v>1991</v>
      </c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4" t="str">
        <f t="shared" si="58"/>
        <v/>
      </c>
      <c r="GS91" s="3" t="str">
        <f t="shared" si="59"/>
        <v/>
      </c>
      <c r="GT91" s="3" t="str">
        <f t="shared" si="60"/>
        <v/>
      </c>
      <c r="GU91" s="36" t="str">
        <f>IF(GR91="","",Catchment!$O99)</f>
        <v/>
      </c>
      <c r="GV91" s="12">
        <f t="shared" si="61"/>
        <v>1991</v>
      </c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4" t="str">
        <f t="shared" si="62"/>
        <v/>
      </c>
      <c r="HV91" s="3" t="str">
        <f t="shared" si="63"/>
        <v/>
      </c>
      <c r="HW91" s="3" t="str">
        <f t="shared" si="64"/>
        <v/>
      </c>
      <c r="HX91" s="36" t="str">
        <f>IF(HU91="","",Catchment!$O99)</f>
        <v/>
      </c>
    </row>
    <row r="92" spans="1:232" x14ac:dyDescent="0.2">
      <c r="A92" s="12">
        <f t="shared" si="33"/>
        <v>1992</v>
      </c>
      <c r="B92">
        <v>805</v>
      </c>
      <c r="C92"/>
      <c r="D92">
        <v>969</v>
      </c>
      <c r="E92"/>
      <c r="F92">
        <v>474</v>
      </c>
      <c r="G92"/>
      <c r="H92">
        <v>947</v>
      </c>
      <c r="I92"/>
      <c r="J92">
        <v>1567</v>
      </c>
      <c r="K92"/>
      <c r="L92">
        <v>621</v>
      </c>
      <c r="M92"/>
      <c r="N92">
        <v>758</v>
      </c>
      <c r="O92"/>
      <c r="P92">
        <v>206</v>
      </c>
      <c r="Q92"/>
      <c r="R92">
        <v>96</v>
      </c>
      <c r="S92"/>
      <c r="T92">
        <v>0</v>
      </c>
      <c r="U92"/>
      <c r="V92">
        <v>195</v>
      </c>
      <c r="W92"/>
      <c r="X92">
        <v>63</v>
      </c>
      <c r="Y92"/>
      <c r="Z92" s="14">
        <f t="shared" si="34"/>
        <v>6701</v>
      </c>
      <c r="AA92" s="3">
        <f t="shared" si="35"/>
        <v>1</v>
      </c>
      <c r="AB92" s="3">
        <f t="shared" si="36"/>
        <v>1992</v>
      </c>
      <c r="AC92" s="36">
        <f>IF(Z92="","",Catchment!$O100)</f>
        <v>92.637131060958893</v>
      </c>
      <c r="AD92" s="12">
        <f t="shared" si="37"/>
        <v>1992</v>
      </c>
      <c r="AE92">
        <v>1130</v>
      </c>
      <c r="AF92"/>
      <c r="AG92">
        <v>1630</v>
      </c>
      <c r="AH92"/>
      <c r="AI92">
        <v>740</v>
      </c>
      <c r="AJ92"/>
      <c r="AK92">
        <v>910</v>
      </c>
      <c r="AL92"/>
      <c r="AM92">
        <v>1320</v>
      </c>
      <c r="AN92"/>
      <c r="AO92">
        <v>790</v>
      </c>
      <c r="AP92"/>
      <c r="AQ92">
        <v>1440</v>
      </c>
      <c r="AR92"/>
      <c r="AS92">
        <v>120</v>
      </c>
      <c r="AT92"/>
      <c r="AU92">
        <v>240</v>
      </c>
      <c r="AV92"/>
      <c r="AW92">
        <v>0</v>
      </c>
      <c r="AX92"/>
      <c r="AY92">
        <v>260</v>
      </c>
      <c r="AZ92"/>
      <c r="BA92">
        <v>260</v>
      </c>
      <c r="BB92"/>
      <c r="BC92" s="14">
        <f t="shared" si="38"/>
        <v>8840</v>
      </c>
      <c r="BD92" s="27">
        <f t="shared" si="39"/>
        <v>1</v>
      </c>
      <c r="BE92" s="3">
        <f t="shared" si="40"/>
        <v>1992</v>
      </c>
      <c r="BF92" s="36">
        <f>IF(BC92="","",Catchment!$O100)</f>
        <v>92.637131060958893</v>
      </c>
      <c r="BG92" s="12">
        <f t="shared" si="41"/>
        <v>1992</v>
      </c>
      <c r="BH92">
        <v>863</v>
      </c>
      <c r="BI92" t="s">
        <v>48</v>
      </c>
      <c r="BJ92">
        <v>1173</v>
      </c>
      <c r="BK92" t="s">
        <v>48</v>
      </c>
      <c r="BL92">
        <v>566</v>
      </c>
      <c r="BM92" t="s">
        <v>48</v>
      </c>
      <c r="BN92">
        <v>828</v>
      </c>
      <c r="BO92" t="s">
        <v>48</v>
      </c>
      <c r="BP92">
        <v>1104</v>
      </c>
      <c r="BQ92" t="s">
        <v>48</v>
      </c>
      <c r="BR92">
        <v>1058</v>
      </c>
      <c r="BS92" t="s">
        <v>48</v>
      </c>
      <c r="BT92">
        <v>982</v>
      </c>
      <c r="BU92" t="s">
        <v>48</v>
      </c>
      <c r="BV92">
        <v>200</v>
      </c>
      <c r="BW92" t="s">
        <v>48</v>
      </c>
      <c r="BX92">
        <v>144</v>
      </c>
      <c r="BY92" t="s">
        <v>48</v>
      </c>
      <c r="BZ92">
        <v>0</v>
      </c>
      <c r="CA92" t="s">
        <v>48</v>
      </c>
      <c r="CB92">
        <v>453</v>
      </c>
      <c r="CC92" t="s">
        <v>48</v>
      </c>
      <c r="CD92">
        <v>144</v>
      </c>
      <c r="CE92" t="s">
        <v>48</v>
      </c>
      <c r="CF92" s="14">
        <f t="shared" si="42"/>
        <v>7515</v>
      </c>
      <c r="CG92" s="27">
        <f t="shared" si="43"/>
        <v>1</v>
      </c>
      <c r="CH92" s="3">
        <f t="shared" si="44"/>
        <v>1992</v>
      </c>
      <c r="CI92" s="36">
        <f>IF(CF92="","",Catchment!$O100)</f>
        <v>92.637131060958893</v>
      </c>
      <c r="CJ92" s="12">
        <f t="shared" si="45"/>
        <v>1992</v>
      </c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 s="14" t="str">
        <f t="shared" si="46"/>
        <v/>
      </c>
      <c r="DJ92" s="27" t="str">
        <f t="shared" si="47"/>
        <v/>
      </c>
      <c r="DK92" s="3" t="str">
        <f t="shared" si="48"/>
        <v/>
      </c>
      <c r="DL92" s="36" t="str">
        <f>IF(DI92="","",Catchment!$O100)</f>
        <v/>
      </c>
      <c r="DM92" s="12">
        <f t="shared" si="49"/>
        <v>1992</v>
      </c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 s="14" t="str">
        <f t="shared" si="50"/>
        <v/>
      </c>
      <c r="EM92" s="3" t="str">
        <f t="shared" si="51"/>
        <v/>
      </c>
      <c r="EN92" s="3" t="str">
        <f t="shared" si="52"/>
        <v/>
      </c>
      <c r="EO92" s="36" t="str">
        <f>IF(EL92="","",Catchment!$O100)</f>
        <v/>
      </c>
      <c r="EP92" s="12">
        <f t="shared" si="53"/>
        <v>1992</v>
      </c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4" t="str">
        <f t="shared" si="54"/>
        <v/>
      </c>
      <c r="FP92" s="3" t="str">
        <f t="shared" si="55"/>
        <v/>
      </c>
      <c r="FQ92" s="3" t="str">
        <f t="shared" si="56"/>
        <v/>
      </c>
      <c r="FR92" s="36" t="str">
        <f>IF(FO92="","",Catchment!$O100)</f>
        <v/>
      </c>
      <c r="FS92" s="12">
        <f t="shared" si="57"/>
        <v>1992</v>
      </c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4" t="str">
        <f t="shared" si="58"/>
        <v/>
      </c>
      <c r="GS92" s="3" t="str">
        <f t="shared" si="59"/>
        <v/>
      </c>
      <c r="GT92" s="3" t="str">
        <f t="shared" si="60"/>
        <v/>
      </c>
      <c r="GU92" s="36" t="str">
        <f>IF(GR92="","",Catchment!$O100)</f>
        <v/>
      </c>
      <c r="GV92" s="12">
        <f t="shared" si="61"/>
        <v>1992</v>
      </c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4" t="str">
        <f t="shared" si="62"/>
        <v/>
      </c>
      <c r="HV92" s="3" t="str">
        <f t="shared" si="63"/>
        <v/>
      </c>
      <c r="HW92" s="3" t="str">
        <f t="shared" si="64"/>
        <v/>
      </c>
      <c r="HX92" s="36" t="str">
        <f>IF(HU92="","",Catchment!$O100)</f>
        <v/>
      </c>
    </row>
    <row r="93" spans="1:232" x14ac:dyDescent="0.2">
      <c r="A93" s="12">
        <f t="shared" si="33"/>
        <v>1993</v>
      </c>
      <c r="B93">
        <v>1430</v>
      </c>
      <c r="C93"/>
      <c r="D93">
        <v>740</v>
      </c>
      <c r="E93"/>
      <c r="F93">
        <v>1040</v>
      </c>
      <c r="G93"/>
      <c r="H93">
        <v>1572</v>
      </c>
      <c r="I93"/>
      <c r="J93">
        <v>1348</v>
      </c>
      <c r="K93"/>
      <c r="L93">
        <v>2070</v>
      </c>
      <c r="M93"/>
      <c r="N93">
        <v>946</v>
      </c>
      <c r="O93"/>
      <c r="P93">
        <v>0</v>
      </c>
      <c r="Q93"/>
      <c r="R93">
        <v>0</v>
      </c>
      <c r="S93"/>
      <c r="T93">
        <v>102</v>
      </c>
      <c r="U93"/>
      <c r="V93">
        <v>0</v>
      </c>
      <c r="W93"/>
      <c r="X93">
        <v>0</v>
      </c>
      <c r="Y93"/>
      <c r="Z93" s="14">
        <f t="shared" si="34"/>
        <v>9248</v>
      </c>
      <c r="AA93" s="3">
        <f t="shared" si="35"/>
        <v>1</v>
      </c>
      <c r="AB93" s="3">
        <f t="shared" si="36"/>
        <v>1993</v>
      </c>
      <c r="AC93" s="36">
        <f>IF(Z93="","",Catchment!$O101)</f>
        <v>111.62331656868024</v>
      </c>
      <c r="AD93" s="12">
        <f t="shared" si="37"/>
        <v>1993</v>
      </c>
      <c r="AE93">
        <v>2640</v>
      </c>
      <c r="AF93"/>
      <c r="AG93">
        <v>1030</v>
      </c>
      <c r="AH93"/>
      <c r="AI93">
        <v>680</v>
      </c>
      <c r="AJ93"/>
      <c r="AK93">
        <v>2150</v>
      </c>
      <c r="AL93"/>
      <c r="AM93">
        <v>1169</v>
      </c>
      <c r="AN93" t="s">
        <v>50</v>
      </c>
      <c r="AO93">
        <v>560</v>
      </c>
      <c r="AP93"/>
      <c r="AQ93">
        <v>590</v>
      </c>
      <c r="AR93"/>
      <c r="AS93">
        <v>0</v>
      </c>
      <c r="AT93"/>
      <c r="AU93">
        <v>10</v>
      </c>
      <c r="AV93"/>
      <c r="AW93">
        <v>0</v>
      </c>
      <c r="AX93"/>
      <c r="AY93">
        <v>44</v>
      </c>
      <c r="AZ93" t="s">
        <v>50</v>
      </c>
      <c r="BA93">
        <v>157</v>
      </c>
      <c r="BB93" t="s">
        <v>50</v>
      </c>
      <c r="BC93" s="14">
        <f t="shared" si="38"/>
        <v>9030</v>
      </c>
      <c r="BD93" s="27">
        <f t="shared" si="39"/>
        <v>1</v>
      </c>
      <c r="BE93" s="3">
        <f t="shared" si="40"/>
        <v>1993</v>
      </c>
      <c r="BF93" s="36">
        <f>IF(BC93="","",Catchment!$O101)</f>
        <v>111.62331656868024</v>
      </c>
      <c r="BG93" s="12">
        <f t="shared" si="41"/>
        <v>1993</v>
      </c>
      <c r="BH93">
        <v>1904</v>
      </c>
      <c r="BI93" t="s">
        <v>48</v>
      </c>
      <c r="BJ93">
        <v>1027</v>
      </c>
      <c r="BK93" t="s">
        <v>48</v>
      </c>
      <c r="BL93">
        <v>1180</v>
      </c>
      <c r="BM93" t="s">
        <v>48</v>
      </c>
      <c r="BN93">
        <v>1990</v>
      </c>
      <c r="BO93" t="s">
        <v>48</v>
      </c>
      <c r="BP93">
        <v>1405</v>
      </c>
      <c r="BQ93" t="s">
        <v>48</v>
      </c>
      <c r="BR93">
        <v>902</v>
      </c>
      <c r="BS93" t="s">
        <v>48</v>
      </c>
      <c r="BT93">
        <v>562</v>
      </c>
      <c r="BU93" t="s">
        <v>48</v>
      </c>
      <c r="BV93">
        <v>68</v>
      </c>
      <c r="BW93" t="s">
        <v>48</v>
      </c>
      <c r="BX93">
        <v>67</v>
      </c>
      <c r="BY93" t="s">
        <v>48</v>
      </c>
      <c r="BZ93">
        <v>182</v>
      </c>
      <c r="CA93" t="s">
        <v>48</v>
      </c>
      <c r="CB93">
        <v>70</v>
      </c>
      <c r="CC93" t="s">
        <v>48</v>
      </c>
      <c r="CD93">
        <v>68</v>
      </c>
      <c r="CE93" t="s">
        <v>48</v>
      </c>
      <c r="CF93" s="14">
        <f t="shared" si="42"/>
        <v>9425</v>
      </c>
      <c r="CG93" s="27">
        <f t="shared" si="43"/>
        <v>1</v>
      </c>
      <c r="CH93" s="3">
        <f t="shared" si="44"/>
        <v>1993</v>
      </c>
      <c r="CI93" s="36">
        <f>IF(CF93="","",Catchment!$O101)</f>
        <v>111.62331656868024</v>
      </c>
      <c r="CJ93" s="12">
        <f t="shared" si="45"/>
        <v>1993</v>
      </c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 s="14" t="str">
        <f t="shared" si="46"/>
        <v/>
      </c>
      <c r="DJ93" s="27" t="str">
        <f t="shared" si="47"/>
        <v/>
      </c>
      <c r="DK93" s="3" t="str">
        <f t="shared" si="48"/>
        <v/>
      </c>
      <c r="DL93" s="36" t="str">
        <f>IF(DI93="","",Catchment!$O101)</f>
        <v/>
      </c>
      <c r="DM93" s="12">
        <f t="shared" si="49"/>
        <v>1993</v>
      </c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 s="14" t="str">
        <f t="shared" si="50"/>
        <v/>
      </c>
      <c r="EM93" s="3" t="str">
        <f t="shared" si="51"/>
        <v/>
      </c>
      <c r="EN93" s="3" t="str">
        <f t="shared" si="52"/>
        <v/>
      </c>
      <c r="EO93" s="36" t="str">
        <f>IF(EL93="","",Catchment!$O101)</f>
        <v/>
      </c>
      <c r="EP93" s="12">
        <f t="shared" si="53"/>
        <v>1993</v>
      </c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4" t="str">
        <f t="shared" si="54"/>
        <v/>
      </c>
      <c r="FP93" s="3" t="str">
        <f t="shared" si="55"/>
        <v/>
      </c>
      <c r="FQ93" s="3" t="str">
        <f t="shared" si="56"/>
        <v/>
      </c>
      <c r="FR93" s="36" t="str">
        <f>IF(FO93="","",Catchment!$O101)</f>
        <v/>
      </c>
      <c r="FS93" s="12">
        <f t="shared" si="57"/>
        <v>1993</v>
      </c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4" t="str">
        <f t="shared" si="58"/>
        <v/>
      </c>
      <c r="GS93" s="3" t="str">
        <f t="shared" si="59"/>
        <v/>
      </c>
      <c r="GT93" s="3" t="str">
        <f t="shared" si="60"/>
        <v/>
      </c>
      <c r="GU93" s="36" t="str">
        <f>IF(GR93="","",Catchment!$O101)</f>
        <v/>
      </c>
      <c r="GV93" s="12">
        <f t="shared" si="61"/>
        <v>1993</v>
      </c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4" t="str">
        <f t="shared" si="62"/>
        <v/>
      </c>
      <c r="HV93" s="3" t="str">
        <f t="shared" si="63"/>
        <v/>
      </c>
      <c r="HW93" s="3" t="str">
        <f t="shared" si="64"/>
        <v/>
      </c>
      <c r="HX93" s="36" t="str">
        <f>IF(HU93="","",Catchment!$O101)</f>
        <v/>
      </c>
    </row>
    <row r="94" spans="1:232" x14ac:dyDescent="0.2">
      <c r="A94" s="12">
        <f t="shared" si="33"/>
        <v>1994</v>
      </c>
      <c r="B94">
        <v>0</v>
      </c>
      <c r="C94"/>
      <c r="D94">
        <v>541</v>
      </c>
      <c r="E94"/>
      <c r="F94">
        <v>902</v>
      </c>
      <c r="G94"/>
      <c r="H94">
        <v>534</v>
      </c>
      <c r="I94"/>
      <c r="J94">
        <v>925</v>
      </c>
      <c r="K94"/>
      <c r="L94">
        <v>1250</v>
      </c>
      <c r="M94"/>
      <c r="N94">
        <v>286</v>
      </c>
      <c r="O94"/>
      <c r="P94">
        <v>269</v>
      </c>
      <c r="Q94"/>
      <c r="R94">
        <v>88</v>
      </c>
      <c r="S94"/>
      <c r="T94">
        <v>47</v>
      </c>
      <c r="U94"/>
      <c r="V94">
        <v>120</v>
      </c>
      <c r="W94"/>
      <c r="X94">
        <v>121</v>
      </c>
      <c r="Y94"/>
      <c r="Z94" s="14">
        <f t="shared" si="34"/>
        <v>5083</v>
      </c>
      <c r="AA94" s="3">
        <f t="shared" si="35"/>
        <v>1</v>
      </c>
      <c r="AB94" s="3">
        <f t="shared" si="36"/>
        <v>1994</v>
      </c>
      <c r="AC94" s="36">
        <f>IF(Z94="","",Catchment!$O102)</f>
        <v>64.242846473901636</v>
      </c>
      <c r="AD94" s="12">
        <f t="shared" si="37"/>
        <v>1994</v>
      </c>
      <c r="AE94">
        <v>355</v>
      </c>
      <c r="AF94"/>
      <c r="AG94">
        <v>1163</v>
      </c>
      <c r="AH94"/>
      <c r="AI94">
        <v>106</v>
      </c>
      <c r="AJ94"/>
      <c r="AK94">
        <v>1356</v>
      </c>
      <c r="AL94"/>
      <c r="AM94">
        <v>1212</v>
      </c>
      <c r="AN94"/>
      <c r="AO94">
        <v>261</v>
      </c>
      <c r="AP94"/>
      <c r="AQ94">
        <v>478</v>
      </c>
      <c r="AR94"/>
      <c r="AS94">
        <v>190</v>
      </c>
      <c r="AT94"/>
      <c r="AU94">
        <v>65</v>
      </c>
      <c r="AV94"/>
      <c r="AW94">
        <v>5</v>
      </c>
      <c r="AX94"/>
      <c r="AY94">
        <v>4</v>
      </c>
      <c r="AZ94"/>
      <c r="BA94">
        <v>155</v>
      </c>
      <c r="BB94"/>
      <c r="BC94" s="14">
        <f t="shared" si="38"/>
        <v>5350</v>
      </c>
      <c r="BD94" s="27">
        <f t="shared" si="39"/>
        <v>1</v>
      </c>
      <c r="BE94" s="3">
        <f t="shared" si="40"/>
        <v>1994</v>
      </c>
      <c r="BF94" s="36">
        <f>IF(BC94="","",Catchment!$O102)</f>
        <v>64.242846473901636</v>
      </c>
      <c r="BG94" s="12">
        <f t="shared" si="41"/>
        <v>1994</v>
      </c>
      <c r="BH94">
        <v>208</v>
      </c>
      <c r="BI94" t="s">
        <v>48</v>
      </c>
      <c r="BJ94">
        <v>608</v>
      </c>
      <c r="BK94" t="s">
        <v>48</v>
      </c>
      <c r="BL94">
        <v>723</v>
      </c>
      <c r="BM94" t="s">
        <v>48</v>
      </c>
      <c r="BN94">
        <v>1294</v>
      </c>
      <c r="BO94" t="s">
        <v>48</v>
      </c>
      <c r="BP94">
        <v>684</v>
      </c>
      <c r="BQ94" t="s">
        <v>48</v>
      </c>
      <c r="BR94">
        <v>874</v>
      </c>
      <c r="BS94" t="s">
        <v>48</v>
      </c>
      <c r="BT94">
        <v>316</v>
      </c>
      <c r="BU94" t="s">
        <v>48</v>
      </c>
      <c r="BV94">
        <v>397</v>
      </c>
      <c r="BW94" t="s">
        <v>48</v>
      </c>
      <c r="BX94">
        <v>96</v>
      </c>
      <c r="BY94" t="s">
        <v>48</v>
      </c>
      <c r="BZ94">
        <v>0</v>
      </c>
      <c r="CA94" t="s">
        <v>48</v>
      </c>
      <c r="CB94">
        <v>88</v>
      </c>
      <c r="CC94" t="s">
        <v>48</v>
      </c>
      <c r="CD94">
        <v>234</v>
      </c>
      <c r="CE94" t="s">
        <v>48</v>
      </c>
      <c r="CF94" s="14">
        <f t="shared" si="42"/>
        <v>5522</v>
      </c>
      <c r="CG94" s="27">
        <f t="shared" si="43"/>
        <v>1</v>
      </c>
      <c r="CH94" s="3">
        <f t="shared" si="44"/>
        <v>1994</v>
      </c>
      <c r="CI94" s="36">
        <f>IF(CF94="","",Catchment!$O102)</f>
        <v>64.242846473901636</v>
      </c>
      <c r="CJ94" s="12">
        <f t="shared" si="45"/>
        <v>1994</v>
      </c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 s="14" t="str">
        <f t="shared" si="46"/>
        <v/>
      </c>
      <c r="DJ94" s="27" t="str">
        <f t="shared" si="47"/>
        <v/>
      </c>
      <c r="DK94" s="3" t="str">
        <f t="shared" si="48"/>
        <v/>
      </c>
      <c r="DL94" s="36" t="str">
        <f>IF(DI94="","",Catchment!$O102)</f>
        <v/>
      </c>
      <c r="DM94" s="12">
        <f t="shared" si="49"/>
        <v>1994</v>
      </c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 s="14" t="str">
        <f t="shared" si="50"/>
        <v/>
      </c>
      <c r="EM94" s="3" t="str">
        <f t="shared" si="51"/>
        <v/>
      </c>
      <c r="EN94" s="3" t="str">
        <f t="shared" si="52"/>
        <v/>
      </c>
      <c r="EO94" s="36" t="str">
        <f>IF(EL94="","",Catchment!$O102)</f>
        <v/>
      </c>
      <c r="EP94" s="12">
        <f t="shared" si="53"/>
        <v>1994</v>
      </c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4" t="str">
        <f t="shared" si="54"/>
        <v/>
      </c>
      <c r="FP94" s="3" t="str">
        <f t="shared" si="55"/>
        <v/>
      </c>
      <c r="FQ94" s="3" t="str">
        <f t="shared" si="56"/>
        <v/>
      </c>
      <c r="FR94" s="36" t="str">
        <f>IF(FO94="","",Catchment!$O102)</f>
        <v/>
      </c>
      <c r="FS94" s="12">
        <f t="shared" si="57"/>
        <v>1994</v>
      </c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4" t="str">
        <f t="shared" si="58"/>
        <v/>
      </c>
      <c r="GS94" s="3" t="str">
        <f t="shared" si="59"/>
        <v/>
      </c>
      <c r="GT94" s="3" t="str">
        <f t="shared" si="60"/>
        <v/>
      </c>
      <c r="GU94" s="36" t="str">
        <f>IF(GR94="","",Catchment!$O102)</f>
        <v/>
      </c>
      <c r="GV94" s="12">
        <f t="shared" si="61"/>
        <v>1994</v>
      </c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4" t="str">
        <f t="shared" si="62"/>
        <v/>
      </c>
      <c r="HV94" s="3" t="str">
        <f t="shared" si="63"/>
        <v/>
      </c>
      <c r="HW94" s="3" t="str">
        <f t="shared" si="64"/>
        <v/>
      </c>
      <c r="HX94" s="36" t="str">
        <f>IF(HU94="","",Catchment!$O102)</f>
        <v/>
      </c>
    </row>
    <row r="95" spans="1:232" x14ac:dyDescent="0.2">
      <c r="A95" s="12">
        <f t="shared" si="33"/>
        <v>1995</v>
      </c>
      <c r="B95" s="39">
        <v>1238</v>
      </c>
      <c r="C95" t="s">
        <v>49</v>
      </c>
      <c r="D95">
        <v>1125</v>
      </c>
      <c r="E95"/>
      <c r="F95">
        <v>1461</v>
      </c>
      <c r="G95"/>
      <c r="H95">
        <v>641</v>
      </c>
      <c r="I95"/>
      <c r="J95">
        <v>1142</v>
      </c>
      <c r="K95"/>
      <c r="L95">
        <v>994</v>
      </c>
      <c r="M95"/>
      <c r="N95">
        <v>700</v>
      </c>
      <c r="O95"/>
      <c r="P95">
        <v>467</v>
      </c>
      <c r="Q95"/>
      <c r="R95">
        <v>0</v>
      </c>
      <c r="S95"/>
      <c r="T95">
        <v>543</v>
      </c>
      <c r="U95"/>
      <c r="V95">
        <v>105</v>
      </c>
      <c r="W95" t="s">
        <v>50</v>
      </c>
      <c r="X95">
        <v>144</v>
      </c>
      <c r="Y95"/>
      <c r="Z95" s="14">
        <f t="shared" si="34"/>
        <v>8560</v>
      </c>
      <c r="AA95" s="3">
        <f t="shared" si="35"/>
        <v>1</v>
      </c>
      <c r="AB95" s="3">
        <f t="shared" si="36"/>
        <v>1995</v>
      </c>
      <c r="AC95" s="36">
        <f>IF(Z95="","",Catchment!$O103)</f>
        <v>121.44145636628589</v>
      </c>
      <c r="AD95">
        <v>1995</v>
      </c>
      <c r="AE95">
        <v>1189</v>
      </c>
      <c r="AF95"/>
      <c r="AG95">
        <v>1942</v>
      </c>
      <c r="AH95"/>
      <c r="AI95">
        <v>1781</v>
      </c>
      <c r="AJ95"/>
      <c r="AK95">
        <v>959</v>
      </c>
      <c r="AL95"/>
      <c r="AM95">
        <v>1284</v>
      </c>
      <c r="AN95"/>
      <c r="AO95">
        <v>875</v>
      </c>
      <c r="AP95"/>
      <c r="AQ95">
        <v>725</v>
      </c>
      <c r="AR95"/>
      <c r="AS95">
        <v>433</v>
      </c>
      <c r="AT95"/>
      <c r="AU95">
        <v>0</v>
      </c>
      <c r="AV95"/>
      <c r="AW95">
        <v>870</v>
      </c>
      <c r="AX95" t="s">
        <v>50</v>
      </c>
      <c r="AY95">
        <v>310</v>
      </c>
      <c r="AZ95"/>
      <c r="BA95">
        <v>315</v>
      </c>
      <c r="BB95"/>
      <c r="BC95" s="14">
        <f t="shared" si="38"/>
        <v>10683</v>
      </c>
      <c r="BD95" s="27">
        <f t="shared" si="39"/>
        <v>1</v>
      </c>
      <c r="BE95" s="3">
        <f t="shared" si="40"/>
        <v>1995</v>
      </c>
      <c r="BF95" s="36">
        <f>IF(BC95="","",Catchment!$O103)</f>
        <v>121.44145636628589</v>
      </c>
      <c r="BG95" s="12">
        <f t="shared" si="41"/>
        <v>1995</v>
      </c>
      <c r="BH95">
        <v>1307</v>
      </c>
      <c r="BI95" t="s">
        <v>48</v>
      </c>
      <c r="BJ95">
        <v>1012</v>
      </c>
      <c r="BK95" t="s">
        <v>48</v>
      </c>
      <c r="BL95">
        <v>1616</v>
      </c>
      <c r="BM95" t="s">
        <v>48</v>
      </c>
      <c r="BN95">
        <v>1609</v>
      </c>
      <c r="BO95" t="s">
        <v>48</v>
      </c>
      <c r="BP95">
        <v>1356</v>
      </c>
      <c r="BQ95" t="s">
        <v>48</v>
      </c>
      <c r="BR95">
        <v>1093</v>
      </c>
      <c r="BS95" t="s">
        <v>48</v>
      </c>
      <c r="BT95">
        <v>770</v>
      </c>
      <c r="BU95" t="s">
        <v>48</v>
      </c>
      <c r="BV95">
        <v>440</v>
      </c>
      <c r="BW95" t="s">
        <v>48</v>
      </c>
      <c r="BX95">
        <v>440</v>
      </c>
      <c r="BY95" t="s">
        <v>48</v>
      </c>
      <c r="BZ95">
        <v>440</v>
      </c>
      <c r="CA95" t="s">
        <v>48</v>
      </c>
      <c r="CB95">
        <v>440</v>
      </c>
      <c r="CC95" t="s">
        <v>48</v>
      </c>
      <c r="CD95">
        <v>440</v>
      </c>
      <c r="CE95" t="s">
        <v>48</v>
      </c>
      <c r="CF95" s="14">
        <f t="shared" si="42"/>
        <v>10963</v>
      </c>
      <c r="CG95" s="27">
        <f t="shared" si="43"/>
        <v>1</v>
      </c>
      <c r="CH95" s="3">
        <f t="shared" si="44"/>
        <v>1995</v>
      </c>
      <c r="CI95" s="36">
        <f>IF(CF95="","",Catchment!$O103)</f>
        <v>121.44145636628589</v>
      </c>
      <c r="CJ95" s="12">
        <f t="shared" si="45"/>
        <v>1995</v>
      </c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 s="14" t="str">
        <f t="shared" si="46"/>
        <v/>
      </c>
      <c r="DJ95" s="27" t="str">
        <f t="shared" si="47"/>
        <v/>
      </c>
      <c r="DK95" s="3" t="str">
        <f t="shared" si="48"/>
        <v/>
      </c>
      <c r="DL95" s="36" t="str">
        <f>IF(DI95="","",Catchment!$O103)</f>
        <v/>
      </c>
      <c r="DM95" s="12">
        <f t="shared" si="49"/>
        <v>1995</v>
      </c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 s="14" t="str">
        <f t="shared" si="50"/>
        <v/>
      </c>
      <c r="EM95" s="3" t="str">
        <f t="shared" si="51"/>
        <v/>
      </c>
      <c r="EN95" s="3" t="str">
        <f t="shared" si="52"/>
        <v/>
      </c>
      <c r="EO95" s="36" t="str">
        <f>IF(EL95="","",Catchment!$O103)</f>
        <v/>
      </c>
      <c r="EP95" s="12">
        <f t="shared" si="53"/>
        <v>1995</v>
      </c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4" t="str">
        <f t="shared" si="54"/>
        <v/>
      </c>
      <c r="FP95" s="3" t="str">
        <f t="shared" si="55"/>
        <v/>
      </c>
      <c r="FQ95" s="3" t="str">
        <f t="shared" si="56"/>
        <v/>
      </c>
      <c r="FR95" s="36" t="str">
        <f>IF(FO95="","",Catchment!$O103)</f>
        <v/>
      </c>
      <c r="FS95" s="12">
        <f t="shared" si="57"/>
        <v>1995</v>
      </c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4" t="str">
        <f t="shared" si="58"/>
        <v/>
      </c>
      <c r="GS95" s="3" t="str">
        <f t="shared" si="59"/>
        <v/>
      </c>
      <c r="GT95" s="3" t="str">
        <f t="shared" si="60"/>
        <v/>
      </c>
      <c r="GU95" s="36" t="str">
        <f>IF(GR95="","",Catchment!$O103)</f>
        <v/>
      </c>
      <c r="GV95" s="12">
        <f t="shared" si="61"/>
        <v>1995</v>
      </c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4" t="str">
        <f t="shared" si="62"/>
        <v/>
      </c>
      <c r="HV95" s="3" t="str">
        <f t="shared" si="63"/>
        <v/>
      </c>
      <c r="HW95" s="3" t="str">
        <f t="shared" si="64"/>
        <v/>
      </c>
      <c r="HX95" s="36" t="str">
        <f>IF(HU95="","",Catchment!$O103)</f>
        <v/>
      </c>
    </row>
    <row r="96" spans="1:232" x14ac:dyDescent="0.2">
      <c r="A96" s="12">
        <f t="shared" si="33"/>
        <v>1996</v>
      </c>
      <c r="B96">
        <v>1447</v>
      </c>
      <c r="C96"/>
      <c r="D96">
        <v>2054</v>
      </c>
      <c r="E96"/>
      <c r="F96">
        <v>1508</v>
      </c>
      <c r="G96"/>
      <c r="H96">
        <v>1153</v>
      </c>
      <c r="I96"/>
      <c r="J96">
        <v>591</v>
      </c>
      <c r="K96"/>
      <c r="L96" s="39">
        <v>1939</v>
      </c>
      <c r="M96" t="s">
        <v>49</v>
      </c>
      <c r="N96" s="39">
        <v>1038</v>
      </c>
      <c r="O96" t="s">
        <v>49</v>
      </c>
      <c r="P96">
        <v>658</v>
      </c>
      <c r="Q96"/>
      <c r="R96">
        <v>140</v>
      </c>
      <c r="S96"/>
      <c r="T96">
        <v>255</v>
      </c>
      <c r="U96"/>
      <c r="V96">
        <v>150</v>
      </c>
      <c r="W96"/>
      <c r="X96">
        <v>181</v>
      </c>
      <c r="Y96"/>
      <c r="Z96" s="14">
        <f t="shared" si="34"/>
        <v>11114</v>
      </c>
      <c r="AA96" s="3">
        <f t="shared" si="35"/>
        <v>1</v>
      </c>
      <c r="AB96" s="3">
        <f t="shared" si="36"/>
        <v>1996</v>
      </c>
      <c r="AC96" s="36">
        <f>IF(Z96="","",Catchment!$O104)</f>
        <v>138.08901752930544</v>
      </c>
      <c r="AD96">
        <v>1996</v>
      </c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 s="14"/>
      <c r="BD96" s="27" t="str">
        <f t="shared" si="39"/>
        <v/>
      </c>
      <c r="BE96" s="3" t="str">
        <f t="shared" si="40"/>
        <v/>
      </c>
      <c r="BF96" s="36" t="str">
        <f>IF(BC96="","",Catchment!$O104)</f>
        <v/>
      </c>
      <c r="BG96" s="12">
        <f t="shared" si="41"/>
        <v>1996</v>
      </c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4" t="str">
        <f t="shared" si="42"/>
        <v/>
      </c>
      <c r="CG96" s="27" t="str">
        <f t="shared" si="43"/>
        <v/>
      </c>
      <c r="CH96" s="3" t="str">
        <f t="shared" si="44"/>
        <v/>
      </c>
      <c r="CI96" s="36" t="str">
        <f>IF(CF96="","",Catchment!$O104)</f>
        <v/>
      </c>
      <c r="CJ96" s="12">
        <f t="shared" si="45"/>
        <v>1996</v>
      </c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4" t="str">
        <f t="shared" si="46"/>
        <v/>
      </c>
      <c r="DJ96" s="27" t="str">
        <f t="shared" si="47"/>
        <v/>
      </c>
      <c r="DK96" s="3" t="str">
        <f t="shared" si="48"/>
        <v/>
      </c>
      <c r="DL96" s="36" t="str">
        <f>IF(DI96="","",Catchment!$O104)</f>
        <v/>
      </c>
      <c r="DM96" s="12">
        <f t="shared" si="49"/>
        <v>1996</v>
      </c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4" t="str">
        <f t="shared" si="50"/>
        <v/>
      </c>
      <c r="EM96" s="3" t="str">
        <f t="shared" si="51"/>
        <v/>
      </c>
      <c r="EN96" s="3" t="str">
        <f t="shared" si="52"/>
        <v/>
      </c>
      <c r="EO96" s="36" t="str">
        <f>IF(EL96="","",Catchment!$O104)</f>
        <v/>
      </c>
      <c r="EP96" s="12">
        <f t="shared" si="53"/>
        <v>1996</v>
      </c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4" t="str">
        <f t="shared" si="54"/>
        <v/>
      </c>
      <c r="FP96" s="3" t="str">
        <f t="shared" si="55"/>
        <v/>
      </c>
      <c r="FQ96" s="3" t="str">
        <f t="shared" si="56"/>
        <v/>
      </c>
      <c r="FR96" s="36" t="str">
        <f>IF(FO96="","",Catchment!$O104)</f>
        <v/>
      </c>
      <c r="FS96" s="12">
        <f t="shared" si="57"/>
        <v>1996</v>
      </c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4" t="str">
        <f t="shared" si="58"/>
        <v/>
      </c>
      <c r="GS96" s="3" t="str">
        <f t="shared" si="59"/>
        <v/>
      </c>
      <c r="GT96" s="3" t="str">
        <f t="shared" si="60"/>
        <v/>
      </c>
      <c r="GU96" s="36" t="str">
        <f>IF(GR96="","",Catchment!$O104)</f>
        <v/>
      </c>
      <c r="GV96" s="12">
        <f t="shared" si="61"/>
        <v>1996</v>
      </c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4" t="str">
        <f t="shared" si="62"/>
        <v/>
      </c>
      <c r="HV96" s="3" t="str">
        <f t="shared" si="63"/>
        <v/>
      </c>
      <c r="HW96" s="3" t="str">
        <f t="shared" si="64"/>
        <v/>
      </c>
      <c r="HX96" s="36" t="str">
        <f>IF(HU96="","",Catchment!$O104)</f>
        <v/>
      </c>
    </row>
    <row r="97" spans="1:232" x14ac:dyDescent="0.2">
      <c r="A97" s="12">
        <f t="shared" si="33"/>
        <v>1997</v>
      </c>
      <c r="B97">
        <v>561</v>
      </c>
      <c r="C97"/>
      <c r="D97">
        <v>787</v>
      </c>
      <c r="E97"/>
      <c r="F97">
        <v>1239</v>
      </c>
      <c r="G97"/>
      <c r="H97" s="39">
        <v>1863</v>
      </c>
      <c r="I97" t="s">
        <v>49</v>
      </c>
      <c r="J97" s="40">
        <v>1194</v>
      </c>
      <c r="K97" t="s">
        <v>50</v>
      </c>
      <c r="L97">
        <v>1934</v>
      </c>
      <c r="M97"/>
      <c r="N97">
        <v>248</v>
      </c>
      <c r="O97"/>
      <c r="P97">
        <v>351</v>
      </c>
      <c r="Q97" t="s">
        <v>50</v>
      </c>
      <c r="R97">
        <v>0</v>
      </c>
      <c r="S97"/>
      <c r="T97">
        <v>46</v>
      </c>
      <c r="U97"/>
      <c r="V97">
        <v>0</v>
      </c>
      <c r="W97"/>
      <c r="X97">
        <v>275</v>
      </c>
      <c r="Y97"/>
      <c r="Z97" s="14">
        <f t="shared" si="34"/>
        <v>8498</v>
      </c>
      <c r="AA97" s="3">
        <f t="shared" si="35"/>
        <v>1</v>
      </c>
      <c r="AB97" s="3">
        <f t="shared" si="36"/>
        <v>1997</v>
      </c>
      <c r="AC97" s="36">
        <f>IF(Z97="","",Catchment!$O105)</f>
        <v>105.58579008134224</v>
      </c>
      <c r="AD97">
        <v>1997</v>
      </c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 s="14"/>
      <c r="BD97" s="27" t="str">
        <f t="shared" si="39"/>
        <v/>
      </c>
      <c r="BE97" s="3" t="str">
        <f t="shared" si="40"/>
        <v/>
      </c>
      <c r="BF97" s="36" t="str">
        <f>IF(BC97="","",Catchment!$O105)</f>
        <v/>
      </c>
      <c r="BG97" s="12">
        <f t="shared" si="41"/>
        <v>1997</v>
      </c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4" t="str">
        <f t="shared" si="42"/>
        <v/>
      </c>
      <c r="CG97" s="27" t="str">
        <f t="shared" si="43"/>
        <v/>
      </c>
      <c r="CH97" s="3" t="str">
        <f t="shared" si="44"/>
        <v/>
      </c>
      <c r="CI97" s="36" t="str">
        <f>IF(CF97="","",Catchment!$O105)</f>
        <v/>
      </c>
      <c r="CJ97" s="12">
        <f t="shared" si="45"/>
        <v>1997</v>
      </c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4" t="str">
        <f t="shared" si="46"/>
        <v/>
      </c>
      <c r="DJ97" s="27" t="str">
        <f t="shared" si="47"/>
        <v/>
      </c>
      <c r="DK97" s="3" t="str">
        <f t="shared" si="48"/>
        <v/>
      </c>
      <c r="DL97" s="36" t="str">
        <f>IF(DI97="","",Catchment!$O105)</f>
        <v/>
      </c>
      <c r="DM97" s="12">
        <f t="shared" si="49"/>
        <v>1997</v>
      </c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4" t="str">
        <f t="shared" si="50"/>
        <v/>
      </c>
      <c r="EM97" s="3" t="str">
        <f t="shared" si="51"/>
        <v/>
      </c>
      <c r="EN97" s="3" t="str">
        <f t="shared" si="52"/>
        <v/>
      </c>
      <c r="EO97" s="36" t="str">
        <f>IF(EL97="","",Catchment!$O105)</f>
        <v/>
      </c>
      <c r="EP97" s="12">
        <f t="shared" si="53"/>
        <v>1997</v>
      </c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4" t="str">
        <f t="shared" si="54"/>
        <v/>
      </c>
      <c r="FP97" s="3" t="str">
        <f t="shared" si="55"/>
        <v/>
      </c>
      <c r="FQ97" s="3" t="str">
        <f t="shared" si="56"/>
        <v/>
      </c>
      <c r="FR97" s="36" t="str">
        <f>IF(FO97="","",Catchment!$O105)</f>
        <v/>
      </c>
      <c r="FS97" s="12">
        <f t="shared" si="57"/>
        <v>1997</v>
      </c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4" t="str">
        <f t="shared" si="58"/>
        <v/>
      </c>
      <c r="GS97" s="3" t="str">
        <f t="shared" si="59"/>
        <v/>
      </c>
      <c r="GT97" s="3" t="str">
        <f t="shared" si="60"/>
        <v/>
      </c>
      <c r="GU97" s="36" t="str">
        <f>IF(GR97="","",Catchment!$O105)</f>
        <v/>
      </c>
      <c r="GV97" s="12">
        <f t="shared" si="61"/>
        <v>1997</v>
      </c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4" t="str">
        <f t="shared" si="62"/>
        <v/>
      </c>
      <c r="HV97" s="3" t="str">
        <f t="shared" si="63"/>
        <v/>
      </c>
      <c r="HW97" s="3" t="str">
        <f t="shared" si="64"/>
        <v/>
      </c>
      <c r="HX97" s="36" t="str">
        <f>IF(HU97="","",Catchment!$O105)</f>
        <v/>
      </c>
    </row>
    <row r="98" spans="1:232" x14ac:dyDescent="0.2">
      <c r="A98" s="12">
        <f t="shared" si="33"/>
        <v>1998</v>
      </c>
      <c r="B98">
        <v>896</v>
      </c>
      <c r="C98"/>
      <c r="D98">
        <v>969</v>
      </c>
      <c r="E98"/>
      <c r="F98">
        <v>1048</v>
      </c>
      <c r="G98"/>
      <c r="H98">
        <v>1674</v>
      </c>
      <c r="I98"/>
      <c r="J98">
        <v>915</v>
      </c>
      <c r="K98" t="s">
        <v>50</v>
      </c>
      <c r="L98">
        <v>1286</v>
      </c>
      <c r="M98" t="s">
        <v>50</v>
      </c>
      <c r="N98">
        <v>235</v>
      </c>
      <c r="O98" t="s">
        <v>50</v>
      </c>
      <c r="P98">
        <v>331</v>
      </c>
      <c r="Q98"/>
      <c r="R98">
        <v>58</v>
      </c>
      <c r="S98"/>
      <c r="T98">
        <v>20</v>
      </c>
      <c r="U98"/>
      <c r="V98">
        <v>102</v>
      </c>
      <c r="W98"/>
      <c r="X98">
        <v>48</v>
      </c>
      <c r="Y98"/>
      <c r="Z98" s="14">
        <f t="shared" si="34"/>
        <v>7582</v>
      </c>
      <c r="AA98" s="3">
        <f t="shared" si="35"/>
        <v>1</v>
      </c>
      <c r="AB98" s="3">
        <f t="shared" si="36"/>
        <v>1998</v>
      </c>
      <c r="AC98" s="36">
        <f>IF(Z98="","",Catchment!$O106)</f>
        <v>94.204690562101291</v>
      </c>
      <c r="AD98">
        <v>1998</v>
      </c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 s="14"/>
      <c r="BD98" s="27" t="str">
        <f t="shared" si="39"/>
        <v/>
      </c>
      <c r="BE98" s="3" t="str">
        <f t="shared" si="40"/>
        <v/>
      </c>
      <c r="BF98" s="36" t="str">
        <f>IF(BC98="","",Catchment!$O106)</f>
        <v/>
      </c>
      <c r="BG98" s="12">
        <f t="shared" si="41"/>
        <v>1998</v>
      </c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4" t="str">
        <f t="shared" si="42"/>
        <v/>
      </c>
      <c r="CG98" s="27" t="str">
        <f t="shared" si="43"/>
        <v/>
      </c>
      <c r="CH98" s="3" t="str">
        <f t="shared" si="44"/>
        <v/>
      </c>
      <c r="CI98" s="36" t="str">
        <f>IF(CF98="","",Catchment!$O106)</f>
        <v/>
      </c>
      <c r="CJ98" s="12">
        <f t="shared" si="45"/>
        <v>1998</v>
      </c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4" t="str">
        <f t="shared" si="46"/>
        <v/>
      </c>
      <c r="DJ98" s="27" t="str">
        <f t="shared" si="47"/>
        <v/>
      </c>
      <c r="DK98" s="3" t="str">
        <f t="shared" si="48"/>
        <v/>
      </c>
      <c r="DL98" s="36" t="str">
        <f>IF(DI98="","",Catchment!$O106)</f>
        <v/>
      </c>
      <c r="DM98" s="12">
        <f t="shared" si="49"/>
        <v>1998</v>
      </c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4" t="str">
        <f t="shared" si="50"/>
        <v/>
      </c>
      <c r="EM98" s="3" t="str">
        <f t="shared" si="51"/>
        <v/>
      </c>
      <c r="EN98" s="3" t="str">
        <f t="shared" si="52"/>
        <v/>
      </c>
      <c r="EO98" s="36" t="str">
        <f>IF(EL98="","",Catchment!$O106)</f>
        <v/>
      </c>
      <c r="EP98" s="12">
        <f t="shared" si="53"/>
        <v>1998</v>
      </c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4" t="str">
        <f t="shared" si="54"/>
        <v/>
      </c>
      <c r="FP98" s="3" t="str">
        <f t="shared" si="55"/>
        <v/>
      </c>
      <c r="FQ98" s="3" t="str">
        <f t="shared" si="56"/>
        <v/>
      </c>
      <c r="FR98" s="36" t="str">
        <f>IF(FO98="","",Catchment!$O106)</f>
        <v/>
      </c>
      <c r="FS98" s="12">
        <f t="shared" si="57"/>
        <v>1998</v>
      </c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4" t="str">
        <f t="shared" si="58"/>
        <v/>
      </c>
      <c r="GS98" s="3" t="str">
        <f t="shared" si="59"/>
        <v/>
      </c>
      <c r="GT98" s="3" t="str">
        <f t="shared" si="60"/>
        <v/>
      </c>
      <c r="GU98" s="36" t="str">
        <f>IF(GR98="","",Catchment!$O106)</f>
        <v/>
      </c>
      <c r="GV98" s="12">
        <f t="shared" si="61"/>
        <v>1998</v>
      </c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4" t="str">
        <f t="shared" si="62"/>
        <v/>
      </c>
      <c r="HV98" s="3" t="str">
        <f t="shared" si="63"/>
        <v/>
      </c>
      <c r="HW98" s="3" t="str">
        <f t="shared" si="64"/>
        <v/>
      </c>
      <c r="HX98" s="36" t="str">
        <f>IF(HU98="","",Catchment!$O106)</f>
        <v/>
      </c>
    </row>
    <row r="99" spans="1:232" x14ac:dyDescent="0.2">
      <c r="A99" s="12">
        <f t="shared" si="33"/>
        <v>1999</v>
      </c>
      <c r="B99">
        <v>941</v>
      </c>
      <c r="C99"/>
      <c r="D99">
        <v>582</v>
      </c>
      <c r="E99"/>
      <c r="F99">
        <v>1944</v>
      </c>
      <c r="G99"/>
      <c r="H99">
        <v>1289</v>
      </c>
      <c r="I99" t="s">
        <v>50</v>
      </c>
      <c r="J99">
        <v>996</v>
      </c>
      <c r="K99"/>
      <c r="L99">
        <v>1270</v>
      </c>
      <c r="M99"/>
      <c r="N99">
        <v>670</v>
      </c>
      <c r="O99"/>
      <c r="P99">
        <v>512</v>
      </c>
      <c r="Q99"/>
      <c r="R99">
        <v>136</v>
      </c>
      <c r="S99"/>
      <c r="T99">
        <v>18</v>
      </c>
      <c r="U99"/>
      <c r="V99">
        <v>0</v>
      </c>
      <c r="W99"/>
      <c r="X99">
        <v>712</v>
      </c>
      <c r="Y99"/>
      <c r="Z99" s="14">
        <f t="shared" si="34"/>
        <v>9070</v>
      </c>
      <c r="AA99" s="3">
        <f t="shared" si="35"/>
        <v>1</v>
      </c>
      <c r="AB99" s="3">
        <f t="shared" si="36"/>
        <v>1999</v>
      </c>
      <c r="AC99" s="36">
        <f>IF(Z99="","",Catchment!$O107)</f>
        <v>112.69276489030055</v>
      </c>
      <c r="AD99">
        <v>1999</v>
      </c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 s="14"/>
      <c r="BD99" s="27" t="str">
        <f t="shared" si="39"/>
        <v/>
      </c>
      <c r="BE99" s="3" t="str">
        <f t="shared" si="40"/>
        <v/>
      </c>
      <c r="BF99" s="36" t="str">
        <f>IF(BC99="","",Catchment!$O107)</f>
        <v/>
      </c>
      <c r="BG99" s="12">
        <f t="shared" si="41"/>
        <v>1999</v>
      </c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4" t="str">
        <f t="shared" si="42"/>
        <v/>
      </c>
      <c r="CG99" s="27" t="str">
        <f t="shared" si="43"/>
        <v/>
      </c>
      <c r="CH99" s="3" t="str">
        <f t="shared" si="44"/>
        <v/>
      </c>
      <c r="CI99" s="36" t="str">
        <f>IF(CF99="","",Catchment!$O107)</f>
        <v/>
      </c>
      <c r="CJ99" s="12">
        <f t="shared" si="45"/>
        <v>1999</v>
      </c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4" t="str">
        <f t="shared" si="46"/>
        <v/>
      </c>
      <c r="DJ99" s="27" t="str">
        <f t="shared" si="47"/>
        <v/>
      </c>
      <c r="DK99" s="3" t="str">
        <f t="shared" si="48"/>
        <v/>
      </c>
      <c r="DL99" s="36" t="str">
        <f>IF(DI99="","",Catchment!$O107)</f>
        <v/>
      </c>
      <c r="DM99" s="12">
        <f t="shared" si="49"/>
        <v>1999</v>
      </c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4" t="str">
        <f t="shared" si="50"/>
        <v/>
      </c>
      <c r="EM99" s="3" t="str">
        <f t="shared" si="51"/>
        <v/>
      </c>
      <c r="EN99" s="3" t="str">
        <f t="shared" si="52"/>
        <v/>
      </c>
      <c r="EO99" s="36" t="str">
        <f>IF(EL99="","",Catchment!$O107)</f>
        <v/>
      </c>
      <c r="EP99" s="12">
        <f t="shared" si="53"/>
        <v>1999</v>
      </c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4" t="str">
        <f t="shared" si="54"/>
        <v/>
      </c>
      <c r="FP99" s="3" t="str">
        <f t="shared" si="55"/>
        <v/>
      </c>
      <c r="FQ99" s="3" t="str">
        <f t="shared" si="56"/>
        <v/>
      </c>
      <c r="FR99" s="36" t="str">
        <f>IF(FO99="","",Catchment!$O107)</f>
        <v/>
      </c>
      <c r="FS99" s="12">
        <f t="shared" si="57"/>
        <v>1999</v>
      </c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4" t="str">
        <f t="shared" si="58"/>
        <v/>
      </c>
      <c r="GS99" s="3" t="str">
        <f t="shared" si="59"/>
        <v/>
      </c>
      <c r="GT99" s="3" t="str">
        <f t="shared" si="60"/>
        <v/>
      </c>
      <c r="GU99" s="36" t="str">
        <f>IF(GR99="","",Catchment!$O107)</f>
        <v/>
      </c>
      <c r="GV99" s="12">
        <f t="shared" si="61"/>
        <v>1999</v>
      </c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4" t="str">
        <f t="shared" si="62"/>
        <v/>
      </c>
      <c r="HV99" s="3" t="str">
        <f t="shared" si="63"/>
        <v/>
      </c>
      <c r="HW99" s="3" t="str">
        <f t="shared" si="64"/>
        <v/>
      </c>
      <c r="HX99" s="36" t="str">
        <f>IF(HU99="","",Catchment!$O107)</f>
        <v/>
      </c>
    </row>
    <row r="100" spans="1:232" x14ac:dyDescent="0.2">
      <c r="A100" s="12">
        <f t="shared" si="33"/>
        <v>2000</v>
      </c>
      <c r="B100">
        <v>870</v>
      </c>
      <c r="C100"/>
      <c r="D100">
        <v>980</v>
      </c>
      <c r="E100"/>
      <c r="F100">
        <v>1717</v>
      </c>
      <c r="G100"/>
      <c r="H100">
        <v>779</v>
      </c>
      <c r="I100"/>
      <c r="J100">
        <v>844</v>
      </c>
      <c r="K100"/>
      <c r="L100">
        <v>778</v>
      </c>
      <c r="M100"/>
      <c r="N100">
        <v>984</v>
      </c>
      <c r="O100"/>
      <c r="P100">
        <v>291</v>
      </c>
      <c r="Q100"/>
      <c r="R100">
        <v>88</v>
      </c>
      <c r="S100"/>
      <c r="T100">
        <v>304</v>
      </c>
      <c r="U100" t="s">
        <v>50</v>
      </c>
      <c r="V100">
        <v>646</v>
      </c>
      <c r="W100"/>
      <c r="X100">
        <v>337</v>
      </c>
      <c r="Y100" t="s">
        <v>50</v>
      </c>
      <c r="Z100" s="14">
        <f t="shared" si="34"/>
        <v>8618</v>
      </c>
      <c r="AA100" s="3">
        <f t="shared" si="35"/>
        <v>1</v>
      </c>
      <c r="AB100" s="3">
        <f t="shared" si="36"/>
        <v>2000</v>
      </c>
      <c r="AC100" s="36">
        <f>IF(Z100="","",Catchment!$O108)</f>
        <v>107.07676381748735</v>
      </c>
      <c r="AD100">
        <v>2000</v>
      </c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 s="14"/>
      <c r="BD100" s="27" t="str">
        <f t="shared" si="39"/>
        <v/>
      </c>
      <c r="BE100" s="3" t="str">
        <f t="shared" si="40"/>
        <v/>
      </c>
      <c r="BF100" s="36" t="str">
        <f>IF(BC100="","",Catchment!$O108)</f>
        <v/>
      </c>
      <c r="BG100" s="12">
        <f t="shared" si="41"/>
        <v>2000</v>
      </c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4" t="str">
        <f t="shared" si="42"/>
        <v/>
      </c>
      <c r="CG100" s="27" t="str">
        <f t="shared" si="43"/>
        <v/>
      </c>
      <c r="CH100" s="3" t="str">
        <f t="shared" si="44"/>
        <v/>
      </c>
      <c r="CI100" s="36" t="str">
        <f>IF(CF100="","",Catchment!$O108)</f>
        <v/>
      </c>
      <c r="CJ100" s="12">
        <f t="shared" si="45"/>
        <v>2000</v>
      </c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4" t="str">
        <f t="shared" si="46"/>
        <v/>
      </c>
      <c r="DJ100" s="27" t="str">
        <f t="shared" si="47"/>
        <v/>
      </c>
      <c r="DK100" s="3" t="str">
        <f t="shared" si="48"/>
        <v/>
      </c>
      <c r="DL100" s="36" t="str">
        <f>IF(DI100="","",Catchment!$O108)</f>
        <v/>
      </c>
      <c r="DM100" s="12">
        <f t="shared" si="49"/>
        <v>2000</v>
      </c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4" t="str">
        <f t="shared" si="50"/>
        <v/>
      </c>
      <c r="EM100" s="3" t="str">
        <f t="shared" si="51"/>
        <v/>
      </c>
      <c r="EN100" s="3" t="str">
        <f t="shared" si="52"/>
        <v/>
      </c>
      <c r="EO100" s="36" t="str">
        <f>IF(EL100="","",Catchment!$O108)</f>
        <v/>
      </c>
      <c r="EP100" s="12">
        <f t="shared" si="53"/>
        <v>2000</v>
      </c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4" t="str">
        <f t="shared" si="54"/>
        <v/>
      </c>
      <c r="FP100" s="3" t="str">
        <f t="shared" si="55"/>
        <v/>
      </c>
      <c r="FQ100" s="3" t="str">
        <f t="shared" si="56"/>
        <v/>
      </c>
      <c r="FR100" s="36" t="str">
        <f>IF(FO100="","",Catchment!$O108)</f>
        <v/>
      </c>
      <c r="FS100" s="12">
        <f t="shared" si="57"/>
        <v>2000</v>
      </c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4" t="str">
        <f t="shared" si="58"/>
        <v/>
      </c>
      <c r="GS100" s="3" t="str">
        <f t="shared" si="59"/>
        <v/>
      </c>
      <c r="GT100" s="3" t="str">
        <f t="shared" si="60"/>
        <v/>
      </c>
      <c r="GU100" s="36" t="str">
        <f>IF(GR100="","",Catchment!$O108)</f>
        <v/>
      </c>
      <c r="GV100" s="12">
        <f t="shared" si="61"/>
        <v>2000</v>
      </c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4" t="str">
        <f t="shared" si="62"/>
        <v/>
      </c>
      <c r="HV100" s="3" t="str">
        <f t="shared" si="63"/>
        <v/>
      </c>
      <c r="HW100" s="3" t="str">
        <f t="shared" si="64"/>
        <v/>
      </c>
      <c r="HX100" s="36" t="str">
        <f>IF(HU100="","",Catchment!$O108)</f>
        <v/>
      </c>
    </row>
    <row r="101" spans="1:232" x14ac:dyDescent="0.2">
      <c r="A101" s="12">
        <f t="shared" si="33"/>
        <v>2001</v>
      </c>
      <c r="B101">
        <v>1167</v>
      </c>
      <c r="C101"/>
      <c r="D101">
        <v>1710</v>
      </c>
      <c r="E101" t="s">
        <v>50</v>
      </c>
      <c r="F101">
        <v>1778</v>
      </c>
      <c r="G101"/>
      <c r="H101" s="39">
        <v>2183</v>
      </c>
      <c r="I101" t="s">
        <v>49</v>
      </c>
      <c r="J101">
        <v>476</v>
      </c>
      <c r="K101"/>
      <c r="L101">
        <v>809</v>
      </c>
      <c r="M101"/>
      <c r="N101">
        <v>681</v>
      </c>
      <c r="O101"/>
      <c r="P101" s="39">
        <v>1062</v>
      </c>
      <c r="Q101" t="s">
        <v>49</v>
      </c>
      <c r="R101">
        <v>310</v>
      </c>
      <c r="S101"/>
      <c r="T101">
        <v>7</v>
      </c>
      <c r="U101"/>
      <c r="V101">
        <v>1191</v>
      </c>
      <c r="W101" t="s">
        <v>50</v>
      </c>
      <c r="X101">
        <v>324</v>
      </c>
      <c r="Y101"/>
      <c r="Z101" s="14">
        <f t="shared" si="34"/>
        <v>11698</v>
      </c>
      <c r="AA101" s="3">
        <f t="shared" si="35"/>
        <v>1</v>
      </c>
      <c r="AB101" s="3">
        <f t="shared" si="36"/>
        <v>2001</v>
      </c>
      <c r="AC101" s="36">
        <f>IF(Z101="","",Catchment!$O109)</f>
        <v>145.34508971187827</v>
      </c>
      <c r="AD101">
        <v>2001</v>
      </c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 s="14"/>
      <c r="BD101" s="27" t="str">
        <f t="shared" si="39"/>
        <v/>
      </c>
      <c r="BE101" s="3" t="str">
        <f t="shared" si="40"/>
        <v/>
      </c>
      <c r="BF101" s="36" t="str">
        <f>IF(BC101="","",Catchment!$O109)</f>
        <v/>
      </c>
      <c r="BG101" s="12">
        <f t="shared" si="41"/>
        <v>2001</v>
      </c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4" t="str">
        <f t="shared" si="42"/>
        <v/>
      </c>
      <c r="CG101" s="27" t="str">
        <f t="shared" si="43"/>
        <v/>
      </c>
      <c r="CH101" s="3" t="str">
        <f t="shared" si="44"/>
        <v/>
      </c>
      <c r="CI101" s="36" t="str">
        <f>IF(CF101="","",Catchment!$O109)</f>
        <v/>
      </c>
      <c r="CJ101" s="12">
        <f t="shared" si="45"/>
        <v>2001</v>
      </c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4" t="str">
        <f t="shared" si="46"/>
        <v/>
      </c>
      <c r="DJ101" s="27" t="str">
        <f t="shared" si="47"/>
        <v/>
      </c>
      <c r="DK101" s="3" t="str">
        <f t="shared" si="48"/>
        <v/>
      </c>
      <c r="DL101" s="36" t="str">
        <f>IF(DI101="","",Catchment!$O109)</f>
        <v/>
      </c>
      <c r="DM101" s="12">
        <f t="shared" si="49"/>
        <v>2001</v>
      </c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4" t="str">
        <f t="shared" si="50"/>
        <v/>
      </c>
      <c r="EM101" s="3" t="str">
        <f t="shared" si="51"/>
        <v/>
      </c>
      <c r="EN101" s="3" t="str">
        <f t="shared" si="52"/>
        <v/>
      </c>
      <c r="EO101" s="36" t="str">
        <f>IF(EL101="","",Catchment!$O109)</f>
        <v/>
      </c>
      <c r="EP101" s="12">
        <f t="shared" si="53"/>
        <v>2001</v>
      </c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4" t="str">
        <f t="shared" si="54"/>
        <v/>
      </c>
      <c r="FP101" s="3" t="str">
        <f t="shared" si="55"/>
        <v/>
      </c>
      <c r="FQ101" s="3" t="str">
        <f t="shared" si="56"/>
        <v/>
      </c>
      <c r="FR101" s="36" t="str">
        <f>IF(FO101="","",Catchment!$O109)</f>
        <v/>
      </c>
      <c r="FS101" s="12">
        <f t="shared" si="57"/>
        <v>2001</v>
      </c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4" t="str">
        <f t="shared" si="58"/>
        <v/>
      </c>
      <c r="GS101" s="3" t="str">
        <f t="shared" si="59"/>
        <v/>
      </c>
      <c r="GT101" s="3" t="str">
        <f t="shared" si="60"/>
        <v/>
      </c>
      <c r="GU101" s="36" t="str">
        <f>IF(GR101="","",Catchment!$O109)</f>
        <v/>
      </c>
      <c r="GV101" s="12">
        <f t="shared" si="61"/>
        <v>2001</v>
      </c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4" t="str">
        <f t="shared" si="62"/>
        <v/>
      </c>
      <c r="HV101" s="3" t="str">
        <f t="shared" si="63"/>
        <v/>
      </c>
      <c r="HW101" s="3" t="str">
        <f t="shared" si="64"/>
        <v/>
      </c>
      <c r="HX101" s="36" t="str">
        <f>IF(HU101="","",Catchment!$O109)</f>
        <v/>
      </c>
    </row>
    <row r="102" spans="1:232" x14ac:dyDescent="0.2">
      <c r="A102" s="12">
        <f t="shared" si="33"/>
        <v>2002</v>
      </c>
      <c r="B102">
        <v>501</v>
      </c>
      <c r="C102"/>
      <c r="D102">
        <v>494</v>
      </c>
      <c r="E102"/>
      <c r="F102">
        <v>1256</v>
      </c>
      <c r="G102"/>
      <c r="H102">
        <v>1005</v>
      </c>
      <c r="I102"/>
      <c r="J102">
        <v>1423</v>
      </c>
      <c r="K102"/>
      <c r="L102">
        <v>1327</v>
      </c>
      <c r="M102" t="s">
        <v>50</v>
      </c>
      <c r="N102">
        <v>592</v>
      </c>
      <c r="O102"/>
      <c r="P102">
        <v>93</v>
      </c>
      <c r="Q102"/>
      <c r="R102">
        <v>0</v>
      </c>
      <c r="S102"/>
      <c r="T102">
        <v>161</v>
      </c>
      <c r="U102"/>
      <c r="V102">
        <v>0</v>
      </c>
      <c r="W102"/>
      <c r="X102">
        <v>416</v>
      </c>
      <c r="Y102"/>
      <c r="Z102" s="14">
        <f t="shared" si="34"/>
        <v>7268</v>
      </c>
      <c r="AA102" s="3">
        <f t="shared" si="35"/>
        <v>1</v>
      </c>
      <c r="AB102" s="3">
        <f t="shared" si="36"/>
        <v>2002</v>
      </c>
      <c r="AC102" s="36">
        <f>IF(Z102="","",Catchment!$O110)</f>
        <v>90.303309285854937</v>
      </c>
      <c r="AD102">
        <v>2002</v>
      </c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 s="14"/>
      <c r="BD102" s="27" t="str">
        <f t="shared" si="39"/>
        <v/>
      </c>
      <c r="BE102" s="3" t="str">
        <f t="shared" si="40"/>
        <v/>
      </c>
      <c r="BF102" s="36" t="str">
        <f>IF(BC102="","",Catchment!$O110)</f>
        <v/>
      </c>
      <c r="BG102" s="12">
        <f t="shared" si="41"/>
        <v>2002</v>
      </c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4" t="str">
        <f t="shared" si="42"/>
        <v/>
      </c>
      <c r="CG102" s="27" t="str">
        <f t="shared" si="43"/>
        <v/>
      </c>
      <c r="CH102" s="3" t="str">
        <f t="shared" si="44"/>
        <v/>
      </c>
      <c r="CI102" s="36" t="str">
        <f>IF(CF102="","",Catchment!$O110)</f>
        <v/>
      </c>
      <c r="CJ102" s="12">
        <f t="shared" si="45"/>
        <v>2002</v>
      </c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4" t="str">
        <f t="shared" si="46"/>
        <v/>
      </c>
      <c r="DJ102" s="27" t="str">
        <f t="shared" si="47"/>
        <v/>
      </c>
      <c r="DK102" s="3" t="str">
        <f t="shared" si="48"/>
        <v/>
      </c>
      <c r="DL102" s="36" t="str">
        <f>IF(DI102="","",Catchment!$O110)</f>
        <v/>
      </c>
      <c r="DM102" s="12">
        <f t="shared" si="49"/>
        <v>2002</v>
      </c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4" t="str">
        <f t="shared" si="50"/>
        <v/>
      </c>
      <c r="EM102" s="3" t="str">
        <f t="shared" si="51"/>
        <v/>
      </c>
      <c r="EN102" s="3" t="str">
        <f t="shared" si="52"/>
        <v/>
      </c>
      <c r="EO102" s="36" t="str">
        <f>IF(EL102="","",Catchment!$O110)</f>
        <v/>
      </c>
      <c r="EP102" s="12">
        <f t="shared" si="53"/>
        <v>2002</v>
      </c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4" t="str">
        <f t="shared" si="54"/>
        <v/>
      </c>
      <c r="FP102" s="3" t="str">
        <f t="shared" si="55"/>
        <v/>
      </c>
      <c r="FQ102" s="3" t="str">
        <f t="shared" si="56"/>
        <v/>
      </c>
      <c r="FR102" s="36" t="str">
        <f>IF(FO102="","",Catchment!$O110)</f>
        <v/>
      </c>
      <c r="FS102" s="12">
        <f t="shared" si="57"/>
        <v>2002</v>
      </c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4" t="str">
        <f t="shared" si="58"/>
        <v/>
      </c>
      <c r="GS102" s="3" t="str">
        <f t="shared" si="59"/>
        <v/>
      </c>
      <c r="GT102" s="3" t="str">
        <f t="shared" si="60"/>
        <v/>
      </c>
      <c r="GU102" s="36" t="str">
        <f>IF(GR102="","",Catchment!$O110)</f>
        <v/>
      </c>
      <c r="GV102" s="12">
        <f t="shared" si="61"/>
        <v>2002</v>
      </c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4" t="str">
        <f t="shared" si="62"/>
        <v/>
      </c>
      <c r="HV102" s="3" t="str">
        <f t="shared" si="63"/>
        <v/>
      </c>
      <c r="HW102" s="3" t="str">
        <f t="shared" si="64"/>
        <v/>
      </c>
      <c r="HX102" s="36" t="str">
        <f>IF(HU102="","",Catchment!$O110)</f>
        <v/>
      </c>
    </row>
    <row r="103" spans="1:232" x14ac:dyDescent="0.2">
      <c r="A103" s="12">
        <f t="shared" si="33"/>
        <v>2003</v>
      </c>
      <c r="B103">
        <v>240</v>
      </c>
      <c r="C103"/>
      <c r="D103">
        <v>977</v>
      </c>
      <c r="E103" t="s">
        <v>50</v>
      </c>
      <c r="F103">
        <v>1321</v>
      </c>
      <c r="G103"/>
      <c r="H103">
        <v>1493</v>
      </c>
      <c r="I103" t="s">
        <v>50</v>
      </c>
      <c r="J103">
        <v>1040</v>
      </c>
      <c r="K103"/>
      <c r="L103">
        <v>1600</v>
      </c>
      <c r="M103"/>
      <c r="N103">
        <v>188</v>
      </c>
      <c r="O103"/>
      <c r="P103">
        <v>14</v>
      </c>
      <c r="Q103"/>
      <c r="R103">
        <v>155</v>
      </c>
      <c r="S103"/>
      <c r="T103">
        <v>337</v>
      </c>
      <c r="U103" t="s">
        <v>50</v>
      </c>
      <c r="V103">
        <v>219</v>
      </c>
      <c r="W103"/>
      <c r="X103">
        <v>524</v>
      </c>
      <c r="Y103"/>
      <c r="Z103" s="14">
        <f t="shared" si="34"/>
        <v>8108</v>
      </c>
      <c r="AA103" s="3">
        <f t="shared" si="35"/>
        <v>1</v>
      </c>
      <c r="AB103" s="3">
        <f t="shared" si="36"/>
        <v>2003</v>
      </c>
      <c r="AC103" s="36">
        <f>IF(Z103="","",Catchment!$O111)</f>
        <v>100.74012543887063</v>
      </c>
      <c r="AD103">
        <v>2003</v>
      </c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 s="14"/>
      <c r="BD103" s="27" t="str">
        <f t="shared" si="39"/>
        <v/>
      </c>
      <c r="BE103" s="3" t="str">
        <f t="shared" si="40"/>
        <v/>
      </c>
      <c r="BF103" s="36" t="str">
        <f>IF(BC103="","",Catchment!$O111)</f>
        <v/>
      </c>
      <c r="BG103" s="12">
        <f t="shared" si="41"/>
        <v>2003</v>
      </c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4" t="str">
        <f t="shared" si="42"/>
        <v/>
      </c>
      <c r="CG103" s="27" t="str">
        <f t="shared" si="43"/>
        <v/>
      </c>
      <c r="CH103" s="3" t="str">
        <f t="shared" si="44"/>
        <v/>
      </c>
      <c r="CI103" s="36" t="str">
        <f>IF(CF103="","",Catchment!$O111)</f>
        <v/>
      </c>
      <c r="CJ103" s="12">
        <f t="shared" si="45"/>
        <v>2003</v>
      </c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4" t="str">
        <f t="shared" si="46"/>
        <v/>
      </c>
      <c r="DJ103" s="27" t="str">
        <f t="shared" si="47"/>
        <v/>
      </c>
      <c r="DK103" s="3" t="str">
        <f t="shared" si="48"/>
        <v/>
      </c>
      <c r="DL103" s="36" t="str">
        <f>IF(DI103="","",Catchment!$O111)</f>
        <v/>
      </c>
      <c r="DM103" s="12">
        <f t="shared" si="49"/>
        <v>2003</v>
      </c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4" t="str">
        <f t="shared" si="50"/>
        <v/>
      </c>
      <c r="EM103" s="3" t="str">
        <f t="shared" si="51"/>
        <v/>
      </c>
      <c r="EN103" s="3" t="str">
        <f t="shared" si="52"/>
        <v/>
      </c>
      <c r="EO103" s="36" t="str">
        <f>IF(EL103="","",Catchment!$O111)</f>
        <v/>
      </c>
      <c r="EP103" s="12">
        <f t="shared" si="53"/>
        <v>2003</v>
      </c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4" t="str">
        <f t="shared" si="54"/>
        <v/>
      </c>
      <c r="FP103" s="3" t="str">
        <f t="shared" si="55"/>
        <v/>
      </c>
      <c r="FQ103" s="3" t="str">
        <f t="shared" si="56"/>
        <v/>
      </c>
      <c r="FR103" s="36" t="str">
        <f>IF(FO103="","",Catchment!$O111)</f>
        <v/>
      </c>
      <c r="FS103" s="12">
        <f t="shared" si="57"/>
        <v>2003</v>
      </c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4" t="str">
        <f t="shared" si="58"/>
        <v/>
      </c>
      <c r="GS103" s="3" t="str">
        <f t="shared" si="59"/>
        <v/>
      </c>
      <c r="GT103" s="3" t="str">
        <f t="shared" si="60"/>
        <v/>
      </c>
      <c r="GU103" s="36" t="str">
        <f>IF(GR103="","",Catchment!$O111)</f>
        <v/>
      </c>
      <c r="GV103" s="12">
        <f t="shared" si="61"/>
        <v>2003</v>
      </c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4" t="str">
        <f t="shared" si="62"/>
        <v/>
      </c>
      <c r="HV103" s="3" t="str">
        <f t="shared" si="63"/>
        <v/>
      </c>
      <c r="HW103" s="3" t="str">
        <f t="shared" si="64"/>
        <v/>
      </c>
      <c r="HX103" s="36" t="str">
        <f>IF(HU103="","",Catchment!$O111)</f>
        <v/>
      </c>
    </row>
    <row r="104" spans="1:232" x14ac:dyDescent="0.2">
      <c r="A104" s="12">
        <f t="shared" si="33"/>
        <v>2004</v>
      </c>
      <c r="B104">
        <v>446</v>
      </c>
      <c r="C104"/>
      <c r="D104">
        <v>1253</v>
      </c>
      <c r="E104"/>
      <c r="F104">
        <v>1143</v>
      </c>
      <c r="G104"/>
      <c r="H104">
        <v>1950</v>
      </c>
      <c r="I104"/>
      <c r="J104">
        <v>1228</v>
      </c>
      <c r="K104"/>
      <c r="L104">
        <v>1026</v>
      </c>
      <c r="M104"/>
      <c r="N104" s="39">
        <v>943</v>
      </c>
      <c r="O104" t="s">
        <v>49</v>
      </c>
      <c r="P104">
        <v>369</v>
      </c>
      <c r="Q104"/>
      <c r="R104">
        <v>6</v>
      </c>
      <c r="S104"/>
      <c r="T104">
        <v>0</v>
      </c>
      <c r="U104"/>
      <c r="V104">
        <v>129</v>
      </c>
      <c r="W104"/>
      <c r="X104">
        <v>195</v>
      </c>
      <c r="Y104"/>
      <c r="Z104" s="14">
        <f t="shared" si="34"/>
        <v>8688</v>
      </c>
      <c r="AA104" s="3">
        <f t="shared" si="35"/>
        <v>1</v>
      </c>
      <c r="AB104" s="3">
        <f t="shared" si="36"/>
        <v>2004</v>
      </c>
      <c r="AC104" s="36">
        <f>IF(Z104="","",Catchment!$O112)</f>
        <v>107.94649849690532</v>
      </c>
      <c r="AD104">
        <v>2004</v>
      </c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 s="14"/>
      <c r="BD104" s="27" t="str">
        <f t="shared" si="39"/>
        <v/>
      </c>
      <c r="BE104" s="3" t="str">
        <f t="shared" si="40"/>
        <v/>
      </c>
      <c r="BF104" s="36" t="str">
        <f>IF(BC104="","",Catchment!$O112)</f>
        <v/>
      </c>
      <c r="BG104" s="12">
        <f t="shared" si="41"/>
        <v>2004</v>
      </c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4" t="str">
        <f t="shared" si="42"/>
        <v/>
      </c>
      <c r="CG104" s="27" t="str">
        <f t="shared" si="43"/>
        <v/>
      </c>
      <c r="CH104" s="3" t="str">
        <f t="shared" si="44"/>
        <v/>
      </c>
      <c r="CI104" s="36" t="str">
        <f>IF(CF104="","",Catchment!$O112)</f>
        <v/>
      </c>
      <c r="CJ104" s="12">
        <f t="shared" si="45"/>
        <v>2004</v>
      </c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4" t="str">
        <f t="shared" si="46"/>
        <v/>
      </c>
      <c r="DJ104" s="27" t="str">
        <f t="shared" si="47"/>
        <v/>
      </c>
      <c r="DK104" s="3" t="str">
        <f t="shared" si="48"/>
        <v/>
      </c>
      <c r="DL104" s="36" t="str">
        <f>IF(DI104="","",Catchment!$O112)</f>
        <v/>
      </c>
      <c r="DM104" s="12">
        <f t="shared" si="49"/>
        <v>2004</v>
      </c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4" t="str">
        <f t="shared" si="50"/>
        <v/>
      </c>
      <c r="EM104" s="3" t="str">
        <f t="shared" si="51"/>
        <v/>
      </c>
      <c r="EN104" s="3" t="str">
        <f t="shared" si="52"/>
        <v/>
      </c>
      <c r="EO104" s="36" t="str">
        <f>IF(EL104="","",Catchment!$O112)</f>
        <v/>
      </c>
      <c r="EP104" s="12">
        <f t="shared" si="53"/>
        <v>2004</v>
      </c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4" t="str">
        <f t="shared" si="54"/>
        <v/>
      </c>
      <c r="FP104" s="3" t="str">
        <f t="shared" si="55"/>
        <v/>
      </c>
      <c r="FQ104" s="3" t="str">
        <f t="shared" si="56"/>
        <v/>
      </c>
      <c r="FR104" s="36" t="str">
        <f>IF(FO104="","",Catchment!$O112)</f>
        <v/>
      </c>
      <c r="FS104" s="12">
        <f t="shared" si="57"/>
        <v>2004</v>
      </c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4" t="str">
        <f t="shared" si="58"/>
        <v/>
      </c>
      <c r="GS104" s="3" t="str">
        <f t="shared" si="59"/>
        <v/>
      </c>
      <c r="GT104" s="3" t="str">
        <f t="shared" si="60"/>
        <v/>
      </c>
      <c r="GU104" s="36" t="str">
        <f>IF(GR104="","",Catchment!$O112)</f>
        <v/>
      </c>
      <c r="GV104" s="12">
        <f t="shared" si="61"/>
        <v>2004</v>
      </c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4" t="str">
        <f t="shared" si="62"/>
        <v/>
      </c>
      <c r="HV104" s="3" t="str">
        <f t="shared" si="63"/>
        <v/>
      </c>
      <c r="HW104" s="3" t="str">
        <f t="shared" si="64"/>
        <v/>
      </c>
      <c r="HX104" s="36" t="str">
        <f>IF(HU104="","",Catchment!$O112)</f>
        <v/>
      </c>
    </row>
    <row r="105" spans="1:232" x14ac:dyDescent="0.2">
      <c r="A105" s="12">
        <f t="shared" si="33"/>
        <v>2005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4" t="str">
        <f t="shared" si="34"/>
        <v/>
      </c>
      <c r="AA105" s="3" t="str">
        <f t="shared" si="35"/>
        <v/>
      </c>
      <c r="AB105" s="3" t="str">
        <f t="shared" si="36"/>
        <v/>
      </c>
      <c r="AC105" s="34"/>
      <c r="AD105" s="12">
        <f t="shared" si="37"/>
        <v>2005</v>
      </c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4" t="str">
        <f t="shared" si="38"/>
        <v/>
      </c>
      <c r="BD105" s="27" t="str">
        <f t="shared" si="39"/>
        <v/>
      </c>
      <c r="BE105" s="3" t="str">
        <f t="shared" si="40"/>
        <v/>
      </c>
      <c r="BF105" s="34"/>
      <c r="BG105" s="12">
        <f t="shared" si="41"/>
        <v>2005</v>
      </c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4" t="str">
        <f t="shared" si="42"/>
        <v/>
      </c>
      <c r="CG105" s="27" t="str">
        <f t="shared" si="43"/>
        <v/>
      </c>
      <c r="CH105" s="3" t="str">
        <f t="shared" si="44"/>
        <v/>
      </c>
      <c r="CI105" s="34"/>
      <c r="CJ105" s="12">
        <f t="shared" si="45"/>
        <v>2005</v>
      </c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4" t="str">
        <f t="shared" si="46"/>
        <v/>
      </c>
      <c r="DJ105" s="27" t="str">
        <f t="shared" si="47"/>
        <v/>
      </c>
      <c r="DK105" s="3" t="str">
        <f t="shared" si="48"/>
        <v/>
      </c>
      <c r="DL105" s="34"/>
      <c r="DM105" s="12">
        <f t="shared" si="49"/>
        <v>2005</v>
      </c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4" t="str">
        <f t="shared" si="50"/>
        <v/>
      </c>
      <c r="EM105" s="3" t="str">
        <f t="shared" si="51"/>
        <v/>
      </c>
      <c r="EN105" s="3" t="str">
        <f t="shared" si="52"/>
        <v/>
      </c>
      <c r="EO105" s="34"/>
      <c r="EP105" s="12">
        <f t="shared" si="53"/>
        <v>2005</v>
      </c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4" t="str">
        <f t="shared" si="54"/>
        <v/>
      </c>
      <c r="FP105" s="3" t="str">
        <f t="shared" si="55"/>
        <v/>
      </c>
      <c r="FQ105" s="3" t="str">
        <f t="shared" si="56"/>
        <v/>
      </c>
      <c r="FR105" s="34"/>
      <c r="FS105" s="12">
        <f t="shared" si="57"/>
        <v>2005</v>
      </c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4" t="str">
        <f t="shared" si="58"/>
        <v/>
      </c>
      <c r="GS105" s="3" t="str">
        <f t="shared" si="59"/>
        <v/>
      </c>
      <c r="GT105" s="3" t="str">
        <f t="shared" si="60"/>
        <v/>
      </c>
      <c r="GU105" s="34"/>
      <c r="GV105" s="12">
        <f t="shared" si="61"/>
        <v>2005</v>
      </c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4" t="str">
        <f t="shared" si="62"/>
        <v/>
      </c>
      <c r="HV105" s="3" t="str">
        <f t="shared" si="63"/>
        <v/>
      </c>
      <c r="HW105" s="3" t="str">
        <f t="shared" si="64"/>
        <v/>
      </c>
      <c r="HX105" s="34"/>
    </row>
    <row r="106" spans="1:232" x14ac:dyDescent="0.2">
      <c r="A106" s="12">
        <f t="shared" si="33"/>
        <v>2006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4" t="str">
        <f t="shared" si="34"/>
        <v/>
      </c>
      <c r="AA106" s="3" t="str">
        <f t="shared" si="35"/>
        <v/>
      </c>
      <c r="AB106" s="3" t="str">
        <f t="shared" si="36"/>
        <v/>
      </c>
      <c r="AC106" s="34"/>
      <c r="AD106" s="12">
        <f t="shared" si="37"/>
        <v>2006</v>
      </c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4" t="str">
        <f t="shared" si="38"/>
        <v/>
      </c>
      <c r="BD106" s="27" t="str">
        <f t="shared" si="39"/>
        <v/>
      </c>
      <c r="BE106" s="3" t="str">
        <f t="shared" si="40"/>
        <v/>
      </c>
      <c r="BF106" s="34"/>
      <c r="BG106" s="12">
        <f t="shared" si="41"/>
        <v>2006</v>
      </c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4" t="str">
        <f t="shared" si="42"/>
        <v/>
      </c>
      <c r="CG106" s="27" t="str">
        <f t="shared" si="43"/>
        <v/>
      </c>
      <c r="CH106" s="3" t="str">
        <f t="shared" si="44"/>
        <v/>
      </c>
      <c r="CI106" s="34"/>
      <c r="CJ106" s="12">
        <f t="shared" si="45"/>
        <v>2006</v>
      </c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4" t="str">
        <f t="shared" si="46"/>
        <v/>
      </c>
      <c r="DJ106" s="27" t="str">
        <f t="shared" si="47"/>
        <v/>
      </c>
      <c r="DK106" s="3" t="str">
        <f t="shared" si="48"/>
        <v/>
      </c>
      <c r="DL106" s="34"/>
      <c r="DM106" s="12">
        <f t="shared" si="49"/>
        <v>2006</v>
      </c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4" t="str">
        <f t="shared" si="50"/>
        <v/>
      </c>
      <c r="EM106" s="3" t="str">
        <f t="shared" si="51"/>
        <v/>
      </c>
      <c r="EN106" s="3" t="str">
        <f t="shared" si="52"/>
        <v/>
      </c>
      <c r="EO106" s="34"/>
      <c r="EP106" s="12">
        <f t="shared" si="53"/>
        <v>2006</v>
      </c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4" t="str">
        <f t="shared" si="54"/>
        <v/>
      </c>
      <c r="FP106" s="3" t="str">
        <f t="shared" si="55"/>
        <v/>
      </c>
      <c r="FQ106" s="3" t="str">
        <f t="shared" si="56"/>
        <v/>
      </c>
      <c r="FR106" s="34"/>
      <c r="FS106" s="12">
        <f t="shared" si="57"/>
        <v>2006</v>
      </c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4" t="str">
        <f t="shared" si="58"/>
        <v/>
      </c>
      <c r="GS106" s="3" t="str">
        <f t="shared" si="59"/>
        <v/>
      </c>
      <c r="GT106" s="3" t="str">
        <f t="shared" si="60"/>
        <v/>
      </c>
      <c r="GU106" s="34"/>
      <c r="GV106" s="12">
        <f t="shared" si="61"/>
        <v>2006</v>
      </c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4" t="str">
        <f t="shared" si="62"/>
        <v/>
      </c>
      <c r="HV106" s="3" t="str">
        <f t="shared" si="63"/>
        <v/>
      </c>
      <c r="HW106" s="3" t="str">
        <f t="shared" si="64"/>
        <v/>
      </c>
      <c r="HX106" s="34"/>
    </row>
    <row r="107" spans="1:232" x14ac:dyDescent="0.2">
      <c r="A107" s="12">
        <f t="shared" si="33"/>
        <v>2007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4" t="str">
        <f t="shared" si="34"/>
        <v/>
      </c>
      <c r="AA107" s="3" t="str">
        <f t="shared" si="35"/>
        <v/>
      </c>
      <c r="AB107" s="3" t="str">
        <f t="shared" si="36"/>
        <v/>
      </c>
      <c r="AC107" s="34"/>
      <c r="AD107" s="12">
        <f t="shared" si="37"/>
        <v>2007</v>
      </c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4" t="str">
        <f t="shared" si="38"/>
        <v/>
      </c>
      <c r="BD107" s="27" t="str">
        <f t="shared" si="39"/>
        <v/>
      </c>
      <c r="BE107" s="3" t="str">
        <f t="shared" si="40"/>
        <v/>
      </c>
      <c r="BF107" s="34"/>
      <c r="BG107" s="12">
        <f t="shared" si="41"/>
        <v>2007</v>
      </c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4" t="str">
        <f t="shared" si="42"/>
        <v/>
      </c>
      <c r="CG107" s="27" t="str">
        <f t="shared" si="43"/>
        <v/>
      </c>
      <c r="CH107" s="3" t="str">
        <f t="shared" si="44"/>
        <v/>
      </c>
      <c r="CI107" s="34"/>
      <c r="CJ107" s="12">
        <f t="shared" si="45"/>
        <v>2007</v>
      </c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4" t="str">
        <f t="shared" si="46"/>
        <v/>
      </c>
      <c r="DJ107" s="27" t="str">
        <f t="shared" si="47"/>
        <v/>
      </c>
      <c r="DK107" s="3" t="str">
        <f t="shared" si="48"/>
        <v/>
      </c>
      <c r="DL107" s="34"/>
      <c r="DM107" s="12">
        <f t="shared" si="49"/>
        <v>2007</v>
      </c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4" t="str">
        <f t="shared" si="50"/>
        <v/>
      </c>
      <c r="EM107" s="3" t="str">
        <f t="shared" si="51"/>
        <v/>
      </c>
      <c r="EN107" s="3" t="str">
        <f t="shared" si="52"/>
        <v/>
      </c>
      <c r="EO107" s="34"/>
      <c r="EP107" s="12">
        <f t="shared" si="53"/>
        <v>2007</v>
      </c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4" t="str">
        <f t="shared" si="54"/>
        <v/>
      </c>
      <c r="FP107" s="3" t="str">
        <f t="shared" si="55"/>
        <v/>
      </c>
      <c r="FQ107" s="3" t="str">
        <f t="shared" si="56"/>
        <v/>
      </c>
      <c r="FR107" s="34"/>
      <c r="FS107" s="12">
        <f t="shared" si="57"/>
        <v>2007</v>
      </c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4" t="str">
        <f t="shared" si="58"/>
        <v/>
      </c>
      <c r="GS107" s="3" t="str">
        <f t="shared" si="59"/>
        <v/>
      </c>
      <c r="GT107" s="3" t="str">
        <f t="shared" si="60"/>
        <v/>
      </c>
      <c r="GU107" s="34"/>
      <c r="GV107" s="12">
        <f t="shared" si="61"/>
        <v>2007</v>
      </c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4" t="str">
        <f t="shared" si="62"/>
        <v/>
      </c>
      <c r="HV107" s="3" t="str">
        <f t="shared" si="63"/>
        <v/>
      </c>
      <c r="HW107" s="3" t="str">
        <f t="shared" si="64"/>
        <v/>
      </c>
      <c r="HX107" s="34"/>
    </row>
    <row r="108" spans="1:232" x14ac:dyDescent="0.2">
      <c r="A108" s="12">
        <f t="shared" si="33"/>
        <v>2008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4" t="str">
        <f t="shared" si="34"/>
        <v/>
      </c>
      <c r="AA108" s="3" t="str">
        <f t="shared" si="35"/>
        <v/>
      </c>
      <c r="AB108" s="3" t="str">
        <f t="shared" si="36"/>
        <v/>
      </c>
      <c r="AC108" s="34"/>
      <c r="AD108" s="12">
        <f t="shared" si="37"/>
        <v>2008</v>
      </c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4" t="str">
        <f t="shared" si="38"/>
        <v/>
      </c>
      <c r="BD108" s="27" t="str">
        <f t="shared" si="39"/>
        <v/>
      </c>
      <c r="BE108" s="3" t="str">
        <f t="shared" si="40"/>
        <v/>
      </c>
      <c r="BF108" s="34"/>
      <c r="BG108" s="12">
        <f t="shared" si="41"/>
        <v>2008</v>
      </c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4" t="str">
        <f t="shared" si="42"/>
        <v/>
      </c>
      <c r="CG108" s="27" t="str">
        <f t="shared" si="43"/>
        <v/>
      </c>
      <c r="CH108" s="3" t="str">
        <f t="shared" si="44"/>
        <v/>
      </c>
      <c r="CI108" s="34"/>
      <c r="CJ108" s="12">
        <f t="shared" si="45"/>
        <v>2008</v>
      </c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4" t="str">
        <f t="shared" si="46"/>
        <v/>
      </c>
      <c r="DJ108" s="27" t="str">
        <f t="shared" si="47"/>
        <v/>
      </c>
      <c r="DK108" s="3" t="str">
        <f t="shared" si="48"/>
        <v/>
      </c>
      <c r="DL108" s="34"/>
      <c r="DM108" s="12">
        <f t="shared" si="49"/>
        <v>2008</v>
      </c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4" t="str">
        <f t="shared" si="50"/>
        <v/>
      </c>
      <c r="EM108" s="3" t="str">
        <f t="shared" si="51"/>
        <v/>
      </c>
      <c r="EN108" s="3" t="str">
        <f t="shared" si="52"/>
        <v/>
      </c>
      <c r="EO108" s="34"/>
      <c r="EP108" s="12">
        <f t="shared" si="53"/>
        <v>2008</v>
      </c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4" t="str">
        <f t="shared" si="54"/>
        <v/>
      </c>
      <c r="FP108" s="3" t="str">
        <f t="shared" si="55"/>
        <v/>
      </c>
      <c r="FQ108" s="3" t="str">
        <f t="shared" si="56"/>
        <v/>
      </c>
      <c r="FR108" s="34"/>
      <c r="FS108" s="12">
        <f t="shared" si="57"/>
        <v>2008</v>
      </c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4" t="str">
        <f t="shared" si="58"/>
        <v/>
      </c>
      <c r="GS108" s="3" t="str">
        <f t="shared" si="59"/>
        <v/>
      </c>
      <c r="GT108" s="3" t="str">
        <f t="shared" si="60"/>
        <v/>
      </c>
      <c r="GU108" s="34"/>
      <c r="GV108" s="12">
        <f t="shared" si="61"/>
        <v>2008</v>
      </c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4" t="str">
        <f t="shared" si="62"/>
        <v/>
      </c>
      <c r="HV108" s="3" t="str">
        <f t="shared" si="63"/>
        <v/>
      </c>
      <c r="HW108" s="3" t="str">
        <f t="shared" si="64"/>
        <v/>
      </c>
      <c r="HX108" s="34"/>
    </row>
    <row r="109" spans="1:232" x14ac:dyDescent="0.2">
      <c r="A109" s="12">
        <f t="shared" si="33"/>
        <v>2009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4" t="str">
        <f t="shared" si="34"/>
        <v/>
      </c>
      <c r="AA109" s="3" t="str">
        <f t="shared" si="35"/>
        <v/>
      </c>
      <c r="AB109" s="3" t="str">
        <f t="shared" si="36"/>
        <v/>
      </c>
      <c r="AC109" s="34"/>
      <c r="AD109" s="12">
        <f t="shared" si="37"/>
        <v>2009</v>
      </c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4" t="str">
        <f t="shared" si="38"/>
        <v/>
      </c>
      <c r="BD109" s="27" t="str">
        <f t="shared" si="39"/>
        <v/>
      </c>
      <c r="BE109" s="3" t="str">
        <f t="shared" si="40"/>
        <v/>
      </c>
      <c r="BF109" s="34"/>
      <c r="BG109" s="12">
        <f t="shared" si="41"/>
        <v>2009</v>
      </c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4" t="str">
        <f t="shared" si="42"/>
        <v/>
      </c>
      <c r="CG109" s="27" t="str">
        <f t="shared" si="43"/>
        <v/>
      </c>
      <c r="CH109" s="3" t="str">
        <f t="shared" si="44"/>
        <v/>
      </c>
      <c r="CI109" s="34"/>
      <c r="CJ109" s="12">
        <f t="shared" si="45"/>
        <v>2009</v>
      </c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4" t="str">
        <f t="shared" si="46"/>
        <v/>
      </c>
      <c r="DJ109" s="27" t="str">
        <f t="shared" si="47"/>
        <v/>
      </c>
      <c r="DK109" s="3" t="str">
        <f t="shared" si="48"/>
        <v/>
      </c>
      <c r="DL109" s="34"/>
      <c r="DM109" s="12">
        <f t="shared" si="49"/>
        <v>2009</v>
      </c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4" t="str">
        <f t="shared" si="50"/>
        <v/>
      </c>
      <c r="EM109" s="3" t="str">
        <f t="shared" si="51"/>
        <v/>
      </c>
      <c r="EN109" s="3" t="str">
        <f t="shared" si="52"/>
        <v/>
      </c>
      <c r="EO109" s="34"/>
      <c r="EP109" s="12">
        <f t="shared" si="53"/>
        <v>2009</v>
      </c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4" t="str">
        <f t="shared" si="54"/>
        <v/>
      </c>
      <c r="FP109" s="3" t="str">
        <f t="shared" si="55"/>
        <v/>
      </c>
      <c r="FQ109" s="3" t="str">
        <f t="shared" si="56"/>
        <v/>
      </c>
      <c r="FR109" s="34"/>
      <c r="FS109" s="12">
        <f t="shared" si="57"/>
        <v>2009</v>
      </c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4" t="str">
        <f t="shared" si="58"/>
        <v/>
      </c>
      <c r="GS109" s="3" t="str">
        <f t="shared" si="59"/>
        <v/>
      </c>
      <c r="GT109" s="3" t="str">
        <f t="shared" si="60"/>
        <v/>
      </c>
      <c r="GU109" s="34"/>
      <c r="GV109" s="12">
        <f t="shared" si="61"/>
        <v>2009</v>
      </c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4" t="str">
        <f t="shared" si="62"/>
        <v/>
      </c>
      <c r="HV109" s="3" t="str">
        <f t="shared" si="63"/>
        <v/>
      </c>
      <c r="HW109" s="3" t="str">
        <f t="shared" si="64"/>
        <v/>
      </c>
      <c r="HX109" s="34"/>
    </row>
    <row r="110" spans="1:232" x14ac:dyDescent="0.2">
      <c r="A110" s="2" t="s">
        <v>14</v>
      </c>
      <c r="B110" s="15">
        <f>IF(COUNT(B10:B109)=0,"-",AVERAGE(B10:B109))</f>
        <v>734.435294117647</v>
      </c>
      <c r="C110" s="15"/>
      <c r="D110" s="15">
        <f t="shared" ref="D110:X110" si="65">IF(COUNT(D10:D109)=0,"-",AVERAGE(D10:D109))</f>
        <v>987.44705882352946</v>
      </c>
      <c r="E110" s="15"/>
      <c r="F110" s="15">
        <f t="shared" si="65"/>
        <v>1075.0941176470587</v>
      </c>
      <c r="G110" s="15"/>
      <c r="H110" s="15">
        <f t="shared" si="65"/>
        <v>1233.2117647058824</v>
      </c>
      <c r="I110" s="15"/>
      <c r="J110" s="15">
        <f t="shared" si="65"/>
        <v>1069.5764705882352</v>
      </c>
      <c r="K110" s="15"/>
      <c r="L110" s="15">
        <f t="shared" si="65"/>
        <v>1105.3882352941177</v>
      </c>
      <c r="M110" s="15"/>
      <c r="N110" s="15">
        <f t="shared" si="65"/>
        <v>632.71764705882356</v>
      </c>
      <c r="O110" s="15"/>
      <c r="P110" s="15">
        <f t="shared" si="65"/>
        <v>315.36470588235295</v>
      </c>
      <c r="Q110" s="15"/>
      <c r="R110" s="15">
        <f t="shared" si="65"/>
        <v>156.50588235294117</v>
      </c>
      <c r="S110" s="15"/>
      <c r="T110" s="15">
        <f t="shared" si="65"/>
        <v>150.45882352941177</v>
      </c>
      <c r="U110" s="15"/>
      <c r="V110" s="15">
        <f t="shared" si="65"/>
        <v>222.91764705882352</v>
      </c>
      <c r="W110" s="15"/>
      <c r="X110" s="15">
        <f t="shared" si="65"/>
        <v>296.04705882352943</v>
      </c>
      <c r="Y110" s="15"/>
      <c r="Z110" s="15">
        <f>IF(COUNT(Z10:Z109)=0,"-",AVERAGE(Z10:Z109))</f>
        <v>7979.1647058823528</v>
      </c>
      <c r="AC110" s="38">
        <f>IF(COUNT(AC10:AC109)=0,"-",AVERAGE(AC10:AC109))</f>
        <v>100.63752762545464</v>
      </c>
      <c r="AD110" s="2" t="s">
        <v>14</v>
      </c>
      <c r="AE110" s="15">
        <f>IF(COUNT(AE10:AE109)=0,"-",AVERAGE(AE10:AE109))</f>
        <v>913.75</v>
      </c>
      <c r="AF110" s="15"/>
      <c r="AG110" s="15">
        <f t="shared" ref="AG110:BA110" si="66">IF(COUNT(AG10:AG109)=0,"-",AVERAGE(AG10:AG109))</f>
        <v>1129.3947368421052</v>
      </c>
      <c r="AH110" s="15"/>
      <c r="AI110" s="15">
        <f t="shared" si="66"/>
        <v>1097.6447368421052</v>
      </c>
      <c r="AJ110" s="15"/>
      <c r="AK110" s="15">
        <f t="shared" si="66"/>
        <v>1233.7763157894738</v>
      </c>
      <c r="AL110" s="15"/>
      <c r="AM110" s="15">
        <f t="shared" si="66"/>
        <v>1122.1052631578948</v>
      </c>
      <c r="AN110" s="15"/>
      <c r="AO110" s="15">
        <f t="shared" si="66"/>
        <v>1080.5657894736842</v>
      </c>
      <c r="AP110" s="15"/>
      <c r="AQ110" s="15">
        <f t="shared" si="66"/>
        <v>685.89473684210532</v>
      </c>
      <c r="AR110" s="15"/>
      <c r="AS110" s="15">
        <f t="shared" si="66"/>
        <v>336.03947368421052</v>
      </c>
      <c r="AT110" s="15"/>
      <c r="AU110" s="15">
        <f t="shared" si="66"/>
        <v>155.93421052631578</v>
      </c>
      <c r="AV110" s="15"/>
      <c r="AW110" s="15">
        <f t="shared" si="66"/>
        <v>135.80263157894737</v>
      </c>
      <c r="AX110" s="15"/>
      <c r="AY110" s="15">
        <f t="shared" si="66"/>
        <v>192.40789473684211</v>
      </c>
      <c r="AZ110" s="15"/>
      <c r="BA110" s="15">
        <f t="shared" si="66"/>
        <v>356.48684210526318</v>
      </c>
      <c r="BB110" s="15"/>
      <c r="BC110" s="15">
        <f>IF(COUNT(BC10:BC109)=0,"-",AVERAGE(BC10:BC109))</f>
        <v>8439.8026315789466</v>
      </c>
      <c r="BD110" s="27"/>
      <c r="BF110" s="38">
        <f>IF(COUNT(BF10:BF109)=0,"-",AVERAGE(BF10:BF109))</f>
        <v>99.242653695237919</v>
      </c>
      <c r="BG110" s="2" t="s">
        <v>14</v>
      </c>
      <c r="BH110" s="15">
        <f>IF(COUNT(BH10:BH109)=0,"-",AVERAGE(BH10:BH109))</f>
        <v>830.9473684210526</v>
      </c>
      <c r="BI110" s="15"/>
      <c r="BJ110" s="15">
        <f t="shared" ref="BJ110:CD110" si="67">IF(COUNT(BJ10:BJ109)=0,"-",AVERAGE(BJ10:BJ109))</f>
        <v>970.96052631578948</v>
      </c>
      <c r="BK110" s="15"/>
      <c r="BL110" s="15">
        <f t="shared" si="67"/>
        <v>1002.9868421052631</v>
      </c>
      <c r="BM110" s="15"/>
      <c r="BN110" s="15">
        <f t="shared" si="67"/>
        <v>1179.2631578947369</v>
      </c>
      <c r="BO110" s="15"/>
      <c r="BP110" s="15">
        <f t="shared" si="67"/>
        <v>1096.3684210526317</v>
      </c>
      <c r="BQ110" s="15"/>
      <c r="BR110" s="15">
        <f t="shared" si="67"/>
        <v>991.4473684210526</v>
      </c>
      <c r="BS110" s="15"/>
      <c r="BT110" s="15">
        <f t="shared" si="67"/>
        <v>676.96052631578948</v>
      </c>
      <c r="BU110" s="15"/>
      <c r="BV110" s="15">
        <f t="shared" si="67"/>
        <v>396.36842105263156</v>
      </c>
      <c r="BW110" s="15"/>
      <c r="BX110" s="15">
        <f t="shared" si="67"/>
        <v>206.78947368421052</v>
      </c>
      <c r="BY110" s="15"/>
      <c r="BZ110" s="15">
        <f t="shared" si="67"/>
        <v>205.57894736842104</v>
      </c>
      <c r="CA110" s="15"/>
      <c r="CB110" s="15">
        <f t="shared" si="67"/>
        <v>256.63157894736844</v>
      </c>
      <c r="CC110" s="15"/>
      <c r="CD110" s="15">
        <f t="shared" si="67"/>
        <v>389.76315789473682</v>
      </c>
      <c r="CE110" s="15"/>
      <c r="CF110" s="15">
        <f>IF(COUNT(CF10:CF109)=0,"-",AVERAGE(CF10:CF109))</f>
        <v>8204.0657894736851</v>
      </c>
      <c r="CG110" s="27"/>
      <c r="CI110" s="38">
        <f>IF(COUNT(CI10:CI109)=0,"-",AVERAGE(CI10:CI109))</f>
        <v>99.242653695237919</v>
      </c>
      <c r="CJ110" s="2" t="s">
        <v>14</v>
      </c>
      <c r="CK110" s="15" t="str">
        <f>IF(COUNT(CK10:CK109)=0,"-",AVERAGE(CK10:CK109))</f>
        <v>-</v>
      </c>
      <c r="CL110" s="15"/>
      <c r="CM110" s="15" t="str">
        <f t="shared" ref="CM110:DG110" si="68">IF(COUNT(CM10:CM109)=0,"-",AVERAGE(CM10:CM109))</f>
        <v>-</v>
      </c>
      <c r="CN110" s="15"/>
      <c r="CO110" s="15" t="str">
        <f t="shared" si="68"/>
        <v>-</v>
      </c>
      <c r="CP110" s="15"/>
      <c r="CQ110" s="15" t="str">
        <f t="shared" si="68"/>
        <v>-</v>
      </c>
      <c r="CR110" s="15"/>
      <c r="CS110" s="15" t="str">
        <f t="shared" si="68"/>
        <v>-</v>
      </c>
      <c r="CT110" s="15"/>
      <c r="CU110" s="15" t="str">
        <f t="shared" si="68"/>
        <v>-</v>
      </c>
      <c r="CV110" s="15"/>
      <c r="CW110" s="15" t="str">
        <f t="shared" si="68"/>
        <v>-</v>
      </c>
      <c r="CX110" s="15"/>
      <c r="CY110" s="15" t="str">
        <f t="shared" si="68"/>
        <v>-</v>
      </c>
      <c r="CZ110" s="15"/>
      <c r="DA110" s="15" t="str">
        <f t="shared" si="68"/>
        <v>-</v>
      </c>
      <c r="DB110" s="15"/>
      <c r="DC110" s="15" t="str">
        <f t="shared" si="68"/>
        <v>-</v>
      </c>
      <c r="DD110" s="15"/>
      <c r="DE110" s="15" t="str">
        <f t="shared" si="68"/>
        <v>-</v>
      </c>
      <c r="DF110" s="15"/>
      <c r="DG110" s="15" t="str">
        <f t="shared" si="68"/>
        <v>-</v>
      </c>
      <c r="DH110" s="15"/>
      <c r="DI110" s="15" t="str">
        <f>IF(COUNT(DI10:DI109)=0,"-",AVERAGE(DI10:DI109))</f>
        <v>-</v>
      </c>
      <c r="DJ110" s="27"/>
      <c r="DL110" s="38" t="str">
        <f>IF(COUNT(DL10:DL109)=0,"-",AVERAGE(DL10:DL109))</f>
        <v>-</v>
      </c>
      <c r="DM110" s="2" t="s">
        <v>14</v>
      </c>
      <c r="DN110" s="15" t="str">
        <f>IF(COUNT(DN10:DN109)=0,"-",AVERAGE(DN10:DN109))</f>
        <v>-</v>
      </c>
      <c r="DO110" s="15"/>
      <c r="DP110" s="15" t="str">
        <f t="shared" ref="DP110:EJ110" si="69">IF(COUNT(DP10:DP109)=0,"-",AVERAGE(DP10:DP109))</f>
        <v>-</v>
      </c>
      <c r="DQ110" s="15"/>
      <c r="DR110" s="15" t="str">
        <f t="shared" si="69"/>
        <v>-</v>
      </c>
      <c r="DS110" s="15"/>
      <c r="DT110" s="15" t="str">
        <f t="shared" si="69"/>
        <v>-</v>
      </c>
      <c r="DU110" s="15"/>
      <c r="DV110" s="15" t="str">
        <f t="shared" si="69"/>
        <v>-</v>
      </c>
      <c r="DW110" s="15"/>
      <c r="DX110" s="15" t="str">
        <f t="shared" si="69"/>
        <v>-</v>
      </c>
      <c r="DY110" s="15"/>
      <c r="DZ110" s="15" t="str">
        <f t="shared" si="69"/>
        <v>-</v>
      </c>
      <c r="EA110" s="15"/>
      <c r="EB110" s="15" t="str">
        <f t="shared" si="69"/>
        <v>-</v>
      </c>
      <c r="EC110" s="15"/>
      <c r="ED110" s="15" t="str">
        <f t="shared" si="69"/>
        <v>-</v>
      </c>
      <c r="EE110" s="15"/>
      <c r="EF110" s="15" t="str">
        <f t="shared" si="69"/>
        <v>-</v>
      </c>
      <c r="EG110" s="15"/>
      <c r="EH110" s="15" t="str">
        <f t="shared" si="69"/>
        <v>-</v>
      </c>
      <c r="EI110" s="15"/>
      <c r="EJ110" s="15" t="str">
        <f t="shared" si="69"/>
        <v>-</v>
      </c>
      <c r="EK110" s="15"/>
      <c r="EL110" s="15" t="str">
        <f>IF(COUNT(EL10:EL109)=0,"-",AVERAGE(EL10:EL109))</f>
        <v>-</v>
      </c>
      <c r="EO110" s="38" t="str">
        <f>IF(COUNT(EO10:EO109)=0,"-",AVERAGE(EO10:EO109))</f>
        <v>-</v>
      </c>
      <c r="EP110" s="2" t="s">
        <v>14</v>
      </c>
      <c r="EQ110" s="15" t="str">
        <f>IF(COUNT(EQ10:EQ109)=0,"-",AVERAGE(EQ10:EQ109))</f>
        <v>-</v>
      </c>
      <c r="ER110" s="15"/>
      <c r="ES110" s="15" t="str">
        <f t="shared" ref="ES110:FM110" si="70">IF(COUNT(ES10:ES109)=0,"-",AVERAGE(ES10:ES109))</f>
        <v>-</v>
      </c>
      <c r="ET110" s="15"/>
      <c r="EU110" s="15" t="str">
        <f t="shared" si="70"/>
        <v>-</v>
      </c>
      <c r="EV110" s="15"/>
      <c r="EW110" s="15" t="str">
        <f t="shared" si="70"/>
        <v>-</v>
      </c>
      <c r="EX110" s="15"/>
      <c r="EY110" s="15" t="str">
        <f t="shared" si="70"/>
        <v>-</v>
      </c>
      <c r="EZ110" s="15"/>
      <c r="FA110" s="15" t="str">
        <f t="shared" si="70"/>
        <v>-</v>
      </c>
      <c r="FB110" s="15"/>
      <c r="FC110" s="15" t="str">
        <f t="shared" si="70"/>
        <v>-</v>
      </c>
      <c r="FD110" s="15"/>
      <c r="FE110" s="15" t="str">
        <f t="shared" si="70"/>
        <v>-</v>
      </c>
      <c r="FF110" s="15"/>
      <c r="FG110" s="15" t="str">
        <f t="shared" si="70"/>
        <v>-</v>
      </c>
      <c r="FH110" s="15"/>
      <c r="FI110" s="15" t="str">
        <f t="shared" si="70"/>
        <v>-</v>
      </c>
      <c r="FJ110" s="15"/>
      <c r="FK110" s="15" t="str">
        <f t="shared" si="70"/>
        <v>-</v>
      </c>
      <c r="FL110" s="15"/>
      <c r="FM110" s="15" t="str">
        <f t="shared" si="70"/>
        <v>-</v>
      </c>
      <c r="FN110" s="15"/>
      <c r="FO110" s="15" t="str">
        <f>IF(COUNT(FO10:FO109)=0,"-",AVERAGE(FO10:FO109))</f>
        <v>-</v>
      </c>
      <c r="FR110" s="38" t="str">
        <f>IF(COUNT(FR10:FR109)=0,"-",AVERAGE(FR10:FR109))</f>
        <v>-</v>
      </c>
      <c r="FS110" s="2" t="s">
        <v>14</v>
      </c>
      <c r="FT110" s="15" t="str">
        <f>IF(COUNT(FT10:FT109)=0,"-",AVERAGE(FT10:FT109))</f>
        <v>-</v>
      </c>
      <c r="FU110" s="15"/>
      <c r="FV110" s="15" t="str">
        <f t="shared" ref="FV110:GP110" si="71">IF(COUNT(FV10:FV109)=0,"-",AVERAGE(FV10:FV109))</f>
        <v>-</v>
      </c>
      <c r="FW110" s="15"/>
      <c r="FX110" s="15" t="str">
        <f t="shared" si="71"/>
        <v>-</v>
      </c>
      <c r="FY110" s="15"/>
      <c r="FZ110" s="15" t="str">
        <f t="shared" si="71"/>
        <v>-</v>
      </c>
      <c r="GA110" s="15"/>
      <c r="GB110" s="15" t="str">
        <f t="shared" si="71"/>
        <v>-</v>
      </c>
      <c r="GC110" s="15"/>
      <c r="GD110" s="15" t="str">
        <f t="shared" si="71"/>
        <v>-</v>
      </c>
      <c r="GE110" s="15"/>
      <c r="GF110" s="15" t="str">
        <f t="shared" si="71"/>
        <v>-</v>
      </c>
      <c r="GG110" s="15"/>
      <c r="GH110" s="15" t="str">
        <f t="shared" si="71"/>
        <v>-</v>
      </c>
      <c r="GI110" s="15"/>
      <c r="GJ110" s="15" t="str">
        <f t="shared" si="71"/>
        <v>-</v>
      </c>
      <c r="GK110" s="15"/>
      <c r="GL110" s="15" t="str">
        <f t="shared" si="71"/>
        <v>-</v>
      </c>
      <c r="GM110" s="15"/>
      <c r="GN110" s="15" t="str">
        <f t="shared" si="71"/>
        <v>-</v>
      </c>
      <c r="GO110" s="15"/>
      <c r="GP110" s="15" t="str">
        <f t="shared" si="71"/>
        <v>-</v>
      </c>
      <c r="GQ110" s="15"/>
      <c r="GR110" s="15" t="str">
        <f>IF(COUNT(GR10:GR109)=0,"-",AVERAGE(GR10:GR109))</f>
        <v>-</v>
      </c>
      <c r="GU110" s="38" t="str">
        <f>IF(COUNT(GU10:GU109)=0,"-",AVERAGE(GU10:GU109))</f>
        <v>-</v>
      </c>
      <c r="GV110" s="2" t="s">
        <v>14</v>
      </c>
      <c r="GW110" s="15" t="str">
        <f>IF(COUNT(GW10:GW109)=0,"-",AVERAGE(GW10:GW109))</f>
        <v>-</v>
      </c>
      <c r="GX110" s="15"/>
      <c r="GY110" s="15" t="str">
        <f t="shared" ref="GY110:HS110" si="72">IF(COUNT(GY10:GY109)=0,"-",AVERAGE(GY10:GY109))</f>
        <v>-</v>
      </c>
      <c r="GZ110" s="15"/>
      <c r="HA110" s="15" t="str">
        <f t="shared" si="72"/>
        <v>-</v>
      </c>
      <c r="HB110" s="15"/>
      <c r="HC110" s="15" t="str">
        <f t="shared" si="72"/>
        <v>-</v>
      </c>
      <c r="HD110" s="15"/>
      <c r="HE110" s="15" t="str">
        <f t="shared" si="72"/>
        <v>-</v>
      </c>
      <c r="HF110" s="15"/>
      <c r="HG110" s="15" t="str">
        <f t="shared" si="72"/>
        <v>-</v>
      </c>
      <c r="HH110" s="15"/>
      <c r="HI110" s="15" t="str">
        <f t="shared" si="72"/>
        <v>-</v>
      </c>
      <c r="HJ110" s="15"/>
      <c r="HK110" s="15" t="str">
        <f t="shared" si="72"/>
        <v>-</v>
      </c>
      <c r="HL110" s="15"/>
      <c r="HM110" s="15" t="str">
        <f t="shared" si="72"/>
        <v>-</v>
      </c>
      <c r="HN110" s="15"/>
      <c r="HO110" s="15" t="str">
        <f t="shared" si="72"/>
        <v>-</v>
      </c>
      <c r="HP110" s="15"/>
      <c r="HQ110" s="15" t="str">
        <f t="shared" si="72"/>
        <v>-</v>
      </c>
      <c r="HR110" s="15"/>
      <c r="HS110" s="15" t="str">
        <f t="shared" si="72"/>
        <v>-</v>
      </c>
      <c r="HT110" s="15"/>
      <c r="HU110" s="15" t="str">
        <f>IF(COUNT(HU10:HU109)=0,"-",AVERAGE(HU10:HU109))</f>
        <v>-</v>
      </c>
      <c r="HX110" s="38" t="str">
        <f>IF(COUNT(HX10:HX109)=0,"-",AVERAGE(HX10:HX109))</f>
        <v>-</v>
      </c>
    </row>
    <row r="111" spans="1:232" x14ac:dyDescent="0.2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6">
        <f>IF(Z110="-","-",SUM(B110:X110))</f>
        <v>7979.1647058823528</v>
      </c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6">
        <f>IF(BC110="-","-",SUM(AE110:BA110))</f>
        <v>8439.8026315789484</v>
      </c>
      <c r="BD111" s="27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6">
        <f>IF(CF110="-","-",SUM(BH110:CD110))</f>
        <v>8204.0657894736833</v>
      </c>
      <c r="CG111" s="27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6" t="str">
        <f>IF(DI110="-","-",SUM(CK110:DG110))</f>
        <v>-</v>
      </c>
      <c r="DJ111" s="27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6" t="str">
        <f>IF(EL110="-","-",SUM(DN110:EJ110))</f>
        <v>-</v>
      </c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6" t="str">
        <f>IF(FO110="-","-",SUM(EQ110:FM110))</f>
        <v>-</v>
      </c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6" t="str">
        <f>IF(GR110="-","-",SUM(FT110:GP110))</f>
        <v>-</v>
      </c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6" t="str">
        <f>IF(HU110="-","-",SUM(GW110:HS110))</f>
        <v>-</v>
      </c>
    </row>
    <row r="112" spans="1:232" x14ac:dyDescent="0.2">
      <c r="A112" s="2" t="s">
        <v>15</v>
      </c>
      <c r="AD112" s="2" t="s">
        <v>15</v>
      </c>
      <c r="BG112" s="2" t="s">
        <v>15</v>
      </c>
      <c r="CJ112" s="2" t="s">
        <v>15</v>
      </c>
      <c r="DM112" s="2" t="s">
        <v>15</v>
      </c>
      <c r="EP112" s="2" t="s">
        <v>15</v>
      </c>
      <c r="FS112" s="2" t="s">
        <v>15</v>
      </c>
      <c r="GV112" s="2" t="s">
        <v>15</v>
      </c>
    </row>
    <row r="113" spans="1:231" x14ac:dyDescent="0.2">
      <c r="A113" s="7" t="s">
        <v>1</v>
      </c>
      <c r="B113" s="7" t="s">
        <v>0</v>
      </c>
      <c r="C113" s="7"/>
      <c r="D113" s="7" t="s">
        <v>2</v>
      </c>
      <c r="E113" s="7"/>
      <c r="F113" s="7" t="s">
        <v>3</v>
      </c>
      <c r="G113" s="7"/>
      <c r="H113" s="7" t="s">
        <v>4</v>
      </c>
      <c r="I113" s="7"/>
      <c r="J113" s="7" t="s">
        <v>5</v>
      </c>
      <c r="K113" s="7"/>
      <c r="L113" s="7" t="s">
        <v>6</v>
      </c>
      <c r="M113" s="7"/>
      <c r="N113" s="7" t="s">
        <v>7</v>
      </c>
      <c r="O113" s="7"/>
      <c r="P113" s="7" t="s">
        <v>8</v>
      </c>
      <c r="Q113" s="7"/>
      <c r="R113" s="7" t="s">
        <v>9</v>
      </c>
      <c r="S113" s="7"/>
      <c r="T113" s="7" t="s">
        <v>10</v>
      </c>
      <c r="U113" s="7"/>
      <c r="V113" s="7" t="s">
        <v>11</v>
      </c>
      <c r="W113" s="7"/>
      <c r="X113" s="7" t="s">
        <v>12</v>
      </c>
      <c r="Y113" s="7"/>
      <c r="Z113" s="7" t="s">
        <v>13</v>
      </c>
      <c r="AA113" s="4" t="s">
        <v>22</v>
      </c>
      <c r="AB113" s="4"/>
      <c r="AD113" s="7" t="s">
        <v>1</v>
      </c>
      <c r="AE113" s="7" t="s">
        <v>0</v>
      </c>
      <c r="AF113" s="7"/>
      <c r="AG113" s="7" t="s">
        <v>2</v>
      </c>
      <c r="AH113" s="7"/>
      <c r="AI113" s="7" t="s">
        <v>3</v>
      </c>
      <c r="AJ113" s="7"/>
      <c r="AK113" s="7" t="s">
        <v>4</v>
      </c>
      <c r="AL113" s="7"/>
      <c r="AM113" s="7" t="s">
        <v>5</v>
      </c>
      <c r="AN113" s="7"/>
      <c r="AO113" s="7" t="s">
        <v>6</v>
      </c>
      <c r="AP113" s="7"/>
      <c r="AQ113" s="7" t="s">
        <v>7</v>
      </c>
      <c r="AR113" s="7"/>
      <c r="AS113" s="7" t="s">
        <v>8</v>
      </c>
      <c r="AT113" s="7"/>
      <c r="AU113" s="7" t="s">
        <v>9</v>
      </c>
      <c r="AV113" s="7"/>
      <c r="AW113" s="7" t="s">
        <v>10</v>
      </c>
      <c r="AX113" s="7"/>
      <c r="AY113" s="7" t="s">
        <v>11</v>
      </c>
      <c r="AZ113" s="7"/>
      <c r="BA113" s="7" t="s">
        <v>12</v>
      </c>
      <c r="BB113" s="7"/>
      <c r="BC113" s="7" t="s">
        <v>13</v>
      </c>
      <c r="BD113" s="4" t="s">
        <v>22</v>
      </c>
      <c r="BE113" s="4"/>
      <c r="BG113" s="7" t="s">
        <v>1</v>
      </c>
      <c r="BH113" s="7" t="s">
        <v>0</v>
      </c>
      <c r="BI113" s="7"/>
      <c r="BJ113" s="7" t="s">
        <v>2</v>
      </c>
      <c r="BK113" s="7"/>
      <c r="BL113" s="7" t="s">
        <v>3</v>
      </c>
      <c r="BM113" s="7"/>
      <c r="BN113" s="7" t="s">
        <v>4</v>
      </c>
      <c r="BO113" s="7"/>
      <c r="BP113" s="7" t="s">
        <v>5</v>
      </c>
      <c r="BQ113" s="7"/>
      <c r="BR113" s="7" t="s">
        <v>6</v>
      </c>
      <c r="BS113" s="7"/>
      <c r="BT113" s="7" t="s">
        <v>7</v>
      </c>
      <c r="BU113" s="7"/>
      <c r="BV113" s="7" t="s">
        <v>8</v>
      </c>
      <c r="BW113" s="7"/>
      <c r="BX113" s="7" t="s">
        <v>9</v>
      </c>
      <c r="BY113" s="7"/>
      <c r="BZ113" s="7" t="s">
        <v>10</v>
      </c>
      <c r="CA113" s="7"/>
      <c r="CB113" s="7" t="s">
        <v>11</v>
      </c>
      <c r="CC113" s="7"/>
      <c r="CD113" s="7" t="s">
        <v>12</v>
      </c>
      <c r="CE113" s="7"/>
      <c r="CF113" s="7" t="s">
        <v>13</v>
      </c>
      <c r="CG113" s="4" t="s">
        <v>22</v>
      </c>
      <c r="CH113" s="4"/>
      <c r="CJ113" s="7" t="s">
        <v>1</v>
      </c>
      <c r="CK113" s="7" t="s">
        <v>0</v>
      </c>
      <c r="CL113" s="7"/>
      <c r="CM113" s="7" t="s">
        <v>2</v>
      </c>
      <c r="CN113" s="7"/>
      <c r="CO113" s="7" t="s">
        <v>3</v>
      </c>
      <c r="CP113" s="7"/>
      <c r="CQ113" s="7" t="s">
        <v>4</v>
      </c>
      <c r="CR113" s="7"/>
      <c r="CS113" s="7" t="s">
        <v>5</v>
      </c>
      <c r="CT113" s="7"/>
      <c r="CU113" s="7" t="s">
        <v>6</v>
      </c>
      <c r="CV113" s="7"/>
      <c r="CW113" s="7" t="s">
        <v>7</v>
      </c>
      <c r="CX113" s="7"/>
      <c r="CY113" s="7" t="s">
        <v>8</v>
      </c>
      <c r="CZ113" s="7"/>
      <c r="DA113" s="7" t="s">
        <v>9</v>
      </c>
      <c r="DB113" s="7"/>
      <c r="DC113" s="7" t="s">
        <v>10</v>
      </c>
      <c r="DD113" s="7"/>
      <c r="DE113" s="7" t="s">
        <v>11</v>
      </c>
      <c r="DF113" s="7"/>
      <c r="DG113" s="7" t="s">
        <v>12</v>
      </c>
      <c r="DH113" s="7"/>
      <c r="DI113" s="7" t="s">
        <v>13</v>
      </c>
      <c r="DJ113" s="4" t="s">
        <v>22</v>
      </c>
      <c r="DK113" s="4"/>
      <c r="DM113" s="7" t="s">
        <v>1</v>
      </c>
      <c r="DN113" s="7" t="s">
        <v>0</v>
      </c>
      <c r="DO113" s="7"/>
      <c r="DP113" s="7" t="s">
        <v>2</v>
      </c>
      <c r="DQ113" s="7"/>
      <c r="DR113" s="7" t="s">
        <v>3</v>
      </c>
      <c r="DS113" s="7"/>
      <c r="DT113" s="7" t="s">
        <v>4</v>
      </c>
      <c r="DU113" s="7"/>
      <c r="DV113" s="7" t="s">
        <v>5</v>
      </c>
      <c r="DW113" s="7"/>
      <c r="DX113" s="7" t="s">
        <v>6</v>
      </c>
      <c r="DY113" s="7"/>
      <c r="DZ113" s="7" t="s">
        <v>7</v>
      </c>
      <c r="EA113" s="7"/>
      <c r="EB113" s="7" t="s">
        <v>8</v>
      </c>
      <c r="EC113" s="7"/>
      <c r="ED113" s="7" t="s">
        <v>9</v>
      </c>
      <c r="EE113" s="7"/>
      <c r="EF113" s="7" t="s">
        <v>10</v>
      </c>
      <c r="EG113" s="7"/>
      <c r="EH113" s="7" t="s">
        <v>11</v>
      </c>
      <c r="EI113" s="7"/>
      <c r="EJ113" s="7" t="s">
        <v>12</v>
      </c>
      <c r="EK113" s="7"/>
      <c r="EL113" s="7" t="s">
        <v>13</v>
      </c>
      <c r="EM113" s="4" t="s">
        <v>22</v>
      </c>
      <c r="EN113" s="4"/>
      <c r="EP113" s="7" t="s">
        <v>1</v>
      </c>
      <c r="EQ113" s="7" t="s">
        <v>0</v>
      </c>
      <c r="ER113" s="7"/>
      <c r="ES113" s="7" t="s">
        <v>2</v>
      </c>
      <c r="ET113" s="7"/>
      <c r="EU113" s="7" t="s">
        <v>3</v>
      </c>
      <c r="EV113" s="7"/>
      <c r="EW113" s="7" t="s">
        <v>4</v>
      </c>
      <c r="EX113" s="7"/>
      <c r="EY113" s="7" t="s">
        <v>5</v>
      </c>
      <c r="EZ113" s="7"/>
      <c r="FA113" s="7" t="s">
        <v>6</v>
      </c>
      <c r="FB113" s="7"/>
      <c r="FC113" s="7" t="s">
        <v>7</v>
      </c>
      <c r="FD113" s="7"/>
      <c r="FE113" s="7" t="s">
        <v>8</v>
      </c>
      <c r="FF113" s="7"/>
      <c r="FG113" s="7" t="s">
        <v>9</v>
      </c>
      <c r="FH113" s="7"/>
      <c r="FI113" s="7" t="s">
        <v>10</v>
      </c>
      <c r="FJ113" s="7"/>
      <c r="FK113" s="7" t="s">
        <v>11</v>
      </c>
      <c r="FL113" s="7"/>
      <c r="FM113" s="7" t="s">
        <v>12</v>
      </c>
      <c r="FN113" s="7"/>
      <c r="FO113" s="7" t="s">
        <v>13</v>
      </c>
      <c r="FP113" s="4" t="s">
        <v>22</v>
      </c>
      <c r="FQ113" s="4"/>
      <c r="FS113" s="7" t="s">
        <v>1</v>
      </c>
      <c r="FT113" s="7" t="s">
        <v>0</v>
      </c>
      <c r="FU113" s="7"/>
      <c r="FV113" s="7" t="s">
        <v>2</v>
      </c>
      <c r="FW113" s="7"/>
      <c r="FX113" s="7" t="s">
        <v>3</v>
      </c>
      <c r="FY113" s="7"/>
      <c r="FZ113" s="7" t="s">
        <v>4</v>
      </c>
      <c r="GA113" s="7"/>
      <c r="GB113" s="7" t="s">
        <v>5</v>
      </c>
      <c r="GC113" s="7"/>
      <c r="GD113" s="7" t="s">
        <v>6</v>
      </c>
      <c r="GE113" s="7"/>
      <c r="GF113" s="7" t="s">
        <v>7</v>
      </c>
      <c r="GG113" s="7"/>
      <c r="GH113" s="7" t="s">
        <v>8</v>
      </c>
      <c r="GI113" s="7"/>
      <c r="GJ113" s="7" t="s">
        <v>9</v>
      </c>
      <c r="GK113" s="7"/>
      <c r="GL113" s="7" t="s">
        <v>10</v>
      </c>
      <c r="GM113" s="7"/>
      <c r="GN113" s="7" t="s">
        <v>11</v>
      </c>
      <c r="GO113" s="7"/>
      <c r="GP113" s="7" t="s">
        <v>12</v>
      </c>
      <c r="GQ113" s="7"/>
      <c r="GR113" s="7" t="s">
        <v>13</v>
      </c>
      <c r="GS113" s="4" t="s">
        <v>22</v>
      </c>
      <c r="GT113" s="4"/>
      <c r="GV113" s="7" t="s">
        <v>1</v>
      </c>
      <c r="GW113" s="7" t="s">
        <v>0</v>
      </c>
      <c r="GX113" s="7"/>
      <c r="GY113" s="7" t="s">
        <v>2</v>
      </c>
      <c r="GZ113" s="7"/>
      <c r="HA113" s="7" t="s">
        <v>3</v>
      </c>
      <c r="HB113" s="7"/>
      <c r="HC113" s="7" t="s">
        <v>4</v>
      </c>
      <c r="HD113" s="7"/>
      <c r="HE113" s="7" t="s">
        <v>5</v>
      </c>
      <c r="HF113" s="7"/>
      <c r="HG113" s="7" t="s">
        <v>6</v>
      </c>
      <c r="HH113" s="7"/>
      <c r="HI113" s="7" t="s">
        <v>7</v>
      </c>
      <c r="HJ113" s="7"/>
      <c r="HK113" s="7" t="s">
        <v>8</v>
      </c>
      <c r="HL113" s="7"/>
      <c r="HM113" s="7" t="s">
        <v>9</v>
      </c>
      <c r="HN113" s="7"/>
      <c r="HO113" s="7" t="s">
        <v>10</v>
      </c>
      <c r="HP113" s="7"/>
      <c r="HQ113" s="7" t="s">
        <v>11</v>
      </c>
      <c r="HR113" s="7"/>
      <c r="HS113" s="7" t="s">
        <v>12</v>
      </c>
      <c r="HT113" s="7"/>
      <c r="HU113" s="7" t="s">
        <v>13</v>
      </c>
      <c r="HV113" s="4" t="s">
        <v>22</v>
      </c>
      <c r="HW113" s="4"/>
    </row>
    <row r="114" spans="1:231" x14ac:dyDescent="0.2">
      <c r="A114" s="2">
        <f t="shared" ref="A114:A145" si="73">A10</f>
        <v>1910</v>
      </c>
      <c r="B114" s="17">
        <f t="shared" ref="B114:B145" si="74">IF(B10="",0,B10/Z$110*100)</f>
        <v>0</v>
      </c>
      <c r="C114" s="17"/>
      <c r="D114" s="17">
        <f t="shared" ref="D114:D145" si="75">IF(D10="",0,D10/Z$110*100)</f>
        <v>0</v>
      </c>
      <c r="E114" s="17"/>
      <c r="F114" s="17">
        <f t="shared" ref="F114:F145" si="76">IF(F10="",0,F10/Z$110*100)</f>
        <v>0</v>
      </c>
      <c r="G114" s="17"/>
      <c r="H114" s="17">
        <f t="shared" ref="H114:H145" si="77">IF(H10="",0,H10/Z$110*100)</f>
        <v>0</v>
      </c>
      <c r="I114" s="17"/>
      <c r="J114" s="17">
        <f t="shared" ref="J114:J145" si="78">IF(J10="",0,J10/Z$110*100)</f>
        <v>0</v>
      </c>
      <c r="K114" s="17"/>
      <c r="L114" s="17">
        <f t="shared" ref="L114:L145" si="79">IF(L10="",0,L10/Z$110*100)</f>
        <v>0</v>
      </c>
      <c r="M114" s="17"/>
      <c r="N114" s="17">
        <f t="shared" ref="N114:N145" si="80">IF(N10="",0,N10/Z$110*100)</f>
        <v>0</v>
      </c>
      <c r="O114" s="17"/>
      <c r="P114" s="17">
        <f t="shared" ref="P114:P145" si="81">IF(P10="",0,P10/Z$110*100)</f>
        <v>0</v>
      </c>
      <c r="Q114" s="17"/>
      <c r="R114" s="17">
        <f t="shared" ref="R114:R145" si="82">IF(R10="",0,R10/Z$110*100)</f>
        <v>0</v>
      </c>
      <c r="S114" s="17"/>
      <c r="T114" s="17">
        <f t="shared" ref="T114:T145" si="83">IF(T10="",0,T10/Z$110*100)</f>
        <v>0</v>
      </c>
      <c r="U114" s="17"/>
      <c r="V114" s="17">
        <f t="shared" ref="V114:V145" si="84">IF(V10="",0,V10/Z$110*100)</f>
        <v>0</v>
      </c>
      <c r="W114" s="17"/>
      <c r="X114" s="17">
        <f t="shared" ref="X114:X145" si="85">IF(X10="",0,X10/Z$110*100)</f>
        <v>0</v>
      </c>
      <c r="Y114" s="17"/>
      <c r="Z114" s="17" t="str">
        <f>IF(Z10="","",SUM(B114:X114))</f>
        <v/>
      </c>
      <c r="AA114" s="18">
        <f t="shared" ref="AA114:AA145" si="86">IF(Z114="",0,B$7)</f>
        <v>0</v>
      </c>
      <c r="AB114" s="18"/>
      <c r="AD114" s="2">
        <f t="shared" ref="AD114:AD177" si="87">AD10</f>
        <v>1910</v>
      </c>
      <c r="AE114" s="17">
        <f t="shared" ref="AE114:AE177" si="88">IF(AE10="",0,AE10/BC$110*100)</f>
        <v>0</v>
      </c>
      <c r="AF114" s="17"/>
      <c r="AG114" s="17">
        <f t="shared" ref="AG114:AG177" si="89">IF(AG10="",0,AG10/BC$110*100)</f>
        <v>0</v>
      </c>
      <c r="AH114" s="17"/>
      <c r="AI114" s="17">
        <f t="shared" ref="AI114:AI177" si="90">IF(AI10="",0,AI10/BC$110*100)</f>
        <v>0</v>
      </c>
      <c r="AJ114" s="17"/>
      <c r="AK114" s="17">
        <f t="shared" ref="AK114:AK177" si="91">IF(AK10="",0,AK10/BC$110*100)</f>
        <v>0</v>
      </c>
      <c r="AL114" s="17"/>
      <c r="AM114" s="17">
        <f t="shared" ref="AM114:AM177" si="92">IF(AM10="",0,AM10/BC$110*100)</f>
        <v>0</v>
      </c>
      <c r="AN114" s="17"/>
      <c r="AO114" s="17">
        <f t="shared" ref="AO114:AO177" si="93">IF(AO10="",0,AO10/BC$110*100)</f>
        <v>0</v>
      </c>
      <c r="AP114" s="17"/>
      <c r="AQ114" s="17">
        <f t="shared" ref="AQ114:AQ177" si="94">IF(AQ10="",0,AQ10/BC$110*100)</f>
        <v>0</v>
      </c>
      <c r="AR114" s="17"/>
      <c r="AS114" s="17">
        <f t="shared" ref="AS114:AS177" si="95">IF(AS10="",0,AS10/BC$110*100)</f>
        <v>0</v>
      </c>
      <c r="AT114" s="17"/>
      <c r="AU114" s="17">
        <f t="shared" ref="AU114:AU177" si="96">IF(AU10="",0,AU10/BC$110*100)</f>
        <v>0</v>
      </c>
      <c r="AV114" s="17"/>
      <c r="AW114" s="17">
        <f t="shared" ref="AW114:AW177" si="97">IF(AW10="",0,AW10/BC$110*100)</f>
        <v>0</v>
      </c>
      <c r="AX114" s="17"/>
      <c r="AY114" s="17">
        <f t="shared" ref="AY114:AY177" si="98">IF(AY10="",0,AY10/BC$110*100)</f>
        <v>0</v>
      </c>
      <c r="AZ114" s="17"/>
      <c r="BA114" s="17">
        <f t="shared" ref="BA114:BA177" si="99">IF(BA10="",0,BA10/BC$110*100)</f>
        <v>0</v>
      </c>
      <c r="BB114" s="17"/>
      <c r="BC114" s="17" t="str">
        <f>IF(BC10="","",SUM(AE114:BA114))</f>
        <v/>
      </c>
      <c r="BD114" s="18">
        <f>IF(BC114="",0,AE$7)</f>
        <v>0</v>
      </c>
      <c r="BE114" s="18"/>
      <c r="BG114" s="2">
        <f t="shared" ref="BG114:BG177" si="100">BG10</f>
        <v>1910</v>
      </c>
      <c r="BH114" s="17">
        <f t="shared" ref="BH114:BH177" si="101">IF(BH10="",0,BH10/CF$110*100)</f>
        <v>0</v>
      </c>
      <c r="BI114" s="17"/>
      <c r="BJ114" s="17">
        <f t="shared" ref="BJ114:BJ177" si="102">IF(BJ10="",0,BJ10/CF$110*100)</f>
        <v>0</v>
      </c>
      <c r="BK114" s="17"/>
      <c r="BL114" s="17">
        <f t="shared" ref="BL114:BL177" si="103">IF(BL10="",0,BL10/CF$110*100)</f>
        <v>0</v>
      </c>
      <c r="BM114" s="17"/>
      <c r="BN114" s="17">
        <f t="shared" ref="BN114:BN177" si="104">IF(BN10="",0,BN10/CF$110*100)</f>
        <v>0</v>
      </c>
      <c r="BO114" s="17"/>
      <c r="BP114" s="17">
        <f t="shared" ref="BP114:BP177" si="105">IF(BP10="",0,BP10/CF$110*100)</f>
        <v>0</v>
      </c>
      <c r="BQ114" s="17"/>
      <c r="BR114" s="17">
        <f t="shared" ref="BR114:BR177" si="106">IF(BR10="",0,BR10/CF$110*100)</f>
        <v>0</v>
      </c>
      <c r="BS114" s="17"/>
      <c r="BT114" s="17">
        <f t="shared" ref="BT114:BT177" si="107">IF(BT10="",0,BT10/CF$110*100)</f>
        <v>0</v>
      </c>
      <c r="BU114" s="17"/>
      <c r="BV114" s="17">
        <f t="shared" ref="BV114:BV177" si="108">IF(BV10="",0,BV10/CF$110*100)</f>
        <v>0</v>
      </c>
      <c r="BW114" s="17"/>
      <c r="BX114" s="17">
        <f t="shared" ref="BX114:BX177" si="109">IF(BX10="",0,BX10/CF$110*100)</f>
        <v>0</v>
      </c>
      <c r="BY114" s="17"/>
      <c r="BZ114" s="17">
        <f t="shared" ref="BZ114:BZ177" si="110">IF(BZ10="",0,BZ10/CF$110*100)</f>
        <v>0</v>
      </c>
      <c r="CA114" s="17"/>
      <c r="CB114" s="17">
        <f t="shared" ref="CB114:CB177" si="111">IF(CB10="",0,CB10/CF$110*100)</f>
        <v>0</v>
      </c>
      <c r="CC114" s="17"/>
      <c r="CD114" s="17">
        <f t="shared" ref="CD114:CD177" si="112">IF(CD10="",0,CD10/CF$110*100)</f>
        <v>0</v>
      </c>
      <c r="CE114" s="17"/>
      <c r="CF114" s="17" t="str">
        <f>IF(CF10="","",SUM(BH114:CD114))</f>
        <v/>
      </c>
      <c r="CG114" s="18">
        <f>IF(CF114="",0,BH$7)</f>
        <v>0</v>
      </c>
      <c r="CH114" s="18"/>
      <c r="CJ114" s="2">
        <f t="shared" ref="CJ114:CJ177" si="113">CJ10</f>
        <v>1910</v>
      </c>
      <c r="CK114" s="17">
        <f t="shared" ref="CK114:CK177" si="114">IF(CK10="",0,CK10/DI$110*100)</f>
        <v>0</v>
      </c>
      <c r="CL114" s="17"/>
      <c r="CM114" s="17">
        <f t="shared" ref="CM114:CM177" si="115">IF(CM10="",0,CM10/DI$110*100)</f>
        <v>0</v>
      </c>
      <c r="CN114" s="17"/>
      <c r="CO114" s="17">
        <f t="shared" ref="CO114:CO177" si="116">IF(CO10="",0,CO10/DI$110*100)</f>
        <v>0</v>
      </c>
      <c r="CP114" s="17"/>
      <c r="CQ114" s="17">
        <f t="shared" ref="CQ114:CQ177" si="117">IF(CQ10="",0,CQ10/DI$110*100)</f>
        <v>0</v>
      </c>
      <c r="CR114" s="17"/>
      <c r="CS114" s="17">
        <f t="shared" ref="CS114:CS177" si="118">IF(CS10="",0,CS10/DI$110*100)</f>
        <v>0</v>
      </c>
      <c r="CT114" s="17"/>
      <c r="CU114" s="17">
        <f t="shared" ref="CU114:CU177" si="119">IF(CU10="",0,CU10/DI$110*100)</f>
        <v>0</v>
      </c>
      <c r="CV114" s="17"/>
      <c r="CW114" s="17">
        <f t="shared" ref="CW114:CW177" si="120">IF(CW10="",0,CW10/DI$110*100)</f>
        <v>0</v>
      </c>
      <c r="CX114" s="17"/>
      <c r="CY114" s="17">
        <f t="shared" ref="CY114:CY177" si="121">IF(CY10="",0,CY10/DI$110*100)</f>
        <v>0</v>
      </c>
      <c r="CZ114" s="17"/>
      <c r="DA114" s="17">
        <f t="shared" ref="DA114:DA177" si="122">IF(DA10="",0,DA10/DI$110*100)</f>
        <v>0</v>
      </c>
      <c r="DB114" s="17"/>
      <c r="DC114" s="17">
        <f t="shared" ref="DC114:DC177" si="123">IF(DC10="",0,DC10/DI$110*100)</f>
        <v>0</v>
      </c>
      <c r="DD114" s="17"/>
      <c r="DE114" s="17">
        <f t="shared" ref="DE114:DE177" si="124">IF(DE10="",0,DE10/DI$110*100)</f>
        <v>0</v>
      </c>
      <c r="DF114" s="17"/>
      <c r="DG114" s="17">
        <f t="shared" ref="DG114:DG177" si="125">IF(DG10="",0,DG10/DI$110*100)</f>
        <v>0</v>
      </c>
      <c r="DH114" s="17"/>
      <c r="DI114" s="17" t="str">
        <f>IF(DI10="","",SUM(CK114:DG114))</f>
        <v/>
      </c>
      <c r="DJ114" s="18">
        <f>IF(DI114="",0,CK$7)</f>
        <v>0</v>
      </c>
      <c r="DK114" s="18"/>
      <c r="DM114" s="2">
        <f t="shared" ref="DM114:DM177" si="126">DM10</f>
        <v>1910</v>
      </c>
      <c r="DN114" s="17">
        <f t="shared" ref="DN114:DN177" si="127">IF(DN10="",0,DN10/EL$110*100)</f>
        <v>0</v>
      </c>
      <c r="DO114" s="17"/>
      <c r="DP114" s="17">
        <f t="shared" ref="DP114:DP177" si="128">IF(DP10="",0,DP10/EL$110*100)</f>
        <v>0</v>
      </c>
      <c r="DQ114" s="17"/>
      <c r="DR114" s="17">
        <f t="shared" ref="DR114:DR177" si="129">IF(DR10="",0,DR10/EL$110*100)</f>
        <v>0</v>
      </c>
      <c r="DS114" s="17"/>
      <c r="DT114" s="17">
        <f t="shared" ref="DT114:DT177" si="130">IF(DT10="",0,DT10/EL$110*100)</f>
        <v>0</v>
      </c>
      <c r="DU114" s="17"/>
      <c r="DV114" s="17">
        <f t="shared" ref="DV114:DV177" si="131">IF(DV10="",0,DV10/EL$110*100)</f>
        <v>0</v>
      </c>
      <c r="DW114" s="17"/>
      <c r="DX114" s="17">
        <f t="shared" ref="DX114:DX177" si="132">IF(DX10="",0,DX10/EL$110*100)</f>
        <v>0</v>
      </c>
      <c r="DY114" s="17"/>
      <c r="DZ114" s="17">
        <f t="shared" ref="DZ114:DZ177" si="133">IF(DZ10="",0,DZ10/EL$110*100)</f>
        <v>0</v>
      </c>
      <c r="EA114" s="17"/>
      <c r="EB114" s="17">
        <f t="shared" ref="EB114:EB177" si="134">IF(EB10="",0,EB10/EL$110*100)</f>
        <v>0</v>
      </c>
      <c r="EC114" s="17"/>
      <c r="ED114" s="17">
        <f t="shared" ref="ED114:ED177" si="135">IF(ED10="",0,ED10/EL$110*100)</f>
        <v>0</v>
      </c>
      <c r="EE114" s="17"/>
      <c r="EF114" s="17">
        <f t="shared" ref="EF114:EF177" si="136">IF(EF10="",0,EF10/EL$110*100)</f>
        <v>0</v>
      </c>
      <c r="EG114" s="17"/>
      <c r="EH114" s="17">
        <f t="shared" ref="EH114:EH177" si="137">IF(EH10="",0,EH10/EL$110*100)</f>
        <v>0</v>
      </c>
      <c r="EI114" s="17"/>
      <c r="EJ114" s="17">
        <f t="shared" ref="EJ114:EJ177" si="138">IF(EJ10="",0,EJ10/EL$110*100)</f>
        <v>0</v>
      </c>
      <c r="EK114" s="17"/>
      <c r="EL114" s="17" t="str">
        <f>IF(EL10="","",SUM(DN114:EJ114))</f>
        <v/>
      </c>
      <c r="EM114" s="18">
        <f>IF(EL114="",0,DN$7)</f>
        <v>0</v>
      </c>
      <c r="EN114" s="18"/>
      <c r="EP114" s="2">
        <f t="shared" ref="EP114:EP177" si="139">EP10</f>
        <v>1910</v>
      </c>
      <c r="EQ114" s="17">
        <f t="shared" ref="EQ114:EQ177" si="140">IF(EQ10="",0,EQ10/FO$110*100)</f>
        <v>0</v>
      </c>
      <c r="ER114" s="17"/>
      <c r="ES114" s="17">
        <f t="shared" ref="ES114:ES177" si="141">IF(ES10="",0,ES10/FO$110*100)</f>
        <v>0</v>
      </c>
      <c r="ET114" s="17"/>
      <c r="EU114" s="17">
        <f t="shared" ref="EU114:EU177" si="142">IF(EU10="",0,EU10/FO$110*100)</f>
        <v>0</v>
      </c>
      <c r="EV114" s="17"/>
      <c r="EW114" s="17">
        <f t="shared" ref="EW114:EW177" si="143">IF(EW10="",0,EW10/FO$110*100)</f>
        <v>0</v>
      </c>
      <c r="EX114" s="17"/>
      <c r="EY114" s="17">
        <f t="shared" ref="EY114:EY177" si="144">IF(EY10="",0,EY10/FO$110*100)</f>
        <v>0</v>
      </c>
      <c r="EZ114" s="17"/>
      <c r="FA114" s="17">
        <f t="shared" ref="FA114:FA177" si="145">IF(FA10="",0,FA10/FO$110*100)</f>
        <v>0</v>
      </c>
      <c r="FB114" s="17"/>
      <c r="FC114" s="17">
        <f t="shared" ref="FC114:FC177" si="146">IF(FC10="",0,FC10/FO$110*100)</f>
        <v>0</v>
      </c>
      <c r="FD114" s="17"/>
      <c r="FE114" s="17">
        <f t="shared" ref="FE114:FE177" si="147">IF(FE10="",0,FE10/FO$110*100)</f>
        <v>0</v>
      </c>
      <c r="FF114" s="17"/>
      <c r="FG114" s="17">
        <f t="shared" ref="FG114:FG177" si="148">IF(FG10="",0,FG10/FO$110*100)</f>
        <v>0</v>
      </c>
      <c r="FH114" s="17"/>
      <c r="FI114" s="17">
        <f t="shared" ref="FI114:FI177" si="149">IF(FI10="",0,FI10/FO$110*100)</f>
        <v>0</v>
      </c>
      <c r="FJ114" s="17"/>
      <c r="FK114" s="17">
        <f t="shared" ref="FK114:FK177" si="150">IF(FK10="",0,FK10/FO$110*100)</f>
        <v>0</v>
      </c>
      <c r="FL114" s="17"/>
      <c r="FM114" s="17">
        <f t="shared" ref="FM114:FM177" si="151">IF(FM10="",0,FM10/FO$110*100)</f>
        <v>0</v>
      </c>
      <c r="FN114" s="17"/>
      <c r="FO114" s="17" t="str">
        <f>IF(FO10="","",SUM(EQ114:FM114))</f>
        <v/>
      </c>
      <c r="FP114" s="18">
        <f>IF(FO114="",0,EQ$7)</f>
        <v>0</v>
      </c>
      <c r="FQ114" s="18"/>
      <c r="FS114" s="2">
        <f t="shared" ref="FS114:FS177" si="152">FS10</f>
        <v>1910</v>
      </c>
      <c r="FT114" s="17">
        <f t="shared" ref="FT114:FT177" si="153">IF(FT10="",0,FT10/GR$110*100)</f>
        <v>0</v>
      </c>
      <c r="FU114" s="17"/>
      <c r="FV114" s="17">
        <f t="shared" ref="FV114:FV177" si="154">IF(FV10="",0,FV10/GR$110*100)</f>
        <v>0</v>
      </c>
      <c r="FW114" s="17"/>
      <c r="FX114" s="17">
        <f t="shared" ref="FX114:FX177" si="155">IF(FX10="",0,FX10/GR$110*100)</f>
        <v>0</v>
      </c>
      <c r="FY114" s="17"/>
      <c r="FZ114" s="17">
        <f t="shared" ref="FZ114:FZ177" si="156">IF(FZ10="",0,FZ10/GR$110*100)</f>
        <v>0</v>
      </c>
      <c r="GA114" s="17"/>
      <c r="GB114" s="17">
        <f t="shared" ref="GB114:GB177" si="157">IF(GB10="",0,GB10/GR$110*100)</f>
        <v>0</v>
      </c>
      <c r="GC114" s="17"/>
      <c r="GD114" s="17">
        <f t="shared" ref="GD114:GD177" si="158">IF(GD10="",0,GD10/GR$110*100)</f>
        <v>0</v>
      </c>
      <c r="GE114" s="17"/>
      <c r="GF114" s="17">
        <f t="shared" ref="GF114:GF177" si="159">IF(GF10="",0,GF10/GR$110*100)</f>
        <v>0</v>
      </c>
      <c r="GG114" s="17"/>
      <c r="GH114" s="17">
        <f t="shared" ref="GH114:GH177" si="160">IF(GH10="",0,GH10/GR$110*100)</f>
        <v>0</v>
      </c>
      <c r="GI114" s="17"/>
      <c r="GJ114" s="17">
        <f t="shared" ref="GJ114:GJ177" si="161">IF(GJ10="",0,GJ10/GR$110*100)</f>
        <v>0</v>
      </c>
      <c r="GK114" s="17"/>
      <c r="GL114" s="17">
        <f t="shared" ref="GL114:GL177" si="162">IF(GL10="",0,GL10/GR$110*100)</f>
        <v>0</v>
      </c>
      <c r="GM114" s="17"/>
      <c r="GN114" s="17">
        <f t="shared" ref="GN114:GN177" si="163">IF(GN10="",0,GN10/GR$110*100)</f>
        <v>0</v>
      </c>
      <c r="GO114" s="17"/>
      <c r="GP114" s="17">
        <f t="shared" ref="GP114:GP177" si="164">IF(GP10="",0,GP10/GR$110*100)</f>
        <v>0</v>
      </c>
      <c r="GQ114" s="17"/>
      <c r="GR114" s="17" t="str">
        <f>IF(GR10="","",SUM(FT114:GP114))</f>
        <v/>
      </c>
      <c r="GS114" s="18">
        <f>IF(GR114="",0,FT$7)</f>
        <v>0</v>
      </c>
      <c r="GT114" s="18"/>
      <c r="GV114" s="2">
        <f t="shared" ref="GV114:GV177" si="165">GV10</f>
        <v>1910</v>
      </c>
      <c r="GW114" s="17">
        <f t="shared" ref="GW114:GW177" si="166">IF(GW10="",0,GW10/HU$110*100)</f>
        <v>0</v>
      </c>
      <c r="GX114" s="17"/>
      <c r="GY114" s="17">
        <f t="shared" ref="GY114:GY177" si="167">IF(GY10="",0,GY10/HU$110*100)</f>
        <v>0</v>
      </c>
      <c r="GZ114" s="17"/>
      <c r="HA114" s="17">
        <f t="shared" ref="HA114:HA177" si="168">IF(HA10="",0,HA10/HU$110*100)</f>
        <v>0</v>
      </c>
      <c r="HB114" s="17"/>
      <c r="HC114" s="17">
        <f t="shared" ref="HC114:HC177" si="169">IF(HC10="",0,HC10/HU$110*100)</f>
        <v>0</v>
      </c>
      <c r="HD114" s="17"/>
      <c r="HE114" s="17">
        <f t="shared" ref="HE114:HE177" si="170">IF(HE10="",0,HE10/HU$110*100)</f>
        <v>0</v>
      </c>
      <c r="HF114" s="17"/>
      <c r="HG114" s="17">
        <f t="shared" ref="HG114:HG177" si="171">IF(HG10="",0,HG10/HU$110*100)</f>
        <v>0</v>
      </c>
      <c r="HH114" s="17"/>
      <c r="HI114" s="17">
        <f t="shared" ref="HI114:HI177" si="172">IF(HI10="",0,HI10/HU$110*100)</f>
        <v>0</v>
      </c>
      <c r="HJ114" s="17"/>
      <c r="HK114" s="17">
        <f t="shared" ref="HK114:HK177" si="173">IF(HK10="",0,HK10/HU$110*100)</f>
        <v>0</v>
      </c>
      <c r="HL114" s="17"/>
      <c r="HM114" s="17">
        <f t="shared" ref="HM114:HM177" si="174">IF(HM10="",0,HM10/HU$110*100)</f>
        <v>0</v>
      </c>
      <c r="HN114" s="17"/>
      <c r="HO114" s="17">
        <f t="shared" ref="HO114:HO177" si="175">IF(HO10="",0,HO10/HU$110*100)</f>
        <v>0</v>
      </c>
      <c r="HP114" s="17"/>
      <c r="HQ114" s="17">
        <f t="shared" ref="HQ114:HQ177" si="176">IF(HQ10="",0,HQ10/HU$110*100)</f>
        <v>0</v>
      </c>
      <c r="HR114" s="17"/>
      <c r="HS114" s="17">
        <f t="shared" ref="HS114:HS177" si="177">IF(HS10="",0,HS10/HU$110*100)</f>
        <v>0</v>
      </c>
      <c r="HT114" s="17"/>
      <c r="HU114" s="17" t="str">
        <f>IF(HU10="","",SUM(GW114:HS114))</f>
        <v/>
      </c>
      <c r="HV114" s="18">
        <f>IF(HU114="",0,GW$7)</f>
        <v>0</v>
      </c>
      <c r="HW114" s="18"/>
    </row>
    <row r="115" spans="1:231" x14ac:dyDescent="0.2">
      <c r="A115" s="2">
        <f t="shared" si="73"/>
        <v>1911</v>
      </c>
      <c r="B115" s="17">
        <f t="shared" si="74"/>
        <v>0</v>
      </c>
      <c r="C115" s="17"/>
      <c r="D115" s="17">
        <f t="shared" si="75"/>
        <v>0</v>
      </c>
      <c r="E115" s="17"/>
      <c r="F115" s="17">
        <f t="shared" si="76"/>
        <v>0</v>
      </c>
      <c r="G115" s="17"/>
      <c r="H115" s="17">
        <f t="shared" si="77"/>
        <v>0</v>
      </c>
      <c r="I115" s="17"/>
      <c r="J115" s="17">
        <f t="shared" si="78"/>
        <v>0</v>
      </c>
      <c r="K115" s="17"/>
      <c r="L115" s="17">
        <f t="shared" si="79"/>
        <v>0</v>
      </c>
      <c r="M115" s="17"/>
      <c r="N115" s="17">
        <f t="shared" si="80"/>
        <v>0</v>
      </c>
      <c r="O115" s="17"/>
      <c r="P115" s="17">
        <f t="shared" si="81"/>
        <v>0</v>
      </c>
      <c r="Q115" s="17"/>
      <c r="R115" s="17">
        <f t="shared" si="82"/>
        <v>0</v>
      </c>
      <c r="S115" s="17"/>
      <c r="T115" s="17">
        <f t="shared" si="83"/>
        <v>0</v>
      </c>
      <c r="U115" s="17"/>
      <c r="V115" s="17">
        <f t="shared" si="84"/>
        <v>0</v>
      </c>
      <c r="W115" s="17"/>
      <c r="X115" s="17">
        <f t="shared" si="85"/>
        <v>0</v>
      </c>
      <c r="Y115" s="17"/>
      <c r="Z115" s="17" t="str">
        <f t="shared" ref="Z115:Z178" si="178">IF(Z11="","",SUM(B115:X115))</f>
        <v/>
      </c>
      <c r="AA115" s="18">
        <f t="shared" si="86"/>
        <v>0</v>
      </c>
      <c r="AB115" s="18"/>
      <c r="AD115" s="2">
        <f t="shared" si="87"/>
        <v>1911</v>
      </c>
      <c r="AE115" s="17">
        <f t="shared" si="88"/>
        <v>0</v>
      </c>
      <c r="AF115" s="17"/>
      <c r="AG115" s="17">
        <f t="shared" si="89"/>
        <v>0</v>
      </c>
      <c r="AH115" s="17"/>
      <c r="AI115" s="17">
        <f t="shared" si="90"/>
        <v>0</v>
      </c>
      <c r="AJ115" s="17"/>
      <c r="AK115" s="17">
        <f t="shared" si="91"/>
        <v>0</v>
      </c>
      <c r="AL115" s="17"/>
      <c r="AM115" s="17">
        <f t="shared" si="92"/>
        <v>0</v>
      </c>
      <c r="AN115" s="17"/>
      <c r="AO115" s="17">
        <f t="shared" si="93"/>
        <v>0</v>
      </c>
      <c r="AP115" s="17"/>
      <c r="AQ115" s="17">
        <f t="shared" si="94"/>
        <v>0</v>
      </c>
      <c r="AR115" s="17"/>
      <c r="AS115" s="17">
        <f t="shared" si="95"/>
        <v>0</v>
      </c>
      <c r="AT115" s="17"/>
      <c r="AU115" s="17">
        <f t="shared" si="96"/>
        <v>0</v>
      </c>
      <c r="AV115" s="17"/>
      <c r="AW115" s="17">
        <f t="shared" si="97"/>
        <v>0</v>
      </c>
      <c r="AX115" s="17"/>
      <c r="AY115" s="17">
        <f t="shared" si="98"/>
        <v>0</v>
      </c>
      <c r="AZ115" s="17"/>
      <c r="BA115" s="17">
        <f t="shared" si="99"/>
        <v>0</v>
      </c>
      <c r="BB115" s="17"/>
      <c r="BC115" s="17" t="str">
        <f t="shared" ref="BC115:BC178" si="179">IF(BC11="","",SUM(AE115:BA115))</f>
        <v/>
      </c>
      <c r="BD115" s="18">
        <f t="shared" ref="BD115:BD122" si="180">IF(BC115="",0,AE$7)</f>
        <v>0</v>
      </c>
      <c r="BE115" s="18"/>
      <c r="BG115" s="2">
        <f t="shared" si="100"/>
        <v>1911</v>
      </c>
      <c r="BH115" s="17">
        <f t="shared" si="101"/>
        <v>0</v>
      </c>
      <c r="BI115" s="17"/>
      <c r="BJ115" s="17">
        <f t="shared" si="102"/>
        <v>0</v>
      </c>
      <c r="BK115" s="17"/>
      <c r="BL115" s="17">
        <f t="shared" si="103"/>
        <v>0</v>
      </c>
      <c r="BM115" s="17"/>
      <c r="BN115" s="17">
        <f t="shared" si="104"/>
        <v>0</v>
      </c>
      <c r="BO115" s="17"/>
      <c r="BP115" s="17">
        <f t="shared" si="105"/>
        <v>0</v>
      </c>
      <c r="BQ115" s="17"/>
      <c r="BR115" s="17">
        <f t="shared" si="106"/>
        <v>0</v>
      </c>
      <c r="BS115" s="17"/>
      <c r="BT115" s="17">
        <f t="shared" si="107"/>
        <v>0</v>
      </c>
      <c r="BU115" s="17"/>
      <c r="BV115" s="17">
        <f t="shared" si="108"/>
        <v>0</v>
      </c>
      <c r="BW115" s="17"/>
      <c r="BX115" s="17">
        <f t="shared" si="109"/>
        <v>0</v>
      </c>
      <c r="BY115" s="17"/>
      <c r="BZ115" s="17">
        <f t="shared" si="110"/>
        <v>0</v>
      </c>
      <c r="CA115" s="17"/>
      <c r="CB115" s="17">
        <f t="shared" si="111"/>
        <v>0</v>
      </c>
      <c r="CC115" s="17"/>
      <c r="CD115" s="17">
        <f t="shared" si="112"/>
        <v>0</v>
      </c>
      <c r="CE115" s="17"/>
      <c r="CF115" s="17" t="str">
        <f t="shared" ref="CF115:CF178" si="181">IF(CF11="","",SUM(BH115:CD115))</f>
        <v/>
      </c>
      <c r="CG115" s="18">
        <f t="shared" ref="CG115:CG122" si="182">IF(CF115="",0,BH$7)</f>
        <v>0</v>
      </c>
      <c r="CH115" s="18"/>
      <c r="CJ115" s="2">
        <f t="shared" si="113"/>
        <v>1911</v>
      </c>
      <c r="CK115" s="17">
        <f t="shared" si="114"/>
        <v>0</v>
      </c>
      <c r="CL115" s="17"/>
      <c r="CM115" s="17">
        <f t="shared" si="115"/>
        <v>0</v>
      </c>
      <c r="CN115" s="17"/>
      <c r="CO115" s="17">
        <f t="shared" si="116"/>
        <v>0</v>
      </c>
      <c r="CP115" s="17"/>
      <c r="CQ115" s="17">
        <f t="shared" si="117"/>
        <v>0</v>
      </c>
      <c r="CR115" s="17"/>
      <c r="CS115" s="17">
        <f t="shared" si="118"/>
        <v>0</v>
      </c>
      <c r="CT115" s="17"/>
      <c r="CU115" s="17">
        <f t="shared" si="119"/>
        <v>0</v>
      </c>
      <c r="CV115" s="17"/>
      <c r="CW115" s="17">
        <f t="shared" si="120"/>
        <v>0</v>
      </c>
      <c r="CX115" s="17"/>
      <c r="CY115" s="17">
        <f t="shared" si="121"/>
        <v>0</v>
      </c>
      <c r="CZ115" s="17"/>
      <c r="DA115" s="17">
        <f t="shared" si="122"/>
        <v>0</v>
      </c>
      <c r="DB115" s="17"/>
      <c r="DC115" s="17">
        <f t="shared" si="123"/>
        <v>0</v>
      </c>
      <c r="DD115" s="17"/>
      <c r="DE115" s="17">
        <f t="shared" si="124"/>
        <v>0</v>
      </c>
      <c r="DF115" s="17"/>
      <c r="DG115" s="17">
        <f t="shared" si="125"/>
        <v>0</v>
      </c>
      <c r="DH115" s="17"/>
      <c r="DI115" s="17" t="str">
        <f t="shared" ref="DI115:DI178" si="183">IF(DI11="","",SUM(CK115:DG115))</f>
        <v/>
      </c>
      <c r="DJ115" s="18">
        <f t="shared" ref="DJ115:DJ122" si="184">IF(DI115="",0,CK$7)</f>
        <v>0</v>
      </c>
      <c r="DK115" s="18"/>
      <c r="DM115" s="2">
        <f t="shared" si="126"/>
        <v>1911</v>
      </c>
      <c r="DN115" s="17">
        <f t="shared" si="127"/>
        <v>0</v>
      </c>
      <c r="DO115" s="17"/>
      <c r="DP115" s="17">
        <f t="shared" si="128"/>
        <v>0</v>
      </c>
      <c r="DQ115" s="17"/>
      <c r="DR115" s="17">
        <f t="shared" si="129"/>
        <v>0</v>
      </c>
      <c r="DS115" s="17"/>
      <c r="DT115" s="17">
        <f t="shared" si="130"/>
        <v>0</v>
      </c>
      <c r="DU115" s="17"/>
      <c r="DV115" s="17">
        <f t="shared" si="131"/>
        <v>0</v>
      </c>
      <c r="DW115" s="17"/>
      <c r="DX115" s="17">
        <f t="shared" si="132"/>
        <v>0</v>
      </c>
      <c r="DY115" s="17"/>
      <c r="DZ115" s="17">
        <f t="shared" si="133"/>
        <v>0</v>
      </c>
      <c r="EA115" s="17"/>
      <c r="EB115" s="17">
        <f t="shared" si="134"/>
        <v>0</v>
      </c>
      <c r="EC115" s="17"/>
      <c r="ED115" s="17">
        <f t="shared" si="135"/>
        <v>0</v>
      </c>
      <c r="EE115" s="17"/>
      <c r="EF115" s="17">
        <f t="shared" si="136"/>
        <v>0</v>
      </c>
      <c r="EG115" s="17"/>
      <c r="EH115" s="17">
        <f t="shared" si="137"/>
        <v>0</v>
      </c>
      <c r="EI115" s="17"/>
      <c r="EJ115" s="17">
        <f t="shared" si="138"/>
        <v>0</v>
      </c>
      <c r="EK115" s="17"/>
      <c r="EL115" s="17" t="str">
        <f t="shared" ref="EL115:EL178" si="185">IF(EL11="","",SUM(DN115:EJ115))</f>
        <v/>
      </c>
      <c r="EM115" s="18">
        <f t="shared" ref="EM115:EM122" si="186">IF(EL115="",0,DN$7)</f>
        <v>0</v>
      </c>
      <c r="EN115" s="18"/>
      <c r="EP115" s="2">
        <f t="shared" si="139"/>
        <v>1911</v>
      </c>
      <c r="EQ115" s="17">
        <f t="shared" si="140"/>
        <v>0</v>
      </c>
      <c r="ER115" s="17"/>
      <c r="ES115" s="17">
        <f t="shared" si="141"/>
        <v>0</v>
      </c>
      <c r="ET115" s="17"/>
      <c r="EU115" s="17">
        <f t="shared" si="142"/>
        <v>0</v>
      </c>
      <c r="EV115" s="17"/>
      <c r="EW115" s="17">
        <f t="shared" si="143"/>
        <v>0</v>
      </c>
      <c r="EX115" s="17"/>
      <c r="EY115" s="17">
        <f t="shared" si="144"/>
        <v>0</v>
      </c>
      <c r="EZ115" s="17"/>
      <c r="FA115" s="17">
        <f t="shared" si="145"/>
        <v>0</v>
      </c>
      <c r="FB115" s="17"/>
      <c r="FC115" s="17">
        <f t="shared" si="146"/>
        <v>0</v>
      </c>
      <c r="FD115" s="17"/>
      <c r="FE115" s="17">
        <f t="shared" si="147"/>
        <v>0</v>
      </c>
      <c r="FF115" s="17"/>
      <c r="FG115" s="17">
        <f t="shared" si="148"/>
        <v>0</v>
      </c>
      <c r="FH115" s="17"/>
      <c r="FI115" s="17">
        <f t="shared" si="149"/>
        <v>0</v>
      </c>
      <c r="FJ115" s="17"/>
      <c r="FK115" s="17">
        <f t="shared" si="150"/>
        <v>0</v>
      </c>
      <c r="FL115" s="17"/>
      <c r="FM115" s="17">
        <f t="shared" si="151"/>
        <v>0</v>
      </c>
      <c r="FN115" s="17"/>
      <c r="FO115" s="17" t="str">
        <f t="shared" ref="FO115:FO178" si="187">IF(FO11="","",SUM(EQ115:FM115))</f>
        <v/>
      </c>
      <c r="FP115" s="18">
        <f t="shared" ref="FP115:FP122" si="188">IF(FO115="",0,EQ$7)</f>
        <v>0</v>
      </c>
      <c r="FQ115" s="18"/>
      <c r="FS115" s="2">
        <f t="shared" si="152"/>
        <v>1911</v>
      </c>
      <c r="FT115" s="17">
        <f t="shared" si="153"/>
        <v>0</v>
      </c>
      <c r="FU115" s="17"/>
      <c r="FV115" s="17">
        <f t="shared" si="154"/>
        <v>0</v>
      </c>
      <c r="FW115" s="17"/>
      <c r="FX115" s="17">
        <f t="shared" si="155"/>
        <v>0</v>
      </c>
      <c r="FY115" s="17"/>
      <c r="FZ115" s="17">
        <f t="shared" si="156"/>
        <v>0</v>
      </c>
      <c r="GA115" s="17"/>
      <c r="GB115" s="17">
        <f t="shared" si="157"/>
        <v>0</v>
      </c>
      <c r="GC115" s="17"/>
      <c r="GD115" s="17">
        <f t="shared" si="158"/>
        <v>0</v>
      </c>
      <c r="GE115" s="17"/>
      <c r="GF115" s="17">
        <f t="shared" si="159"/>
        <v>0</v>
      </c>
      <c r="GG115" s="17"/>
      <c r="GH115" s="17">
        <f t="shared" si="160"/>
        <v>0</v>
      </c>
      <c r="GI115" s="17"/>
      <c r="GJ115" s="17">
        <f t="shared" si="161"/>
        <v>0</v>
      </c>
      <c r="GK115" s="17"/>
      <c r="GL115" s="17">
        <f t="shared" si="162"/>
        <v>0</v>
      </c>
      <c r="GM115" s="17"/>
      <c r="GN115" s="17">
        <f t="shared" si="163"/>
        <v>0</v>
      </c>
      <c r="GO115" s="17"/>
      <c r="GP115" s="17">
        <f t="shared" si="164"/>
        <v>0</v>
      </c>
      <c r="GQ115" s="17"/>
      <c r="GR115" s="17" t="str">
        <f t="shared" ref="GR115:GR178" si="189">IF(GR11="","",SUM(FT115:GP115))</f>
        <v/>
      </c>
      <c r="GS115" s="18">
        <f t="shared" ref="GS115:GS122" si="190">IF(GR115="",0,FT$7)</f>
        <v>0</v>
      </c>
      <c r="GT115" s="18"/>
      <c r="GV115" s="2">
        <f t="shared" si="165"/>
        <v>1911</v>
      </c>
      <c r="GW115" s="17">
        <f t="shared" si="166"/>
        <v>0</v>
      </c>
      <c r="GX115" s="17"/>
      <c r="GY115" s="17">
        <f t="shared" si="167"/>
        <v>0</v>
      </c>
      <c r="GZ115" s="17"/>
      <c r="HA115" s="17">
        <f t="shared" si="168"/>
        <v>0</v>
      </c>
      <c r="HB115" s="17"/>
      <c r="HC115" s="17">
        <f t="shared" si="169"/>
        <v>0</v>
      </c>
      <c r="HD115" s="17"/>
      <c r="HE115" s="17">
        <f t="shared" si="170"/>
        <v>0</v>
      </c>
      <c r="HF115" s="17"/>
      <c r="HG115" s="17">
        <f t="shared" si="171"/>
        <v>0</v>
      </c>
      <c r="HH115" s="17"/>
      <c r="HI115" s="17">
        <f t="shared" si="172"/>
        <v>0</v>
      </c>
      <c r="HJ115" s="17"/>
      <c r="HK115" s="17">
        <f t="shared" si="173"/>
        <v>0</v>
      </c>
      <c r="HL115" s="17"/>
      <c r="HM115" s="17">
        <f t="shared" si="174"/>
        <v>0</v>
      </c>
      <c r="HN115" s="17"/>
      <c r="HO115" s="17">
        <f t="shared" si="175"/>
        <v>0</v>
      </c>
      <c r="HP115" s="17"/>
      <c r="HQ115" s="17">
        <f t="shared" si="176"/>
        <v>0</v>
      </c>
      <c r="HR115" s="17"/>
      <c r="HS115" s="17">
        <f t="shared" si="177"/>
        <v>0</v>
      </c>
      <c r="HT115" s="17"/>
      <c r="HU115" s="17" t="str">
        <f t="shared" ref="HU115:HU178" si="191">IF(HU11="","",SUM(GW115:HS115))</f>
        <v/>
      </c>
      <c r="HV115" s="18">
        <f t="shared" ref="HV115:HV122" si="192">IF(HU115="",0,GW$7)</f>
        <v>0</v>
      </c>
      <c r="HW115" s="18"/>
    </row>
    <row r="116" spans="1:231" x14ac:dyDescent="0.2">
      <c r="A116" s="2">
        <f t="shared" si="73"/>
        <v>1912</v>
      </c>
      <c r="B116" s="17">
        <f t="shared" si="74"/>
        <v>0</v>
      </c>
      <c r="C116" s="17"/>
      <c r="D116" s="17">
        <f t="shared" si="75"/>
        <v>0</v>
      </c>
      <c r="E116" s="17"/>
      <c r="F116" s="17">
        <f t="shared" si="76"/>
        <v>0</v>
      </c>
      <c r="G116" s="17"/>
      <c r="H116" s="17">
        <f t="shared" si="77"/>
        <v>0</v>
      </c>
      <c r="I116" s="17"/>
      <c r="J116" s="17">
        <f t="shared" si="78"/>
        <v>0</v>
      </c>
      <c r="K116" s="17"/>
      <c r="L116" s="17">
        <f t="shared" si="79"/>
        <v>0</v>
      </c>
      <c r="M116" s="17"/>
      <c r="N116" s="17">
        <f t="shared" si="80"/>
        <v>0</v>
      </c>
      <c r="O116" s="17"/>
      <c r="P116" s="17">
        <f t="shared" si="81"/>
        <v>0</v>
      </c>
      <c r="Q116" s="17"/>
      <c r="R116" s="17">
        <f t="shared" si="82"/>
        <v>0</v>
      </c>
      <c r="S116" s="17"/>
      <c r="T116" s="17">
        <f t="shared" si="83"/>
        <v>0</v>
      </c>
      <c r="U116" s="17"/>
      <c r="V116" s="17">
        <f t="shared" si="84"/>
        <v>0</v>
      </c>
      <c r="W116" s="17"/>
      <c r="X116" s="17">
        <f t="shared" si="85"/>
        <v>0</v>
      </c>
      <c r="Y116" s="17"/>
      <c r="Z116" s="17" t="str">
        <f t="shared" si="178"/>
        <v/>
      </c>
      <c r="AA116" s="18">
        <f t="shared" si="86"/>
        <v>0</v>
      </c>
      <c r="AB116" s="18"/>
      <c r="AD116" s="2">
        <f t="shared" si="87"/>
        <v>1912</v>
      </c>
      <c r="AE116" s="17">
        <f t="shared" si="88"/>
        <v>0</v>
      </c>
      <c r="AF116" s="17"/>
      <c r="AG116" s="17">
        <f t="shared" si="89"/>
        <v>0</v>
      </c>
      <c r="AH116" s="17"/>
      <c r="AI116" s="17">
        <f t="shared" si="90"/>
        <v>0</v>
      </c>
      <c r="AJ116" s="17"/>
      <c r="AK116" s="17">
        <f t="shared" si="91"/>
        <v>0</v>
      </c>
      <c r="AL116" s="17"/>
      <c r="AM116" s="17">
        <f t="shared" si="92"/>
        <v>0</v>
      </c>
      <c r="AN116" s="17"/>
      <c r="AO116" s="17">
        <f t="shared" si="93"/>
        <v>0</v>
      </c>
      <c r="AP116" s="17"/>
      <c r="AQ116" s="17">
        <f t="shared" si="94"/>
        <v>0</v>
      </c>
      <c r="AR116" s="17"/>
      <c r="AS116" s="17">
        <f t="shared" si="95"/>
        <v>0</v>
      </c>
      <c r="AT116" s="17"/>
      <c r="AU116" s="17">
        <f t="shared" si="96"/>
        <v>0</v>
      </c>
      <c r="AV116" s="17"/>
      <c r="AW116" s="17">
        <f t="shared" si="97"/>
        <v>0</v>
      </c>
      <c r="AX116" s="17"/>
      <c r="AY116" s="17">
        <f t="shared" si="98"/>
        <v>0</v>
      </c>
      <c r="AZ116" s="17"/>
      <c r="BA116" s="17">
        <f t="shared" si="99"/>
        <v>0</v>
      </c>
      <c r="BB116" s="17"/>
      <c r="BC116" s="17" t="str">
        <f t="shared" si="179"/>
        <v/>
      </c>
      <c r="BD116" s="18">
        <f t="shared" si="180"/>
        <v>0</v>
      </c>
      <c r="BE116" s="18"/>
      <c r="BG116" s="2">
        <f t="shared" si="100"/>
        <v>1912</v>
      </c>
      <c r="BH116" s="17">
        <f t="shared" si="101"/>
        <v>0</v>
      </c>
      <c r="BI116" s="17"/>
      <c r="BJ116" s="17">
        <f t="shared" si="102"/>
        <v>0</v>
      </c>
      <c r="BK116" s="17"/>
      <c r="BL116" s="17">
        <f t="shared" si="103"/>
        <v>0</v>
      </c>
      <c r="BM116" s="17"/>
      <c r="BN116" s="17">
        <f t="shared" si="104"/>
        <v>0</v>
      </c>
      <c r="BO116" s="17"/>
      <c r="BP116" s="17">
        <f t="shared" si="105"/>
        <v>0</v>
      </c>
      <c r="BQ116" s="17"/>
      <c r="BR116" s="17">
        <f t="shared" si="106"/>
        <v>0</v>
      </c>
      <c r="BS116" s="17"/>
      <c r="BT116" s="17">
        <f t="shared" si="107"/>
        <v>0</v>
      </c>
      <c r="BU116" s="17"/>
      <c r="BV116" s="17">
        <f t="shared" si="108"/>
        <v>0</v>
      </c>
      <c r="BW116" s="17"/>
      <c r="BX116" s="17">
        <f t="shared" si="109"/>
        <v>0</v>
      </c>
      <c r="BY116" s="17"/>
      <c r="BZ116" s="17">
        <f t="shared" si="110"/>
        <v>0</v>
      </c>
      <c r="CA116" s="17"/>
      <c r="CB116" s="17">
        <f t="shared" si="111"/>
        <v>0</v>
      </c>
      <c r="CC116" s="17"/>
      <c r="CD116" s="17">
        <f t="shared" si="112"/>
        <v>0</v>
      </c>
      <c r="CE116" s="17"/>
      <c r="CF116" s="17" t="str">
        <f t="shared" si="181"/>
        <v/>
      </c>
      <c r="CG116" s="18">
        <f t="shared" si="182"/>
        <v>0</v>
      </c>
      <c r="CH116" s="18"/>
      <c r="CJ116" s="2">
        <f t="shared" si="113"/>
        <v>1912</v>
      </c>
      <c r="CK116" s="17">
        <f t="shared" si="114"/>
        <v>0</v>
      </c>
      <c r="CL116" s="17"/>
      <c r="CM116" s="17">
        <f t="shared" si="115"/>
        <v>0</v>
      </c>
      <c r="CN116" s="17"/>
      <c r="CO116" s="17">
        <f t="shared" si="116"/>
        <v>0</v>
      </c>
      <c r="CP116" s="17"/>
      <c r="CQ116" s="17">
        <f t="shared" si="117"/>
        <v>0</v>
      </c>
      <c r="CR116" s="17"/>
      <c r="CS116" s="17">
        <f t="shared" si="118"/>
        <v>0</v>
      </c>
      <c r="CT116" s="17"/>
      <c r="CU116" s="17">
        <f t="shared" si="119"/>
        <v>0</v>
      </c>
      <c r="CV116" s="17"/>
      <c r="CW116" s="17">
        <f t="shared" si="120"/>
        <v>0</v>
      </c>
      <c r="CX116" s="17"/>
      <c r="CY116" s="17">
        <f t="shared" si="121"/>
        <v>0</v>
      </c>
      <c r="CZ116" s="17"/>
      <c r="DA116" s="17">
        <f t="shared" si="122"/>
        <v>0</v>
      </c>
      <c r="DB116" s="17"/>
      <c r="DC116" s="17">
        <f t="shared" si="123"/>
        <v>0</v>
      </c>
      <c r="DD116" s="17"/>
      <c r="DE116" s="17">
        <f t="shared" si="124"/>
        <v>0</v>
      </c>
      <c r="DF116" s="17"/>
      <c r="DG116" s="17">
        <f t="shared" si="125"/>
        <v>0</v>
      </c>
      <c r="DH116" s="17"/>
      <c r="DI116" s="17" t="str">
        <f t="shared" si="183"/>
        <v/>
      </c>
      <c r="DJ116" s="18">
        <f t="shared" si="184"/>
        <v>0</v>
      </c>
      <c r="DK116" s="18"/>
      <c r="DM116" s="2">
        <f t="shared" si="126"/>
        <v>1912</v>
      </c>
      <c r="DN116" s="17">
        <f t="shared" si="127"/>
        <v>0</v>
      </c>
      <c r="DO116" s="17"/>
      <c r="DP116" s="17">
        <f t="shared" si="128"/>
        <v>0</v>
      </c>
      <c r="DQ116" s="17"/>
      <c r="DR116" s="17">
        <f t="shared" si="129"/>
        <v>0</v>
      </c>
      <c r="DS116" s="17"/>
      <c r="DT116" s="17">
        <f t="shared" si="130"/>
        <v>0</v>
      </c>
      <c r="DU116" s="17"/>
      <c r="DV116" s="17">
        <f t="shared" si="131"/>
        <v>0</v>
      </c>
      <c r="DW116" s="17"/>
      <c r="DX116" s="17">
        <f t="shared" si="132"/>
        <v>0</v>
      </c>
      <c r="DY116" s="17"/>
      <c r="DZ116" s="17">
        <f t="shared" si="133"/>
        <v>0</v>
      </c>
      <c r="EA116" s="17"/>
      <c r="EB116" s="17">
        <f t="shared" si="134"/>
        <v>0</v>
      </c>
      <c r="EC116" s="17"/>
      <c r="ED116" s="17">
        <f t="shared" si="135"/>
        <v>0</v>
      </c>
      <c r="EE116" s="17"/>
      <c r="EF116" s="17">
        <f t="shared" si="136"/>
        <v>0</v>
      </c>
      <c r="EG116" s="17"/>
      <c r="EH116" s="17">
        <f t="shared" si="137"/>
        <v>0</v>
      </c>
      <c r="EI116" s="17"/>
      <c r="EJ116" s="17">
        <f t="shared" si="138"/>
        <v>0</v>
      </c>
      <c r="EK116" s="17"/>
      <c r="EL116" s="17" t="str">
        <f t="shared" si="185"/>
        <v/>
      </c>
      <c r="EM116" s="18">
        <f t="shared" si="186"/>
        <v>0</v>
      </c>
      <c r="EN116" s="18"/>
      <c r="EP116" s="2">
        <f t="shared" si="139"/>
        <v>1912</v>
      </c>
      <c r="EQ116" s="17">
        <f t="shared" si="140"/>
        <v>0</v>
      </c>
      <c r="ER116" s="17"/>
      <c r="ES116" s="17">
        <f t="shared" si="141"/>
        <v>0</v>
      </c>
      <c r="ET116" s="17"/>
      <c r="EU116" s="17">
        <f t="shared" si="142"/>
        <v>0</v>
      </c>
      <c r="EV116" s="17"/>
      <c r="EW116" s="17">
        <f t="shared" si="143"/>
        <v>0</v>
      </c>
      <c r="EX116" s="17"/>
      <c r="EY116" s="17">
        <f t="shared" si="144"/>
        <v>0</v>
      </c>
      <c r="EZ116" s="17"/>
      <c r="FA116" s="17">
        <f t="shared" si="145"/>
        <v>0</v>
      </c>
      <c r="FB116" s="17"/>
      <c r="FC116" s="17">
        <f t="shared" si="146"/>
        <v>0</v>
      </c>
      <c r="FD116" s="17"/>
      <c r="FE116" s="17">
        <f t="shared" si="147"/>
        <v>0</v>
      </c>
      <c r="FF116" s="17"/>
      <c r="FG116" s="17">
        <f t="shared" si="148"/>
        <v>0</v>
      </c>
      <c r="FH116" s="17"/>
      <c r="FI116" s="17">
        <f t="shared" si="149"/>
        <v>0</v>
      </c>
      <c r="FJ116" s="17"/>
      <c r="FK116" s="17">
        <f t="shared" si="150"/>
        <v>0</v>
      </c>
      <c r="FL116" s="17"/>
      <c r="FM116" s="17">
        <f t="shared" si="151"/>
        <v>0</v>
      </c>
      <c r="FN116" s="17"/>
      <c r="FO116" s="17" t="str">
        <f t="shared" si="187"/>
        <v/>
      </c>
      <c r="FP116" s="18">
        <f t="shared" si="188"/>
        <v>0</v>
      </c>
      <c r="FQ116" s="18"/>
      <c r="FS116" s="2">
        <f t="shared" si="152"/>
        <v>1912</v>
      </c>
      <c r="FT116" s="17">
        <f t="shared" si="153"/>
        <v>0</v>
      </c>
      <c r="FU116" s="17"/>
      <c r="FV116" s="17">
        <f t="shared" si="154"/>
        <v>0</v>
      </c>
      <c r="FW116" s="17"/>
      <c r="FX116" s="17">
        <f t="shared" si="155"/>
        <v>0</v>
      </c>
      <c r="FY116" s="17"/>
      <c r="FZ116" s="17">
        <f t="shared" si="156"/>
        <v>0</v>
      </c>
      <c r="GA116" s="17"/>
      <c r="GB116" s="17">
        <f t="shared" si="157"/>
        <v>0</v>
      </c>
      <c r="GC116" s="17"/>
      <c r="GD116" s="17">
        <f t="shared" si="158"/>
        <v>0</v>
      </c>
      <c r="GE116" s="17"/>
      <c r="GF116" s="17">
        <f t="shared" si="159"/>
        <v>0</v>
      </c>
      <c r="GG116" s="17"/>
      <c r="GH116" s="17">
        <f t="shared" si="160"/>
        <v>0</v>
      </c>
      <c r="GI116" s="17"/>
      <c r="GJ116" s="17">
        <f t="shared" si="161"/>
        <v>0</v>
      </c>
      <c r="GK116" s="17"/>
      <c r="GL116" s="17">
        <f t="shared" si="162"/>
        <v>0</v>
      </c>
      <c r="GM116" s="17"/>
      <c r="GN116" s="17">
        <f t="shared" si="163"/>
        <v>0</v>
      </c>
      <c r="GO116" s="17"/>
      <c r="GP116" s="17">
        <f t="shared" si="164"/>
        <v>0</v>
      </c>
      <c r="GQ116" s="17"/>
      <c r="GR116" s="17" t="str">
        <f t="shared" si="189"/>
        <v/>
      </c>
      <c r="GS116" s="18">
        <f t="shared" si="190"/>
        <v>0</v>
      </c>
      <c r="GT116" s="18"/>
      <c r="GV116" s="2">
        <f t="shared" si="165"/>
        <v>1912</v>
      </c>
      <c r="GW116" s="17">
        <f t="shared" si="166"/>
        <v>0</v>
      </c>
      <c r="GX116" s="17"/>
      <c r="GY116" s="17">
        <f t="shared" si="167"/>
        <v>0</v>
      </c>
      <c r="GZ116" s="17"/>
      <c r="HA116" s="17">
        <f t="shared" si="168"/>
        <v>0</v>
      </c>
      <c r="HB116" s="17"/>
      <c r="HC116" s="17">
        <f t="shared" si="169"/>
        <v>0</v>
      </c>
      <c r="HD116" s="17"/>
      <c r="HE116" s="17">
        <f t="shared" si="170"/>
        <v>0</v>
      </c>
      <c r="HF116" s="17"/>
      <c r="HG116" s="17">
        <f t="shared" si="171"/>
        <v>0</v>
      </c>
      <c r="HH116" s="17"/>
      <c r="HI116" s="17">
        <f t="shared" si="172"/>
        <v>0</v>
      </c>
      <c r="HJ116" s="17"/>
      <c r="HK116" s="17">
        <f t="shared" si="173"/>
        <v>0</v>
      </c>
      <c r="HL116" s="17"/>
      <c r="HM116" s="17">
        <f t="shared" si="174"/>
        <v>0</v>
      </c>
      <c r="HN116" s="17"/>
      <c r="HO116" s="17">
        <f t="shared" si="175"/>
        <v>0</v>
      </c>
      <c r="HP116" s="17"/>
      <c r="HQ116" s="17">
        <f t="shared" si="176"/>
        <v>0</v>
      </c>
      <c r="HR116" s="17"/>
      <c r="HS116" s="17">
        <f t="shared" si="177"/>
        <v>0</v>
      </c>
      <c r="HT116" s="17"/>
      <c r="HU116" s="17" t="str">
        <f t="shared" si="191"/>
        <v/>
      </c>
      <c r="HV116" s="18">
        <f t="shared" si="192"/>
        <v>0</v>
      </c>
      <c r="HW116" s="18"/>
    </row>
    <row r="117" spans="1:231" x14ac:dyDescent="0.2">
      <c r="A117" s="2">
        <f t="shared" si="73"/>
        <v>1913</v>
      </c>
      <c r="B117" s="17">
        <f t="shared" si="74"/>
        <v>0</v>
      </c>
      <c r="C117" s="17"/>
      <c r="D117" s="17">
        <f t="shared" si="75"/>
        <v>0</v>
      </c>
      <c r="E117" s="17"/>
      <c r="F117" s="17">
        <f t="shared" si="76"/>
        <v>0</v>
      </c>
      <c r="G117" s="17"/>
      <c r="H117" s="17">
        <f t="shared" si="77"/>
        <v>0</v>
      </c>
      <c r="I117" s="17"/>
      <c r="J117" s="17">
        <f t="shared" si="78"/>
        <v>0</v>
      </c>
      <c r="K117" s="17"/>
      <c r="L117" s="17">
        <f t="shared" si="79"/>
        <v>0</v>
      </c>
      <c r="M117" s="17"/>
      <c r="N117" s="17">
        <f t="shared" si="80"/>
        <v>0</v>
      </c>
      <c r="O117" s="17"/>
      <c r="P117" s="17">
        <f t="shared" si="81"/>
        <v>0</v>
      </c>
      <c r="Q117" s="17"/>
      <c r="R117" s="17">
        <f t="shared" si="82"/>
        <v>0</v>
      </c>
      <c r="S117" s="17"/>
      <c r="T117" s="17">
        <f t="shared" si="83"/>
        <v>0</v>
      </c>
      <c r="U117" s="17"/>
      <c r="V117" s="17">
        <f t="shared" si="84"/>
        <v>0</v>
      </c>
      <c r="W117" s="17"/>
      <c r="X117" s="17">
        <f t="shared" si="85"/>
        <v>0</v>
      </c>
      <c r="Y117" s="17"/>
      <c r="Z117" s="17" t="str">
        <f t="shared" si="178"/>
        <v/>
      </c>
      <c r="AA117" s="18">
        <f t="shared" si="86"/>
        <v>0</v>
      </c>
      <c r="AB117" s="18"/>
      <c r="AD117" s="2">
        <f t="shared" si="87"/>
        <v>1913</v>
      </c>
      <c r="AE117" s="17">
        <f t="shared" si="88"/>
        <v>0</v>
      </c>
      <c r="AF117" s="17"/>
      <c r="AG117" s="17">
        <f t="shared" si="89"/>
        <v>0</v>
      </c>
      <c r="AH117" s="17"/>
      <c r="AI117" s="17">
        <f t="shared" si="90"/>
        <v>0</v>
      </c>
      <c r="AJ117" s="17"/>
      <c r="AK117" s="17">
        <f t="shared" si="91"/>
        <v>0</v>
      </c>
      <c r="AL117" s="17"/>
      <c r="AM117" s="17">
        <f t="shared" si="92"/>
        <v>0</v>
      </c>
      <c r="AN117" s="17"/>
      <c r="AO117" s="17">
        <f t="shared" si="93"/>
        <v>0</v>
      </c>
      <c r="AP117" s="17"/>
      <c r="AQ117" s="17">
        <f t="shared" si="94"/>
        <v>0</v>
      </c>
      <c r="AR117" s="17"/>
      <c r="AS117" s="17">
        <f t="shared" si="95"/>
        <v>0</v>
      </c>
      <c r="AT117" s="17"/>
      <c r="AU117" s="17">
        <f t="shared" si="96"/>
        <v>0</v>
      </c>
      <c r="AV117" s="17"/>
      <c r="AW117" s="17">
        <f t="shared" si="97"/>
        <v>0</v>
      </c>
      <c r="AX117" s="17"/>
      <c r="AY117" s="17">
        <f t="shared" si="98"/>
        <v>0</v>
      </c>
      <c r="AZ117" s="17"/>
      <c r="BA117" s="17">
        <f t="shared" si="99"/>
        <v>0</v>
      </c>
      <c r="BB117" s="17"/>
      <c r="BC117" s="17" t="str">
        <f t="shared" si="179"/>
        <v/>
      </c>
      <c r="BD117" s="18">
        <f t="shared" si="180"/>
        <v>0</v>
      </c>
      <c r="BE117" s="18"/>
      <c r="BG117" s="2">
        <f t="shared" si="100"/>
        <v>1913</v>
      </c>
      <c r="BH117" s="17">
        <f t="shared" si="101"/>
        <v>0</v>
      </c>
      <c r="BI117" s="17"/>
      <c r="BJ117" s="17">
        <f t="shared" si="102"/>
        <v>0</v>
      </c>
      <c r="BK117" s="17"/>
      <c r="BL117" s="17">
        <f t="shared" si="103"/>
        <v>0</v>
      </c>
      <c r="BM117" s="17"/>
      <c r="BN117" s="17">
        <f t="shared" si="104"/>
        <v>0</v>
      </c>
      <c r="BO117" s="17"/>
      <c r="BP117" s="17">
        <f t="shared" si="105"/>
        <v>0</v>
      </c>
      <c r="BQ117" s="17"/>
      <c r="BR117" s="17">
        <f t="shared" si="106"/>
        <v>0</v>
      </c>
      <c r="BS117" s="17"/>
      <c r="BT117" s="17">
        <f t="shared" si="107"/>
        <v>0</v>
      </c>
      <c r="BU117" s="17"/>
      <c r="BV117" s="17">
        <f t="shared" si="108"/>
        <v>0</v>
      </c>
      <c r="BW117" s="17"/>
      <c r="BX117" s="17">
        <f t="shared" si="109"/>
        <v>0</v>
      </c>
      <c r="BY117" s="17"/>
      <c r="BZ117" s="17">
        <f t="shared" si="110"/>
        <v>0</v>
      </c>
      <c r="CA117" s="17"/>
      <c r="CB117" s="17">
        <f t="shared" si="111"/>
        <v>0</v>
      </c>
      <c r="CC117" s="17"/>
      <c r="CD117" s="17">
        <f t="shared" si="112"/>
        <v>0</v>
      </c>
      <c r="CE117" s="17"/>
      <c r="CF117" s="17" t="str">
        <f t="shared" si="181"/>
        <v/>
      </c>
      <c r="CG117" s="18">
        <f t="shared" si="182"/>
        <v>0</v>
      </c>
      <c r="CH117" s="18"/>
      <c r="CJ117" s="2">
        <f t="shared" si="113"/>
        <v>1913</v>
      </c>
      <c r="CK117" s="17">
        <f t="shared" si="114"/>
        <v>0</v>
      </c>
      <c r="CL117" s="17"/>
      <c r="CM117" s="17">
        <f t="shared" si="115"/>
        <v>0</v>
      </c>
      <c r="CN117" s="17"/>
      <c r="CO117" s="17">
        <f t="shared" si="116"/>
        <v>0</v>
      </c>
      <c r="CP117" s="17"/>
      <c r="CQ117" s="17">
        <f t="shared" si="117"/>
        <v>0</v>
      </c>
      <c r="CR117" s="17"/>
      <c r="CS117" s="17">
        <f t="shared" si="118"/>
        <v>0</v>
      </c>
      <c r="CT117" s="17"/>
      <c r="CU117" s="17">
        <f t="shared" si="119"/>
        <v>0</v>
      </c>
      <c r="CV117" s="17"/>
      <c r="CW117" s="17">
        <f t="shared" si="120"/>
        <v>0</v>
      </c>
      <c r="CX117" s="17"/>
      <c r="CY117" s="17">
        <f t="shared" si="121"/>
        <v>0</v>
      </c>
      <c r="CZ117" s="17"/>
      <c r="DA117" s="17">
        <f t="shared" si="122"/>
        <v>0</v>
      </c>
      <c r="DB117" s="17"/>
      <c r="DC117" s="17">
        <f t="shared" si="123"/>
        <v>0</v>
      </c>
      <c r="DD117" s="17"/>
      <c r="DE117" s="17">
        <f t="shared" si="124"/>
        <v>0</v>
      </c>
      <c r="DF117" s="17"/>
      <c r="DG117" s="17">
        <f t="shared" si="125"/>
        <v>0</v>
      </c>
      <c r="DH117" s="17"/>
      <c r="DI117" s="17" t="str">
        <f t="shared" si="183"/>
        <v/>
      </c>
      <c r="DJ117" s="18">
        <f t="shared" si="184"/>
        <v>0</v>
      </c>
      <c r="DK117" s="18"/>
      <c r="DM117" s="2">
        <f t="shared" si="126"/>
        <v>1913</v>
      </c>
      <c r="DN117" s="17">
        <f t="shared" si="127"/>
        <v>0</v>
      </c>
      <c r="DO117" s="17"/>
      <c r="DP117" s="17">
        <f t="shared" si="128"/>
        <v>0</v>
      </c>
      <c r="DQ117" s="17"/>
      <c r="DR117" s="17">
        <f t="shared" si="129"/>
        <v>0</v>
      </c>
      <c r="DS117" s="17"/>
      <c r="DT117" s="17">
        <f t="shared" si="130"/>
        <v>0</v>
      </c>
      <c r="DU117" s="17"/>
      <c r="DV117" s="17">
        <f t="shared" si="131"/>
        <v>0</v>
      </c>
      <c r="DW117" s="17"/>
      <c r="DX117" s="17">
        <f t="shared" si="132"/>
        <v>0</v>
      </c>
      <c r="DY117" s="17"/>
      <c r="DZ117" s="17">
        <f t="shared" si="133"/>
        <v>0</v>
      </c>
      <c r="EA117" s="17"/>
      <c r="EB117" s="17">
        <f t="shared" si="134"/>
        <v>0</v>
      </c>
      <c r="EC117" s="17"/>
      <c r="ED117" s="17">
        <f t="shared" si="135"/>
        <v>0</v>
      </c>
      <c r="EE117" s="17"/>
      <c r="EF117" s="17">
        <f t="shared" si="136"/>
        <v>0</v>
      </c>
      <c r="EG117" s="17"/>
      <c r="EH117" s="17">
        <f t="shared" si="137"/>
        <v>0</v>
      </c>
      <c r="EI117" s="17"/>
      <c r="EJ117" s="17">
        <f t="shared" si="138"/>
        <v>0</v>
      </c>
      <c r="EK117" s="17"/>
      <c r="EL117" s="17" t="str">
        <f t="shared" si="185"/>
        <v/>
      </c>
      <c r="EM117" s="18">
        <f t="shared" si="186"/>
        <v>0</v>
      </c>
      <c r="EN117" s="18"/>
      <c r="EP117" s="2">
        <f t="shared" si="139"/>
        <v>1913</v>
      </c>
      <c r="EQ117" s="17">
        <f t="shared" si="140"/>
        <v>0</v>
      </c>
      <c r="ER117" s="17"/>
      <c r="ES117" s="17">
        <f t="shared" si="141"/>
        <v>0</v>
      </c>
      <c r="ET117" s="17"/>
      <c r="EU117" s="17">
        <f t="shared" si="142"/>
        <v>0</v>
      </c>
      <c r="EV117" s="17"/>
      <c r="EW117" s="17">
        <f t="shared" si="143"/>
        <v>0</v>
      </c>
      <c r="EX117" s="17"/>
      <c r="EY117" s="17">
        <f t="shared" si="144"/>
        <v>0</v>
      </c>
      <c r="EZ117" s="17"/>
      <c r="FA117" s="17">
        <f t="shared" si="145"/>
        <v>0</v>
      </c>
      <c r="FB117" s="17"/>
      <c r="FC117" s="17">
        <f t="shared" si="146"/>
        <v>0</v>
      </c>
      <c r="FD117" s="17"/>
      <c r="FE117" s="17">
        <f t="shared" si="147"/>
        <v>0</v>
      </c>
      <c r="FF117" s="17"/>
      <c r="FG117" s="17">
        <f t="shared" si="148"/>
        <v>0</v>
      </c>
      <c r="FH117" s="17"/>
      <c r="FI117" s="17">
        <f t="shared" si="149"/>
        <v>0</v>
      </c>
      <c r="FJ117" s="17"/>
      <c r="FK117" s="17">
        <f t="shared" si="150"/>
        <v>0</v>
      </c>
      <c r="FL117" s="17"/>
      <c r="FM117" s="17">
        <f t="shared" si="151"/>
        <v>0</v>
      </c>
      <c r="FN117" s="17"/>
      <c r="FO117" s="17" t="str">
        <f t="shared" si="187"/>
        <v/>
      </c>
      <c r="FP117" s="18">
        <f t="shared" si="188"/>
        <v>0</v>
      </c>
      <c r="FQ117" s="18"/>
      <c r="FS117" s="2">
        <f t="shared" si="152"/>
        <v>1913</v>
      </c>
      <c r="FT117" s="17">
        <f t="shared" si="153"/>
        <v>0</v>
      </c>
      <c r="FU117" s="17"/>
      <c r="FV117" s="17">
        <f t="shared" si="154"/>
        <v>0</v>
      </c>
      <c r="FW117" s="17"/>
      <c r="FX117" s="17">
        <f t="shared" si="155"/>
        <v>0</v>
      </c>
      <c r="FY117" s="17"/>
      <c r="FZ117" s="17">
        <f t="shared" si="156"/>
        <v>0</v>
      </c>
      <c r="GA117" s="17"/>
      <c r="GB117" s="17">
        <f t="shared" si="157"/>
        <v>0</v>
      </c>
      <c r="GC117" s="17"/>
      <c r="GD117" s="17">
        <f t="shared" si="158"/>
        <v>0</v>
      </c>
      <c r="GE117" s="17"/>
      <c r="GF117" s="17">
        <f t="shared" si="159"/>
        <v>0</v>
      </c>
      <c r="GG117" s="17"/>
      <c r="GH117" s="17">
        <f t="shared" si="160"/>
        <v>0</v>
      </c>
      <c r="GI117" s="17"/>
      <c r="GJ117" s="17">
        <f t="shared" si="161"/>
        <v>0</v>
      </c>
      <c r="GK117" s="17"/>
      <c r="GL117" s="17">
        <f t="shared" si="162"/>
        <v>0</v>
      </c>
      <c r="GM117" s="17"/>
      <c r="GN117" s="17">
        <f t="shared" si="163"/>
        <v>0</v>
      </c>
      <c r="GO117" s="17"/>
      <c r="GP117" s="17">
        <f t="shared" si="164"/>
        <v>0</v>
      </c>
      <c r="GQ117" s="17"/>
      <c r="GR117" s="17" t="str">
        <f t="shared" si="189"/>
        <v/>
      </c>
      <c r="GS117" s="18">
        <f t="shared" si="190"/>
        <v>0</v>
      </c>
      <c r="GT117" s="18"/>
      <c r="GV117" s="2">
        <f t="shared" si="165"/>
        <v>1913</v>
      </c>
      <c r="GW117" s="17">
        <f t="shared" si="166"/>
        <v>0</v>
      </c>
      <c r="GX117" s="17"/>
      <c r="GY117" s="17">
        <f t="shared" si="167"/>
        <v>0</v>
      </c>
      <c r="GZ117" s="17"/>
      <c r="HA117" s="17">
        <f t="shared" si="168"/>
        <v>0</v>
      </c>
      <c r="HB117" s="17"/>
      <c r="HC117" s="17">
        <f t="shared" si="169"/>
        <v>0</v>
      </c>
      <c r="HD117" s="17"/>
      <c r="HE117" s="17">
        <f t="shared" si="170"/>
        <v>0</v>
      </c>
      <c r="HF117" s="17"/>
      <c r="HG117" s="17">
        <f t="shared" si="171"/>
        <v>0</v>
      </c>
      <c r="HH117" s="17"/>
      <c r="HI117" s="17">
        <f t="shared" si="172"/>
        <v>0</v>
      </c>
      <c r="HJ117" s="17"/>
      <c r="HK117" s="17">
        <f t="shared" si="173"/>
        <v>0</v>
      </c>
      <c r="HL117" s="17"/>
      <c r="HM117" s="17">
        <f t="shared" si="174"/>
        <v>0</v>
      </c>
      <c r="HN117" s="17"/>
      <c r="HO117" s="17">
        <f t="shared" si="175"/>
        <v>0</v>
      </c>
      <c r="HP117" s="17"/>
      <c r="HQ117" s="17">
        <f t="shared" si="176"/>
        <v>0</v>
      </c>
      <c r="HR117" s="17"/>
      <c r="HS117" s="17">
        <f t="shared" si="177"/>
        <v>0</v>
      </c>
      <c r="HT117" s="17"/>
      <c r="HU117" s="17" t="str">
        <f t="shared" si="191"/>
        <v/>
      </c>
      <c r="HV117" s="18">
        <f t="shared" si="192"/>
        <v>0</v>
      </c>
      <c r="HW117" s="18"/>
    </row>
    <row r="118" spans="1:231" x14ac:dyDescent="0.2">
      <c r="A118" s="2">
        <f t="shared" si="73"/>
        <v>1914</v>
      </c>
      <c r="B118" s="17">
        <f t="shared" si="74"/>
        <v>0</v>
      </c>
      <c r="C118" s="17"/>
      <c r="D118" s="17">
        <f t="shared" si="75"/>
        <v>0</v>
      </c>
      <c r="E118" s="17"/>
      <c r="F118" s="17">
        <f t="shared" si="76"/>
        <v>0</v>
      </c>
      <c r="G118" s="17"/>
      <c r="H118" s="17">
        <f t="shared" si="77"/>
        <v>0</v>
      </c>
      <c r="I118" s="17"/>
      <c r="J118" s="17">
        <f t="shared" si="78"/>
        <v>0</v>
      </c>
      <c r="K118" s="17"/>
      <c r="L118" s="17">
        <f t="shared" si="79"/>
        <v>0</v>
      </c>
      <c r="M118" s="17"/>
      <c r="N118" s="17">
        <f t="shared" si="80"/>
        <v>0</v>
      </c>
      <c r="O118" s="17"/>
      <c r="P118" s="17">
        <f t="shared" si="81"/>
        <v>0</v>
      </c>
      <c r="Q118" s="17"/>
      <c r="R118" s="17">
        <f t="shared" si="82"/>
        <v>0</v>
      </c>
      <c r="S118" s="17"/>
      <c r="T118" s="17">
        <f t="shared" si="83"/>
        <v>0</v>
      </c>
      <c r="U118" s="17"/>
      <c r="V118" s="17">
        <f t="shared" si="84"/>
        <v>0</v>
      </c>
      <c r="W118" s="17"/>
      <c r="X118" s="17">
        <f t="shared" si="85"/>
        <v>0</v>
      </c>
      <c r="Y118" s="17"/>
      <c r="Z118" s="17" t="str">
        <f t="shared" si="178"/>
        <v/>
      </c>
      <c r="AA118" s="18">
        <f t="shared" si="86"/>
        <v>0</v>
      </c>
      <c r="AB118" s="18"/>
      <c r="AD118" s="2">
        <f t="shared" si="87"/>
        <v>1914</v>
      </c>
      <c r="AE118" s="17">
        <f t="shared" si="88"/>
        <v>0</v>
      </c>
      <c r="AF118" s="17"/>
      <c r="AG118" s="17">
        <f t="shared" si="89"/>
        <v>0</v>
      </c>
      <c r="AH118" s="17"/>
      <c r="AI118" s="17">
        <f t="shared" si="90"/>
        <v>0</v>
      </c>
      <c r="AJ118" s="17"/>
      <c r="AK118" s="17">
        <f t="shared" si="91"/>
        <v>0</v>
      </c>
      <c r="AL118" s="17"/>
      <c r="AM118" s="17">
        <f t="shared" si="92"/>
        <v>0</v>
      </c>
      <c r="AN118" s="17"/>
      <c r="AO118" s="17">
        <f t="shared" si="93"/>
        <v>0</v>
      </c>
      <c r="AP118" s="17"/>
      <c r="AQ118" s="17">
        <f t="shared" si="94"/>
        <v>0</v>
      </c>
      <c r="AR118" s="17"/>
      <c r="AS118" s="17">
        <f t="shared" si="95"/>
        <v>0</v>
      </c>
      <c r="AT118" s="17"/>
      <c r="AU118" s="17">
        <f t="shared" si="96"/>
        <v>0</v>
      </c>
      <c r="AV118" s="17"/>
      <c r="AW118" s="17">
        <f t="shared" si="97"/>
        <v>0</v>
      </c>
      <c r="AX118" s="17"/>
      <c r="AY118" s="17">
        <f t="shared" si="98"/>
        <v>0</v>
      </c>
      <c r="AZ118" s="17"/>
      <c r="BA118" s="17">
        <f t="shared" si="99"/>
        <v>0</v>
      </c>
      <c r="BB118" s="17"/>
      <c r="BC118" s="17" t="str">
        <f t="shared" si="179"/>
        <v/>
      </c>
      <c r="BD118" s="18">
        <f t="shared" si="180"/>
        <v>0</v>
      </c>
      <c r="BE118" s="18"/>
      <c r="BG118" s="2">
        <f t="shared" si="100"/>
        <v>1914</v>
      </c>
      <c r="BH118" s="17">
        <f t="shared" si="101"/>
        <v>0</v>
      </c>
      <c r="BI118" s="17"/>
      <c r="BJ118" s="17">
        <f t="shared" si="102"/>
        <v>0</v>
      </c>
      <c r="BK118" s="17"/>
      <c r="BL118" s="17">
        <f t="shared" si="103"/>
        <v>0</v>
      </c>
      <c r="BM118" s="17"/>
      <c r="BN118" s="17">
        <f t="shared" si="104"/>
        <v>0</v>
      </c>
      <c r="BO118" s="17"/>
      <c r="BP118" s="17">
        <f t="shared" si="105"/>
        <v>0</v>
      </c>
      <c r="BQ118" s="17"/>
      <c r="BR118" s="17">
        <f t="shared" si="106"/>
        <v>0</v>
      </c>
      <c r="BS118" s="17"/>
      <c r="BT118" s="17">
        <f t="shared" si="107"/>
        <v>0</v>
      </c>
      <c r="BU118" s="17"/>
      <c r="BV118" s="17">
        <f t="shared" si="108"/>
        <v>0</v>
      </c>
      <c r="BW118" s="17"/>
      <c r="BX118" s="17">
        <f t="shared" si="109"/>
        <v>0</v>
      </c>
      <c r="BY118" s="17"/>
      <c r="BZ118" s="17">
        <f t="shared" si="110"/>
        <v>0</v>
      </c>
      <c r="CA118" s="17"/>
      <c r="CB118" s="17">
        <f t="shared" si="111"/>
        <v>0</v>
      </c>
      <c r="CC118" s="17"/>
      <c r="CD118" s="17">
        <f t="shared" si="112"/>
        <v>0</v>
      </c>
      <c r="CE118" s="17"/>
      <c r="CF118" s="17" t="str">
        <f t="shared" si="181"/>
        <v/>
      </c>
      <c r="CG118" s="18">
        <f t="shared" si="182"/>
        <v>0</v>
      </c>
      <c r="CH118" s="18"/>
      <c r="CJ118" s="2">
        <f t="shared" si="113"/>
        <v>1914</v>
      </c>
      <c r="CK118" s="17">
        <f t="shared" si="114"/>
        <v>0</v>
      </c>
      <c r="CL118" s="17"/>
      <c r="CM118" s="17">
        <f t="shared" si="115"/>
        <v>0</v>
      </c>
      <c r="CN118" s="17"/>
      <c r="CO118" s="17">
        <f t="shared" si="116"/>
        <v>0</v>
      </c>
      <c r="CP118" s="17"/>
      <c r="CQ118" s="17">
        <f t="shared" si="117"/>
        <v>0</v>
      </c>
      <c r="CR118" s="17"/>
      <c r="CS118" s="17">
        <f t="shared" si="118"/>
        <v>0</v>
      </c>
      <c r="CT118" s="17"/>
      <c r="CU118" s="17">
        <f t="shared" si="119"/>
        <v>0</v>
      </c>
      <c r="CV118" s="17"/>
      <c r="CW118" s="17">
        <f t="shared" si="120"/>
        <v>0</v>
      </c>
      <c r="CX118" s="17"/>
      <c r="CY118" s="17">
        <f t="shared" si="121"/>
        <v>0</v>
      </c>
      <c r="CZ118" s="17"/>
      <c r="DA118" s="17">
        <f t="shared" si="122"/>
        <v>0</v>
      </c>
      <c r="DB118" s="17"/>
      <c r="DC118" s="17">
        <f t="shared" si="123"/>
        <v>0</v>
      </c>
      <c r="DD118" s="17"/>
      <c r="DE118" s="17">
        <f t="shared" si="124"/>
        <v>0</v>
      </c>
      <c r="DF118" s="17"/>
      <c r="DG118" s="17">
        <f t="shared" si="125"/>
        <v>0</v>
      </c>
      <c r="DH118" s="17"/>
      <c r="DI118" s="17" t="str">
        <f t="shared" si="183"/>
        <v/>
      </c>
      <c r="DJ118" s="18">
        <f t="shared" si="184"/>
        <v>0</v>
      </c>
      <c r="DK118" s="18"/>
      <c r="DM118" s="2">
        <f t="shared" si="126"/>
        <v>1914</v>
      </c>
      <c r="DN118" s="17">
        <f t="shared" si="127"/>
        <v>0</v>
      </c>
      <c r="DO118" s="17"/>
      <c r="DP118" s="17">
        <f t="shared" si="128"/>
        <v>0</v>
      </c>
      <c r="DQ118" s="17"/>
      <c r="DR118" s="17">
        <f t="shared" si="129"/>
        <v>0</v>
      </c>
      <c r="DS118" s="17"/>
      <c r="DT118" s="17">
        <f t="shared" si="130"/>
        <v>0</v>
      </c>
      <c r="DU118" s="17"/>
      <c r="DV118" s="17">
        <f t="shared" si="131"/>
        <v>0</v>
      </c>
      <c r="DW118" s="17"/>
      <c r="DX118" s="17">
        <f t="shared" si="132"/>
        <v>0</v>
      </c>
      <c r="DY118" s="17"/>
      <c r="DZ118" s="17">
        <f t="shared" si="133"/>
        <v>0</v>
      </c>
      <c r="EA118" s="17"/>
      <c r="EB118" s="17">
        <f t="shared" si="134"/>
        <v>0</v>
      </c>
      <c r="EC118" s="17"/>
      <c r="ED118" s="17">
        <f t="shared" si="135"/>
        <v>0</v>
      </c>
      <c r="EE118" s="17"/>
      <c r="EF118" s="17">
        <f t="shared" si="136"/>
        <v>0</v>
      </c>
      <c r="EG118" s="17"/>
      <c r="EH118" s="17">
        <f t="shared" si="137"/>
        <v>0</v>
      </c>
      <c r="EI118" s="17"/>
      <c r="EJ118" s="17">
        <f t="shared" si="138"/>
        <v>0</v>
      </c>
      <c r="EK118" s="17"/>
      <c r="EL118" s="17" t="str">
        <f t="shared" si="185"/>
        <v/>
      </c>
      <c r="EM118" s="18">
        <f t="shared" si="186"/>
        <v>0</v>
      </c>
      <c r="EN118" s="18"/>
      <c r="EP118" s="2">
        <f t="shared" si="139"/>
        <v>1914</v>
      </c>
      <c r="EQ118" s="17">
        <f t="shared" si="140"/>
        <v>0</v>
      </c>
      <c r="ER118" s="17"/>
      <c r="ES118" s="17">
        <f t="shared" si="141"/>
        <v>0</v>
      </c>
      <c r="ET118" s="17"/>
      <c r="EU118" s="17">
        <f t="shared" si="142"/>
        <v>0</v>
      </c>
      <c r="EV118" s="17"/>
      <c r="EW118" s="17">
        <f t="shared" si="143"/>
        <v>0</v>
      </c>
      <c r="EX118" s="17"/>
      <c r="EY118" s="17">
        <f t="shared" si="144"/>
        <v>0</v>
      </c>
      <c r="EZ118" s="17"/>
      <c r="FA118" s="17">
        <f t="shared" si="145"/>
        <v>0</v>
      </c>
      <c r="FB118" s="17"/>
      <c r="FC118" s="17">
        <f t="shared" si="146"/>
        <v>0</v>
      </c>
      <c r="FD118" s="17"/>
      <c r="FE118" s="17">
        <f t="shared" si="147"/>
        <v>0</v>
      </c>
      <c r="FF118" s="17"/>
      <c r="FG118" s="17">
        <f t="shared" si="148"/>
        <v>0</v>
      </c>
      <c r="FH118" s="17"/>
      <c r="FI118" s="17">
        <f t="shared" si="149"/>
        <v>0</v>
      </c>
      <c r="FJ118" s="17"/>
      <c r="FK118" s="17">
        <f t="shared" si="150"/>
        <v>0</v>
      </c>
      <c r="FL118" s="17"/>
      <c r="FM118" s="17">
        <f t="shared" si="151"/>
        <v>0</v>
      </c>
      <c r="FN118" s="17"/>
      <c r="FO118" s="17" t="str">
        <f t="shared" si="187"/>
        <v/>
      </c>
      <c r="FP118" s="18">
        <f t="shared" si="188"/>
        <v>0</v>
      </c>
      <c r="FQ118" s="18"/>
      <c r="FS118" s="2">
        <f t="shared" si="152"/>
        <v>1914</v>
      </c>
      <c r="FT118" s="17">
        <f t="shared" si="153"/>
        <v>0</v>
      </c>
      <c r="FU118" s="17"/>
      <c r="FV118" s="17">
        <f t="shared" si="154"/>
        <v>0</v>
      </c>
      <c r="FW118" s="17"/>
      <c r="FX118" s="17">
        <f t="shared" si="155"/>
        <v>0</v>
      </c>
      <c r="FY118" s="17"/>
      <c r="FZ118" s="17">
        <f t="shared" si="156"/>
        <v>0</v>
      </c>
      <c r="GA118" s="17"/>
      <c r="GB118" s="17">
        <f t="shared" si="157"/>
        <v>0</v>
      </c>
      <c r="GC118" s="17"/>
      <c r="GD118" s="17">
        <f t="shared" si="158"/>
        <v>0</v>
      </c>
      <c r="GE118" s="17"/>
      <c r="GF118" s="17">
        <f t="shared" si="159"/>
        <v>0</v>
      </c>
      <c r="GG118" s="17"/>
      <c r="GH118" s="17">
        <f t="shared" si="160"/>
        <v>0</v>
      </c>
      <c r="GI118" s="17"/>
      <c r="GJ118" s="17">
        <f t="shared" si="161"/>
        <v>0</v>
      </c>
      <c r="GK118" s="17"/>
      <c r="GL118" s="17">
        <f t="shared" si="162"/>
        <v>0</v>
      </c>
      <c r="GM118" s="17"/>
      <c r="GN118" s="17">
        <f t="shared" si="163"/>
        <v>0</v>
      </c>
      <c r="GO118" s="17"/>
      <c r="GP118" s="17">
        <f t="shared" si="164"/>
        <v>0</v>
      </c>
      <c r="GQ118" s="17"/>
      <c r="GR118" s="17" t="str">
        <f t="shared" si="189"/>
        <v/>
      </c>
      <c r="GS118" s="18">
        <f t="shared" si="190"/>
        <v>0</v>
      </c>
      <c r="GT118" s="18"/>
      <c r="GV118" s="2">
        <f t="shared" si="165"/>
        <v>1914</v>
      </c>
      <c r="GW118" s="17">
        <f t="shared" si="166"/>
        <v>0</v>
      </c>
      <c r="GX118" s="17"/>
      <c r="GY118" s="17">
        <f t="shared" si="167"/>
        <v>0</v>
      </c>
      <c r="GZ118" s="17"/>
      <c r="HA118" s="17">
        <f t="shared" si="168"/>
        <v>0</v>
      </c>
      <c r="HB118" s="17"/>
      <c r="HC118" s="17">
        <f t="shared" si="169"/>
        <v>0</v>
      </c>
      <c r="HD118" s="17"/>
      <c r="HE118" s="17">
        <f t="shared" si="170"/>
        <v>0</v>
      </c>
      <c r="HF118" s="17"/>
      <c r="HG118" s="17">
        <f t="shared" si="171"/>
        <v>0</v>
      </c>
      <c r="HH118" s="17"/>
      <c r="HI118" s="17">
        <f t="shared" si="172"/>
        <v>0</v>
      </c>
      <c r="HJ118" s="17"/>
      <c r="HK118" s="17">
        <f t="shared" si="173"/>
        <v>0</v>
      </c>
      <c r="HL118" s="17"/>
      <c r="HM118" s="17">
        <f t="shared" si="174"/>
        <v>0</v>
      </c>
      <c r="HN118" s="17"/>
      <c r="HO118" s="17">
        <f t="shared" si="175"/>
        <v>0</v>
      </c>
      <c r="HP118" s="17"/>
      <c r="HQ118" s="17">
        <f t="shared" si="176"/>
        <v>0</v>
      </c>
      <c r="HR118" s="17"/>
      <c r="HS118" s="17">
        <f t="shared" si="177"/>
        <v>0</v>
      </c>
      <c r="HT118" s="17"/>
      <c r="HU118" s="17" t="str">
        <f t="shared" si="191"/>
        <v/>
      </c>
      <c r="HV118" s="18">
        <f t="shared" si="192"/>
        <v>0</v>
      </c>
      <c r="HW118" s="18"/>
    </row>
    <row r="119" spans="1:231" x14ac:dyDescent="0.2">
      <c r="A119" s="2">
        <f t="shared" si="73"/>
        <v>1915</v>
      </c>
      <c r="B119" s="17">
        <f t="shared" si="74"/>
        <v>0</v>
      </c>
      <c r="C119" s="17"/>
      <c r="D119" s="17">
        <f t="shared" si="75"/>
        <v>0</v>
      </c>
      <c r="E119" s="17"/>
      <c r="F119" s="17">
        <f t="shared" si="76"/>
        <v>0</v>
      </c>
      <c r="G119" s="17"/>
      <c r="H119" s="17">
        <f t="shared" si="77"/>
        <v>0</v>
      </c>
      <c r="I119" s="17"/>
      <c r="J119" s="17">
        <f t="shared" si="78"/>
        <v>0</v>
      </c>
      <c r="K119" s="17"/>
      <c r="L119" s="17">
        <f t="shared" si="79"/>
        <v>0</v>
      </c>
      <c r="M119" s="17"/>
      <c r="N119" s="17">
        <f t="shared" si="80"/>
        <v>0</v>
      </c>
      <c r="O119" s="17"/>
      <c r="P119" s="17">
        <f t="shared" si="81"/>
        <v>0</v>
      </c>
      <c r="Q119" s="17"/>
      <c r="R119" s="17">
        <f t="shared" si="82"/>
        <v>0</v>
      </c>
      <c r="S119" s="17"/>
      <c r="T119" s="17">
        <f t="shared" si="83"/>
        <v>0</v>
      </c>
      <c r="U119" s="17"/>
      <c r="V119" s="17">
        <f t="shared" si="84"/>
        <v>0</v>
      </c>
      <c r="W119" s="17"/>
      <c r="X119" s="17">
        <f t="shared" si="85"/>
        <v>0</v>
      </c>
      <c r="Y119" s="17"/>
      <c r="Z119" s="17" t="str">
        <f t="shared" si="178"/>
        <v/>
      </c>
      <c r="AA119" s="18">
        <f t="shared" si="86"/>
        <v>0</v>
      </c>
      <c r="AB119" s="18"/>
      <c r="AD119" s="2">
        <f t="shared" si="87"/>
        <v>1915</v>
      </c>
      <c r="AE119" s="17">
        <f t="shared" si="88"/>
        <v>0</v>
      </c>
      <c r="AF119" s="17"/>
      <c r="AG119" s="17">
        <f t="shared" si="89"/>
        <v>0</v>
      </c>
      <c r="AH119" s="17"/>
      <c r="AI119" s="17">
        <f t="shared" si="90"/>
        <v>0</v>
      </c>
      <c r="AJ119" s="17"/>
      <c r="AK119" s="17">
        <f t="shared" si="91"/>
        <v>0</v>
      </c>
      <c r="AL119" s="17"/>
      <c r="AM119" s="17">
        <f t="shared" si="92"/>
        <v>0</v>
      </c>
      <c r="AN119" s="17"/>
      <c r="AO119" s="17">
        <f t="shared" si="93"/>
        <v>0</v>
      </c>
      <c r="AP119" s="17"/>
      <c r="AQ119" s="17">
        <f t="shared" si="94"/>
        <v>0</v>
      </c>
      <c r="AR119" s="17"/>
      <c r="AS119" s="17">
        <f t="shared" si="95"/>
        <v>0</v>
      </c>
      <c r="AT119" s="17"/>
      <c r="AU119" s="17">
        <f t="shared" si="96"/>
        <v>0</v>
      </c>
      <c r="AV119" s="17"/>
      <c r="AW119" s="17">
        <f t="shared" si="97"/>
        <v>0</v>
      </c>
      <c r="AX119" s="17"/>
      <c r="AY119" s="17">
        <f t="shared" si="98"/>
        <v>0</v>
      </c>
      <c r="AZ119" s="17"/>
      <c r="BA119" s="17">
        <f t="shared" si="99"/>
        <v>0</v>
      </c>
      <c r="BB119" s="17"/>
      <c r="BC119" s="17" t="str">
        <f t="shared" si="179"/>
        <v/>
      </c>
      <c r="BD119" s="18">
        <f t="shared" si="180"/>
        <v>0</v>
      </c>
      <c r="BE119" s="18"/>
      <c r="BG119" s="2">
        <f t="shared" si="100"/>
        <v>1915</v>
      </c>
      <c r="BH119" s="17">
        <f t="shared" si="101"/>
        <v>0</v>
      </c>
      <c r="BI119" s="17"/>
      <c r="BJ119" s="17">
        <f t="shared" si="102"/>
        <v>0</v>
      </c>
      <c r="BK119" s="17"/>
      <c r="BL119" s="17">
        <f t="shared" si="103"/>
        <v>0</v>
      </c>
      <c r="BM119" s="17"/>
      <c r="BN119" s="17">
        <f t="shared" si="104"/>
        <v>0</v>
      </c>
      <c r="BO119" s="17"/>
      <c r="BP119" s="17">
        <f t="shared" si="105"/>
        <v>0</v>
      </c>
      <c r="BQ119" s="17"/>
      <c r="BR119" s="17">
        <f t="shared" si="106"/>
        <v>0</v>
      </c>
      <c r="BS119" s="17"/>
      <c r="BT119" s="17">
        <f t="shared" si="107"/>
        <v>0</v>
      </c>
      <c r="BU119" s="17"/>
      <c r="BV119" s="17">
        <f t="shared" si="108"/>
        <v>0</v>
      </c>
      <c r="BW119" s="17"/>
      <c r="BX119" s="17">
        <f t="shared" si="109"/>
        <v>0</v>
      </c>
      <c r="BY119" s="17"/>
      <c r="BZ119" s="17">
        <f t="shared" si="110"/>
        <v>0</v>
      </c>
      <c r="CA119" s="17"/>
      <c r="CB119" s="17">
        <f t="shared" si="111"/>
        <v>0</v>
      </c>
      <c r="CC119" s="17"/>
      <c r="CD119" s="17">
        <f t="shared" si="112"/>
        <v>0</v>
      </c>
      <c r="CE119" s="17"/>
      <c r="CF119" s="17" t="str">
        <f t="shared" si="181"/>
        <v/>
      </c>
      <c r="CG119" s="18">
        <f t="shared" si="182"/>
        <v>0</v>
      </c>
      <c r="CH119" s="18"/>
      <c r="CJ119" s="2">
        <f t="shared" si="113"/>
        <v>1915</v>
      </c>
      <c r="CK119" s="17">
        <f t="shared" si="114"/>
        <v>0</v>
      </c>
      <c r="CL119" s="17"/>
      <c r="CM119" s="17">
        <f t="shared" si="115"/>
        <v>0</v>
      </c>
      <c r="CN119" s="17"/>
      <c r="CO119" s="17">
        <f t="shared" si="116"/>
        <v>0</v>
      </c>
      <c r="CP119" s="17"/>
      <c r="CQ119" s="17">
        <f t="shared" si="117"/>
        <v>0</v>
      </c>
      <c r="CR119" s="17"/>
      <c r="CS119" s="17">
        <f t="shared" si="118"/>
        <v>0</v>
      </c>
      <c r="CT119" s="17"/>
      <c r="CU119" s="17">
        <f t="shared" si="119"/>
        <v>0</v>
      </c>
      <c r="CV119" s="17"/>
      <c r="CW119" s="17">
        <f t="shared" si="120"/>
        <v>0</v>
      </c>
      <c r="CX119" s="17"/>
      <c r="CY119" s="17">
        <f t="shared" si="121"/>
        <v>0</v>
      </c>
      <c r="CZ119" s="17"/>
      <c r="DA119" s="17">
        <f t="shared" si="122"/>
        <v>0</v>
      </c>
      <c r="DB119" s="17"/>
      <c r="DC119" s="17">
        <f t="shared" si="123"/>
        <v>0</v>
      </c>
      <c r="DD119" s="17"/>
      <c r="DE119" s="17">
        <f t="shared" si="124"/>
        <v>0</v>
      </c>
      <c r="DF119" s="17"/>
      <c r="DG119" s="17">
        <f t="shared" si="125"/>
        <v>0</v>
      </c>
      <c r="DH119" s="17"/>
      <c r="DI119" s="17" t="str">
        <f t="shared" si="183"/>
        <v/>
      </c>
      <c r="DJ119" s="18">
        <f t="shared" si="184"/>
        <v>0</v>
      </c>
      <c r="DK119" s="18"/>
      <c r="DM119" s="2">
        <f t="shared" si="126"/>
        <v>1915</v>
      </c>
      <c r="DN119" s="17">
        <f t="shared" si="127"/>
        <v>0</v>
      </c>
      <c r="DO119" s="17"/>
      <c r="DP119" s="17">
        <f t="shared" si="128"/>
        <v>0</v>
      </c>
      <c r="DQ119" s="17"/>
      <c r="DR119" s="17">
        <f t="shared" si="129"/>
        <v>0</v>
      </c>
      <c r="DS119" s="17"/>
      <c r="DT119" s="17">
        <f t="shared" si="130"/>
        <v>0</v>
      </c>
      <c r="DU119" s="17"/>
      <c r="DV119" s="17">
        <f t="shared" si="131"/>
        <v>0</v>
      </c>
      <c r="DW119" s="17"/>
      <c r="DX119" s="17">
        <f t="shared" si="132"/>
        <v>0</v>
      </c>
      <c r="DY119" s="17"/>
      <c r="DZ119" s="17">
        <f t="shared" si="133"/>
        <v>0</v>
      </c>
      <c r="EA119" s="17"/>
      <c r="EB119" s="17">
        <f t="shared" si="134"/>
        <v>0</v>
      </c>
      <c r="EC119" s="17"/>
      <c r="ED119" s="17">
        <f t="shared" si="135"/>
        <v>0</v>
      </c>
      <c r="EE119" s="17"/>
      <c r="EF119" s="17">
        <f t="shared" si="136"/>
        <v>0</v>
      </c>
      <c r="EG119" s="17"/>
      <c r="EH119" s="17">
        <f t="shared" si="137"/>
        <v>0</v>
      </c>
      <c r="EI119" s="17"/>
      <c r="EJ119" s="17">
        <f t="shared" si="138"/>
        <v>0</v>
      </c>
      <c r="EK119" s="17"/>
      <c r="EL119" s="17" t="str">
        <f t="shared" si="185"/>
        <v/>
      </c>
      <c r="EM119" s="18">
        <f t="shared" si="186"/>
        <v>0</v>
      </c>
      <c r="EN119" s="18"/>
      <c r="EP119" s="2">
        <f t="shared" si="139"/>
        <v>1915</v>
      </c>
      <c r="EQ119" s="17">
        <f t="shared" si="140"/>
        <v>0</v>
      </c>
      <c r="ER119" s="17"/>
      <c r="ES119" s="17">
        <f t="shared" si="141"/>
        <v>0</v>
      </c>
      <c r="ET119" s="17"/>
      <c r="EU119" s="17">
        <f t="shared" si="142"/>
        <v>0</v>
      </c>
      <c r="EV119" s="17"/>
      <c r="EW119" s="17">
        <f t="shared" si="143"/>
        <v>0</v>
      </c>
      <c r="EX119" s="17"/>
      <c r="EY119" s="17">
        <f t="shared" si="144"/>
        <v>0</v>
      </c>
      <c r="EZ119" s="17"/>
      <c r="FA119" s="17">
        <f t="shared" si="145"/>
        <v>0</v>
      </c>
      <c r="FB119" s="17"/>
      <c r="FC119" s="17">
        <f t="shared" si="146"/>
        <v>0</v>
      </c>
      <c r="FD119" s="17"/>
      <c r="FE119" s="17">
        <f t="shared" si="147"/>
        <v>0</v>
      </c>
      <c r="FF119" s="17"/>
      <c r="FG119" s="17">
        <f t="shared" si="148"/>
        <v>0</v>
      </c>
      <c r="FH119" s="17"/>
      <c r="FI119" s="17">
        <f t="shared" si="149"/>
        <v>0</v>
      </c>
      <c r="FJ119" s="17"/>
      <c r="FK119" s="17">
        <f t="shared" si="150"/>
        <v>0</v>
      </c>
      <c r="FL119" s="17"/>
      <c r="FM119" s="17">
        <f t="shared" si="151"/>
        <v>0</v>
      </c>
      <c r="FN119" s="17"/>
      <c r="FO119" s="17" t="str">
        <f t="shared" si="187"/>
        <v/>
      </c>
      <c r="FP119" s="18">
        <f t="shared" si="188"/>
        <v>0</v>
      </c>
      <c r="FQ119" s="18"/>
      <c r="FS119" s="2">
        <f t="shared" si="152"/>
        <v>1915</v>
      </c>
      <c r="FT119" s="17">
        <f t="shared" si="153"/>
        <v>0</v>
      </c>
      <c r="FU119" s="17"/>
      <c r="FV119" s="17">
        <f t="shared" si="154"/>
        <v>0</v>
      </c>
      <c r="FW119" s="17"/>
      <c r="FX119" s="17">
        <f t="shared" si="155"/>
        <v>0</v>
      </c>
      <c r="FY119" s="17"/>
      <c r="FZ119" s="17">
        <f t="shared" si="156"/>
        <v>0</v>
      </c>
      <c r="GA119" s="17"/>
      <c r="GB119" s="17">
        <f t="shared" si="157"/>
        <v>0</v>
      </c>
      <c r="GC119" s="17"/>
      <c r="GD119" s="17">
        <f t="shared" si="158"/>
        <v>0</v>
      </c>
      <c r="GE119" s="17"/>
      <c r="GF119" s="17">
        <f t="shared" si="159"/>
        <v>0</v>
      </c>
      <c r="GG119" s="17"/>
      <c r="GH119" s="17">
        <f t="shared" si="160"/>
        <v>0</v>
      </c>
      <c r="GI119" s="17"/>
      <c r="GJ119" s="17">
        <f t="shared" si="161"/>
        <v>0</v>
      </c>
      <c r="GK119" s="17"/>
      <c r="GL119" s="17">
        <f t="shared" si="162"/>
        <v>0</v>
      </c>
      <c r="GM119" s="17"/>
      <c r="GN119" s="17">
        <f t="shared" si="163"/>
        <v>0</v>
      </c>
      <c r="GO119" s="17"/>
      <c r="GP119" s="17">
        <f t="shared" si="164"/>
        <v>0</v>
      </c>
      <c r="GQ119" s="17"/>
      <c r="GR119" s="17" t="str">
        <f t="shared" si="189"/>
        <v/>
      </c>
      <c r="GS119" s="18">
        <f t="shared" si="190"/>
        <v>0</v>
      </c>
      <c r="GT119" s="18"/>
      <c r="GV119" s="2">
        <f t="shared" si="165"/>
        <v>1915</v>
      </c>
      <c r="GW119" s="17">
        <f t="shared" si="166"/>
        <v>0</v>
      </c>
      <c r="GX119" s="17"/>
      <c r="GY119" s="17">
        <f t="shared" si="167"/>
        <v>0</v>
      </c>
      <c r="GZ119" s="17"/>
      <c r="HA119" s="17">
        <f t="shared" si="168"/>
        <v>0</v>
      </c>
      <c r="HB119" s="17"/>
      <c r="HC119" s="17">
        <f t="shared" si="169"/>
        <v>0</v>
      </c>
      <c r="HD119" s="17"/>
      <c r="HE119" s="17">
        <f t="shared" si="170"/>
        <v>0</v>
      </c>
      <c r="HF119" s="17"/>
      <c r="HG119" s="17">
        <f t="shared" si="171"/>
        <v>0</v>
      </c>
      <c r="HH119" s="17"/>
      <c r="HI119" s="17">
        <f t="shared" si="172"/>
        <v>0</v>
      </c>
      <c r="HJ119" s="17"/>
      <c r="HK119" s="17">
        <f t="shared" si="173"/>
        <v>0</v>
      </c>
      <c r="HL119" s="17"/>
      <c r="HM119" s="17">
        <f t="shared" si="174"/>
        <v>0</v>
      </c>
      <c r="HN119" s="17"/>
      <c r="HO119" s="17">
        <f t="shared" si="175"/>
        <v>0</v>
      </c>
      <c r="HP119" s="17"/>
      <c r="HQ119" s="17">
        <f t="shared" si="176"/>
        <v>0</v>
      </c>
      <c r="HR119" s="17"/>
      <c r="HS119" s="17">
        <f t="shared" si="177"/>
        <v>0</v>
      </c>
      <c r="HT119" s="17"/>
      <c r="HU119" s="17" t="str">
        <f t="shared" si="191"/>
        <v/>
      </c>
      <c r="HV119" s="18">
        <f t="shared" si="192"/>
        <v>0</v>
      </c>
      <c r="HW119" s="18"/>
    </row>
    <row r="120" spans="1:231" x14ac:dyDescent="0.2">
      <c r="A120" s="2">
        <f t="shared" si="73"/>
        <v>1916</v>
      </c>
      <c r="B120" s="17">
        <f t="shared" si="74"/>
        <v>0</v>
      </c>
      <c r="C120" s="17"/>
      <c r="D120" s="17">
        <f t="shared" si="75"/>
        <v>0</v>
      </c>
      <c r="E120" s="17"/>
      <c r="F120" s="17">
        <f t="shared" si="76"/>
        <v>0</v>
      </c>
      <c r="G120" s="17"/>
      <c r="H120" s="17">
        <f t="shared" si="77"/>
        <v>0</v>
      </c>
      <c r="I120" s="17"/>
      <c r="J120" s="17">
        <f t="shared" si="78"/>
        <v>0</v>
      </c>
      <c r="K120" s="17"/>
      <c r="L120" s="17">
        <f t="shared" si="79"/>
        <v>0</v>
      </c>
      <c r="M120" s="17"/>
      <c r="N120" s="17">
        <f t="shared" si="80"/>
        <v>0</v>
      </c>
      <c r="O120" s="17"/>
      <c r="P120" s="17">
        <f t="shared" si="81"/>
        <v>0</v>
      </c>
      <c r="Q120" s="17"/>
      <c r="R120" s="17">
        <f t="shared" si="82"/>
        <v>0</v>
      </c>
      <c r="S120" s="17"/>
      <c r="T120" s="17">
        <f t="shared" si="83"/>
        <v>0</v>
      </c>
      <c r="U120" s="17"/>
      <c r="V120" s="17">
        <f t="shared" si="84"/>
        <v>0</v>
      </c>
      <c r="W120" s="17"/>
      <c r="X120" s="17">
        <f t="shared" si="85"/>
        <v>0</v>
      </c>
      <c r="Y120" s="17"/>
      <c r="Z120" s="17" t="str">
        <f t="shared" si="178"/>
        <v/>
      </c>
      <c r="AA120" s="18">
        <f t="shared" si="86"/>
        <v>0</v>
      </c>
      <c r="AB120" s="18"/>
      <c r="AD120" s="2">
        <f t="shared" si="87"/>
        <v>1916</v>
      </c>
      <c r="AE120" s="17">
        <f t="shared" si="88"/>
        <v>0</v>
      </c>
      <c r="AF120" s="17"/>
      <c r="AG120" s="17">
        <f t="shared" si="89"/>
        <v>0</v>
      </c>
      <c r="AH120" s="17"/>
      <c r="AI120" s="17">
        <f t="shared" si="90"/>
        <v>0</v>
      </c>
      <c r="AJ120" s="17"/>
      <c r="AK120" s="17">
        <f t="shared" si="91"/>
        <v>0</v>
      </c>
      <c r="AL120" s="17"/>
      <c r="AM120" s="17">
        <f t="shared" si="92"/>
        <v>0</v>
      </c>
      <c r="AN120" s="17"/>
      <c r="AO120" s="17">
        <f t="shared" si="93"/>
        <v>0</v>
      </c>
      <c r="AP120" s="17"/>
      <c r="AQ120" s="17">
        <f t="shared" si="94"/>
        <v>0</v>
      </c>
      <c r="AR120" s="17"/>
      <c r="AS120" s="17">
        <f t="shared" si="95"/>
        <v>0</v>
      </c>
      <c r="AT120" s="17"/>
      <c r="AU120" s="17">
        <f t="shared" si="96"/>
        <v>0</v>
      </c>
      <c r="AV120" s="17"/>
      <c r="AW120" s="17">
        <f t="shared" si="97"/>
        <v>0</v>
      </c>
      <c r="AX120" s="17"/>
      <c r="AY120" s="17">
        <f t="shared" si="98"/>
        <v>0</v>
      </c>
      <c r="AZ120" s="17"/>
      <c r="BA120" s="17">
        <f t="shared" si="99"/>
        <v>0</v>
      </c>
      <c r="BB120" s="17"/>
      <c r="BC120" s="17" t="str">
        <f t="shared" si="179"/>
        <v/>
      </c>
      <c r="BD120" s="18">
        <f t="shared" si="180"/>
        <v>0</v>
      </c>
      <c r="BE120" s="18"/>
      <c r="BG120" s="2">
        <f t="shared" si="100"/>
        <v>1916</v>
      </c>
      <c r="BH120" s="17">
        <f t="shared" si="101"/>
        <v>0</v>
      </c>
      <c r="BI120" s="17"/>
      <c r="BJ120" s="17">
        <f t="shared" si="102"/>
        <v>0</v>
      </c>
      <c r="BK120" s="17"/>
      <c r="BL120" s="17">
        <f t="shared" si="103"/>
        <v>0</v>
      </c>
      <c r="BM120" s="17"/>
      <c r="BN120" s="17">
        <f t="shared" si="104"/>
        <v>0</v>
      </c>
      <c r="BO120" s="17"/>
      <c r="BP120" s="17">
        <f t="shared" si="105"/>
        <v>0</v>
      </c>
      <c r="BQ120" s="17"/>
      <c r="BR120" s="17">
        <f t="shared" si="106"/>
        <v>0</v>
      </c>
      <c r="BS120" s="17"/>
      <c r="BT120" s="17">
        <f t="shared" si="107"/>
        <v>0</v>
      </c>
      <c r="BU120" s="17"/>
      <c r="BV120" s="17">
        <f t="shared" si="108"/>
        <v>0</v>
      </c>
      <c r="BW120" s="17"/>
      <c r="BX120" s="17">
        <f t="shared" si="109"/>
        <v>0</v>
      </c>
      <c r="BY120" s="17"/>
      <c r="BZ120" s="17">
        <f t="shared" si="110"/>
        <v>0</v>
      </c>
      <c r="CA120" s="17"/>
      <c r="CB120" s="17">
        <f t="shared" si="111"/>
        <v>0</v>
      </c>
      <c r="CC120" s="17"/>
      <c r="CD120" s="17">
        <f t="shared" si="112"/>
        <v>0</v>
      </c>
      <c r="CE120" s="17"/>
      <c r="CF120" s="17" t="str">
        <f t="shared" si="181"/>
        <v/>
      </c>
      <c r="CG120" s="18">
        <f t="shared" si="182"/>
        <v>0</v>
      </c>
      <c r="CH120" s="18"/>
      <c r="CJ120" s="2">
        <f t="shared" si="113"/>
        <v>1916</v>
      </c>
      <c r="CK120" s="17">
        <f t="shared" si="114"/>
        <v>0</v>
      </c>
      <c r="CL120" s="17"/>
      <c r="CM120" s="17">
        <f t="shared" si="115"/>
        <v>0</v>
      </c>
      <c r="CN120" s="17"/>
      <c r="CO120" s="17">
        <f t="shared" si="116"/>
        <v>0</v>
      </c>
      <c r="CP120" s="17"/>
      <c r="CQ120" s="17">
        <f t="shared" si="117"/>
        <v>0</v>
      </c>
      <c r="CR120" s="17"/>
      <c r="CS120" s="17">
        <f t="shared" si="118"/>
        <v>0</v>
      </c>
      <c r="CT120" s="17"/>
      <c r="CU120" s="17">
        <f t="shared" si="119"/>
        <v>0</v>
      </c>
      <c r="CV120" s="17"/>
      <c r="CW120" s="17">
        <f t="shared" si="120"/>
        <v>0</v>
      </c>
      <c r="CX120" s="17"/>
      <c r="CY120" s="17">
        <f t="shared" si="121"/>
        <v>0</v>
      </c>
      <c r="CZ120" s="17"/>
      <c r="DA120" s="17">
        <f t="shared" si="122"/>
        <v>0</v>
      </c>
      <c r="DB120" s="17"/>
      <c r="DC120" s="17">
        <f t="shared" si="123"/>
        <v>0</v>
      </c>
      <c r="DD120" s="17"/>
      <c r="DE120" s="17">
        <f t="shared" si="124"/>
        <v>0</v>
      </c>
      <c r="DF120" s="17"/>
      <c r="DG120" s="17">
        <f t="shared" si="125"/>
        <v>0</v>
      </c>
      <c r="DH120" s="17"/>
      <c r="DI120" s="17" t="str">
        <f t="shared" si="183"/>
        <v/>
      </c>
      <c r="DJ120" s="18">
        <f t="shared" si="184"/>
        <v>0</v>
      </c>
      <c r="DK120" s="18"/>
      <c r="DM120" s="2">
        <f t="shared" si="126"/>
        <v>1916</v>
      </c>
      <c r="DN120" s="17">
        <f t="shared" si="127"/>
        <v>0</v>
      </c>
      <c r="DO120" s="17"/>
      <c r="DP120" s="17">
        <f t="shared" si="128"/>
        <v>0</v>
      </c>
      <c r="DQ120" s="17"/>
      <c r="DR120" s="17">
        <f t="shared" si="129"/>
        <v>0</v>
      </c>
      <c r="DS120" s="17"/>
      <c r="DT120" s="17">
        <f t="shared" si="130"/>
        <v>0</v>
      </c>
      <c r="DU120" s="17"/>
      <c r="DV120" s="17">
        <f t="shared" si="131"/>
        <v>0</v>
      </c>
      <c r="DW120" s="17"/>
      <c r="DX120" s="17">
        <f t="shared" si="132"/>
        <v>0</v>
      </c>
      <c r="DY120" s="17"/>
      <c r="DZ120" s="17">
        <f t="shared" si="133"/>
        <v>0</v>
      </c>
      <c r="EA120" s="17"/>
      <c r="EB120" s="17">
        <f t="shared" si="134"/>
        <v>0</v>
      </c>
      <c r="EC120" s="17"/>
      <c r="ED120" s="17">
        <f t="shared" si="135"/>
        <v>0</v>
      </c>
      <c r="EE120" s="17"/>
      <c r="EF120" s="17">
        <f t="shared" si="136"/>
        <v>0</v>
      </c>
      <c r="EG120" s="17"/>
      <c r="EH120" s="17">
        <f t="shared" si="137"/>
        <v>0</v>
      </c>
      <c r="EI120" s="17"/>
      <c r="EJ120" s="17">
        <f t="shared" si="138"/>
        <v>0</v>
      </c>
      <c r="EK120" s="17"/>
      <c r="EL120" s="17" t="str">
        <f t="shared" si="185"/>
        <v/>
      </c>
      <c r="EM120" s="18">
        <f t="shared" si="186"/>
        <v>0</v>
      </c>
      <c r="EN120" s="18"/>
      <c r="EP120" s="2">
        <f t="shared" si="139"/>
        <v>1916</v>
      </c>
      <c r="EQ120" s="17">
        <f t="shared" si="140"/>
        <v>0</v>
      </c>
      <c r="ER120" s="17"/>
      <c r="ES120" s="17">
        <f t="shared" si="141"/>
        <v>0</v>
      </c>
      <c r="ET120" s="17"/>
      <c r="EU120" s="17">
        <f t="shared" si="142"/>
        <v>0</v>
      </c>
      <c r="EV120" s="17"/>
      <c r="EW120" s="17">
        <f t="shared" si="143"/>
        <v>0</v>
      </c>
      <c r="EX120" s="17"/>
      <c r="EY120" s="17">
        <f t="shared" si="144"/>
        <v>0</v>
      </c>
      <c r="EZ120" s="17"/>
      <c r="FA120" s="17">
        <f t="shared" si="145"/>
        <v>0</v>
      </c>
      <c r="FB120" s="17"/>
      <c r="FC120" s="17">
        <f t="shared" si="146"/>
        <v>0</v>
      </c>
      <c r="FD120" s="17"/>
      <c r="FE120" s="17">
        <f t="shared" si="147"/>
        <v>0</v>
      </c>
      <c r="FF120" s="17"/>
      <c r="FG120" s="17">
        <f t="shared" si="148"/>
        <v>0</v>
      </c>
      <c r="FH120" s="17"/>
      <c r="FI120" s="17">
        <f t="shared" si="149"/>
        <v>0</v>
      </c>
      <c r="FJ120" s="17"/>
      <c r="FK120" s="17">
        <f t="shared" si="150"/>
        <v>0</v>
      </c>
      <c r="FL120" s="17"/>
      <c r="FM120" s="17">
        <f t="shared" si="151"/>
        <v>0</v>
      </c>
      <c r="FN120" s="17"/>
      <c r="FO120" s="17" t="str">
        <f t="shared" si="187"/>
        <v/>
      </c>
      <c r="FP120" s="18">
        <f t="shared" si="188"/>
        <v>0</v>
      </c>
      <c r="FQ120" s="18"/>
      <c r="FS120" s="2">
        <f t="shared" si="152"/>
        <v>1916</v>
      </c>
      <c r="FT120" s="17">
        <f t="shared" si="153"/>
        <v>0</v>
      </c>
      <c r="FU120" s="17"/>
      <c r="FV120" s="17">
        <f t="shared" si="154"/>
        <v>0</v>
      </c>
      <c r="FW120" s="17"/>
      <c r="FX120" s="17">
        <f t="shared" si="155"/>
        <v>0</v>
      </c>
      <c r="FY120" s="17"/>
      <c r="FZ120" s="17">
        <f t="shared" si="156"/>
        <v>0</v>
      </c>
      <c r="GA120" s="17"/>
      <c r="GB120" s="17">
        <f t="shared" si="157"/>
        <v>0</v>
      </c>
      <c r="GC120" s="17"/>
      <c r="GD120" s="17">
        <f t="shared" si="158"/>
        <v>0</v>
      </c>
      <c r="GE120" s="17"/>
      <c r="GF120" s="17">
        <f t="shared" si="159"/>
        <v>0</v>
      </c>
      <c r="GG120" s="17"/>
      <c r="GH120" s="17">
        <f t="shared" si="160"/>
        <v>0</v>
      </c>
      <c r="GI120" s="17"/>
      <c r="GJ120" s="17">
        <f t="shared" si="161"/>
        <v>0</v>
      </c>
      <c r="GK120" s="17"/>
      <c r="GL120" s="17">
        <f t="shared" si="162"/>
        <v>0</v>
      </c>
      <c r="GM120" s="17"/>
      <c r="GN120" s="17">
        <f t="shared" si="163"/>
        <v>0</v>
      </c>
      <c r="GO120" s="17"/>
      <c r="GP120" s="17">
        <f t="shared" si="164"/>
        <v>0</v>
      </c>
      <c r="GQ120" s="17"/>
      <c r="GR120" s="17" t="str">
        <f t="shared" si="189"/>
        <v/>
      </c>
      <c r="GS120" s="18">
        <f t="shared" si="190"/>
        <v>0</v>
      </c>
      <c r="GT120" s="18"/>
      <c r="GV120" s="2">
        <f t="shared" si="165"/>
        <v>1916</v>
      </c>
      <c r="GW120" s="17">
        <f t="shared" si="166"/>
        <v>0</v>
      </c>
      <c r="GX120" s="17"/>
      <c r="GY120" s="17">
        <f t="shared" si="167"/>
        <v>0</v>
      </c>
      <c r="GZ120" s="17"/>
      <c r="HA120" s="17">
        <f t="shared" si="168"/>
        <v>0</v>
      </c>
      <c r="HB120" s="17"/>
      <c r="HC120" s="17">
        <f t="shared" si="169"/>
        <v>0</v>
      </c>
      <c r="HD120" s="17"/>
      <c r="HE120" s="17">
        <f t="shared" si="170"/>
        <v>0</v>
      </c>
      <c r="HF120" s="17"/>
      <c r="HG120" s="17">
        <f t="shared" si="171"/>
        <v>0</v>
      </c>
      <c r="HH120" s="17"/>
      <c r="HI120" s="17">
        <f t="shared" si="172"/>
        <v>0</v>
      </c>
      <c r="HJ120" s="17"/>
      <c r="HK120" s="17">
        <f t="shared" si="173"/>
        <v>0</v>
      </c>
      <c r="HL120" s="17"/>
      <c r="HM120" s="17">
        <f t="shared" si="174"/>
        <v>0</v>
      </c>
      <c r="HN120" s="17"/>
      <c r="HO120" s="17">
        <f t="shared" si="175"/>
        <v>0</v>
      </c>
      <c r="HP120" s="17"/>
      <c r="HQ120" s="17">
        <f t="shared" si="176"/>
        <v>0</v>
      </c>
      <c r="HR120" s="17"/>
      <c r="HS120" s="17">
        <f t="shared" si="177"/>
        <v>0</v>
      </c>
      <c r="HT120" s="17"/>
      <c r="HU120" s="17" t="str">
        <f t="shared" si="191"/>
        <v/>
      </c>
      <c r="HV120" s="18">
        <f t="shared" si="192"/>
        <v>0</v>
      </c>
      <c r="HW120" s="18"/>
    </row>
    <row r="121" spans="1:231" x14ac:dyDescent="0.2">
      <c r="A121" s="2">
        <f t="shared" si="73"/>
        <v>1917</v>
      </c>
      <c r="B121" s="17">
        <f t="shared" si="74"/>
        <v>0</v>
      </c>
      <c r="C121" s="17"/>
      <c r="D121" s="17">
        <f t="shared" si="75"/>
        <v>0</v>
      </c>
      <c r="E121" s="17"/>
      <c r="F121" s="17">
        <f t="shared" si="76"/>
        <v>0</v>
      </c>
      <c r="G121" s="17"/>
      <c r="H121" s="17">
        <f t="shared" si="77"/>
        <v>0</v>
      </c>
      <c r="I121" s="17"/>
      <c r="J121" s="17">
        <f t="shared" si="78"/>
        <v>0</v>
      </c>
      <c r="K121" s="17"/>
      <c r="L121" s="17">
        <f t="shared" si="79"/>
        <v>0</v>
      </c>
      <c r="M121" s="17"/>
      <c r="N121" s="17">
        <f t="shared" si="80"/>
        <v>0</v>
      </c>
      <c r="O121" s="17"/>
      <c r="P121" s="17">
        <f t="shared" si="81"/>
        <v>0</v>
      </c>
      <c r="Q121" s="17"/>
      <c r="R121" s="17">
        <f t="shared" si="82"/>
        <v>0</v>
      </c>
      <c r="S121" s="17"/>
      <c r="T121" s="17">
        <f t="shared" si="83"/>
        <v>0</v>
      </c>
      <c r="U121" s="17"/>
      <c r="V121" s="17">
        <f t="shared" si="84"/>
        <v>0</v>
      </c>
      <c r="W121" s="17"/>
      <c r="X121" s="17">
        <f t="shared" si="85"/>
        <v>0</v>
      </c>
      <c r="Y121" s="17"/>
      <c r="Z121" s="17" t="str">
        <f t="shared" si="178"/>
        <v/>
      </c>
      <c r="AA121" s="18">
        <f t="shared" si="86"/>
        <v>0</v>
      </c>
      <c r="AB121" s="18"/>
      <c r="AD121" s="2">
        <f t="shared" si="87"/>
        <v>1917</v>
      </c>
      <c r="AE121" s="17">
        <f t="shared" si="88"/>
        <v>0</v>
      </c>
      <c r="AF121" s="17"/>
      <c r="AG121" s="17">
        <f t="shared" si="89"/>
        <v>0</v>
      </c>
      <c r="AH121" s="17"/>
      <c r="AI121" s="17">
        <f t="shared" si="90"/>
        <v>0</v>
      </c>
      <c r="AJ121" s="17"/>
      <c r="AK121" s="17">
        <f t="shared" si="91"/>
        <v>0</v>
      </c>
      <c r="AL121" s="17"/>
      <c r="AM121" s="17">
        <f t="shared" si="92"/>
        <v>0</v>
      </c>
      <c r="AN121" s="17"/>
      <c r="AO121" s="17">
        <f t="shared" si="93"/>
        <v>0</v>
      </c>
      <c r="AP121" s="17"/>
      <c r="AQ121" s="17">
        <f t="shared" si="94"/>
        <v>0</v>
      </c>
      <c r="AR121" s="17"/>
      <c r="AS121" s="17">
        <f t="shared" si="95"/>
        <v>0</v>
      </c>
      <c r="AT121" s="17"/>
      <c r="AU121" s="17">
        <f t="shared" si="96"/>
        <v>0</v>
      </c>
      <c r="AV121" s="17"/>
      <c r="AW121" s="17">
        <f t="shared" si="97"/>
        <v>0</v>
      </c>
      <c r="AX121" s="17"/>
      <c r="AY121" s="17">
        <f t="shared" si="98"/>
        <v>0</v>
      </c>
      <c r="AZ121" s="17"/>
      <c r="BA121" s="17">
        <f t="shared" si="99"/>
        <v>0</v>
      </c>
      <c r="BB121" s="17"/>
      <c r="BC121" s="17" t="str">
        <f t="shared" si="179"/>
        <v/>
      </c>
      <c r="BD121" s="18">
        <f t="shared" si="180"/>
        <v>0</v>
      </c>
      <c r="BE121" s="18"/>
      <c r="BG121" s="2">
        <f t="shared" si="100"/>
        <v>1917</v>
      </c>
      <c r="BH121" s="17">
        <f t="shared" si="101"/>
        <v>0</v>
      </c>
      <c r="BI121" s="17"/>
      <c r="BJ121" s="17">
        <f t="shared" si="102"/>
        <v>0</v>
      </c>
      <c r="BK121" s="17"/>
      <c r="BL121" s="17">
        <f t="shared" si="103"/>
        <v>0</v>
      </c>
      <c r="BM121" s="17"/>
      <c r="BN121" s="17">
        <f t="shared" si="104"/>
        <v>0</v>
      </c>
      <c r="BO121" s="17"/>
      <c r="BP121" s="17">
        <f t="shared" si="105"/>
        <v>0</v>
      </c>
      <c r="BQ121" s="17"/>
      <c r="BR121" s="17">
        <f t="shared" si="106"/>
        <v>0</v>
      </c>
      <c r="BS121" s="17"/>
      <c r="BT121" s="17">
        <f t="shared" si="107"/>
        <v>0</v>
      </c>
      <c r="BU121" s="17"/>
      <c r="BV121" s="17">
        <f t="shared" si="108"/>
        <v>0</v>
      </c>
      <c r="BW121" s="17"/>
      <c r="BX121" s="17">
        <f t="shared" si="109"/>
        <v>0</v>
      </c>
      <c r="BY121" s="17"/>
      <c r="BZ121" s="17">
        <f t="shared" si="110"/>
        <v>0</v>
      </c>
      <c r="CA121" s="17"/>
      <c r="CB121" s="17">
        <f t="shared" si="111"/>
        <v>0</v>
      </c>
      <c r="CC121" s="17"/>
      <c r="CD121" s="17">
        <f t="shared" si="112"/>
        <v>0</v>
      </c>
      <c r="CE121" s="17"/>
      <c r="CF121" s="17" t="str">
        <f t="shared" si="181"/>
        <v/>
      </c>
      <c r="CG121" s="18">
        <f t="shared" si="182"/>
        <v>0</v>
      </c>
      <c r="CH121" s="18"/>
      <c r="CJ121" s="2">
        <f t="shared" si="113"/>
        <v>1917</v>
      </c>
      <c r="CK121" s="17">
        <f t="shared" si="114"/>
        <v>0</v>
      </c>
      <c r="CL121" s="17"/>
      <c r="CM121" s="17">
        <f t="shared" si="115"/>
        <v>0</v>
      </c>
      <c r="CN121" s="17"/>
      <c r="CO121" s="17">
        <f t="shared" si="116"/>
        <v>0</v>
      </c>
      <c r="CP121" s="17"/>
      <c r="CQ121" s="17">
        <f t="shared" si="117"/>
        <v>0</v>
      </c>
      <c r="CR121" s="17"/>
      <c r="CS121" s="17">
        <f t="shared" si="118"/>
        <v>0</v>
      </c>
      <c r="CT121" s="17"/>
      <c r="CU121" s="17">
        <f t="shared" si="119"/>
        <v>0</v>
      </c>
      <c r="CV121" s="17"/>
      <c r="CW121" s="17">
        <f t="shared" si="120"/>
        <v>0</v>
      </c>
      <c r="CX121" s="17"/>
      <c r="CY121" s="17">
        <f t="shared" si="121"/>
        <v>0</v>
      </c>
      <c r="CZ121" s="17"/>
      <c r="DA121" s="17">
        <f t="shared" si="122"/>
        <v>0</v>
      </c>
      <c r="DB121" s="17"/>
      <c r="DC121" s="17">
        <f t="shared" si="123"/>
        <v>0</v>
      </c>
      <c r="DD121" s="17"/>
      <c r="DE121" s="17">
        <f t="shared" si="124"/>
        <v>0</v>
      </c>
      <c r="DF121" s="17"/>
      <c r="DG121" s="17">
        <f t="shared" si="125"/>
        <v>0</v>
      </c>
      <c r="DH121" s="17"/>
      <c r="DI121" s="17" t="str">
        <f t="shared" si="183"/>
        <v/>
      </c>
      <c r="DJ121" s="18">
        <f t="shared" si="184"/>
        <v>0</v>
      </c>
      <c r="DK121" s="18"/>
      <c r="DM121" s="2">
        <f t="shared" si="126"/>
        <v>1917</v>
      </c>
      <c r="DN121" s="17">
        <f t="shared" si="127"/>
        <v>0</v>
      </c>
      <c r="DO121" s="17"/>
      <c r="DP121" s="17">
        <f t="shared" si="128"/>
        <v>0</v>
      </c>
      <c r="DQ121" s="17"/>
      <c r="DR121" s="17">
        <f t="shared" si="129"/>
        <v>0</v>
      </c>
      <c r="DS121" s="17"/>
      <c r="DT121" s="17">
        <f t="shared" si="130"/>
        <v>0</v>
      </c>
      <c r="DU121" s="17"/>
      <c r="DV121" s="17">
        <f t="shared" si="131"/>
        <v>0</v>
      </c>
      <c r="DW121" s="17"/>
      <c r="DX121" s="17">
        <f t="shared" si="132"/>
        <v>0</v>
      </c>
      <c r="DY121" s="17"/>
      <c r="DZ121" s="17">
        <f t="shared" si="133"/>
        <v>0</v>
      </c>
      <c r="EA121" s="17"/>
      <c r="EB121" s="17">
        <f t="shared" si="134"/>
        <v>0</v>
      </c>
      <c r="EC121" s="17"/>
      <c r="ED121" s="17">
        <f t="shared" si="135"/>
        <v>0</v>
      </c>
      <c r="EE121" s="17"/>
      <c r="EF121" s="17">
        <f t="shared" si="136"/>
        <v>0</v>
      </c>
      <c r="EG121" s="17"/>
      <c r="EH121" s="17">
        <f t="shared" si="137"/>
        <v>0</v>
      </c>
      <c r="EI121" s="17"/>
      <c r="EJ121" s="17">
        <f t="shared" si="138"/>
        <v>0</v>
      </c>
      <c r="EK121" s="17"/>
      <c r="EL121" s="17" t="str">
        <f t="shared" si="185"/>
        <v/>
      </c>
      <c r="EM121" s="18">
        <f t="shared" si="186"/>
        <v>0</v>
      </c>
      <c r="EN121" s="18"/>
      <c r="EP121" s="2">
        <f t="shared" si="139"/>
        <v>1917</v>
      </c>
      <c r="EQ121" s="17">
        <f t="shared" si="140"/>
        <v>0</v>
      </c>
      <c r="ER121" s="17"/>
      <c r="ES121" s="17">
        <f t="shared" si="141"/>
        <v>0</v>
      </c>
      <c r="ET121" s="17"/>
      <c r="EU121" s="17">
        <f t="shared" si="142"/>
        <v>0</v>
      </c>
      <c r="EV121" s="17"/>
      <c r="EW121" s="17">
        <f t="shared" si="143"/>
        <v>0</v>
      </c>
      <c r="EX121" s="17"/>
      <c r="EY121" s="17">
        <f t="shared" si="144"/>
        <v>0</v>
      </c>
      <c r="EZ121" s="17"/>
      <c r="FA121" s="17">
        <f t="shared" si="145"/>
        <v>0</v>
      </c>
      <c r="FB121" s="17"/>
      <c r="FC121" s="17">
        <f t="shared" si="146"/>
        <v>0</v>
      </c>
      <c r="FD121" s="17"/>
      <c r="FE121" s="17">
        <f t="shared" si="147"/>
        <v>0</v>
      </c>
      <c r="FF121" s="17"/>
      <c r="FG121" s="17">
        <f t="shared" si="148"/>
        <v>0</v>
      </c>
      <c r="FH121" s="17"/>
      <c r="FI121" s="17">
        <f t="shared" si="149"/>
        <v>0</v>
      </c>
      <c r="FJ121" s="17"/>
      <c r="FK121" s="17">
        <f t="shared" si="150"/>
        <v>0</v>
      </c>
      <c r="FL121" s="17"/>
      <c r="FM121" s="17">
        <f t="shared" si="151"/>
        <v>0</v>
      </c>
      <c r="FN121" s="17"/>
      <c r="FO121" s="17" t="str">
        <f t="shared" si="187"/>
        <v/>
      </c>
      <c r="FP121" s="18">
        <f t="shared" si="188"/>
        <v>0</v>
      </c>
      <c r="FQ121" s="18"/>
      <c r="FS121" s="2">
        <f t="shared" si="152"/>
        <v>1917</v>
      </c>
      <c r="FT121" s="17">
        <f t="shared" si="153"/>
        <v>0</v>
      </c>
      <c r="FU121" s="17"/>
      <c r="FV121" s="17">
        <f t="shared" si="154"/>
        <v>0</v>
      </c>
      <c r="FW121" s="17"/>
      <c r="FX121" s="17">
        <f t="shared" si="155"/>
        <v>0</v>
      </c>
      <c r="FY121" s="17"/>
      <c r="FZ121" s="17">
        <f t="shared" si="156"/>
        <v>0</v>
      </c>
      <c r="GA121" s="17"/>
      <c r="GB121" s="17">
        <f t="shared" si="157"/>
        <v>0</v>
      </c>
      <c r="GC121" s="17"/>
      <c r="GD121" s="17">
        <f t="shared" si="158"/>
        <v>0</v>
      </c>
      <c r="GE121" s="17"/>
      <c r="GF121" s="17">
        <f t="shared" si="159"/>
        <v>0</v>
      </c>
      <c r="GG121" s="17"/>
      <c r="GH121" s="17">
        <f t="shared" si="160"/>
        <v>0</v>
      </c>
      <c r="GI121" s="17"/>
      <c r="GJ121" s="17">
        <f t="shared" si="161"/>
        <v>0</v>
      </c>
      <c r="GK121" s="17"/>
      <c r="GL121" s="17">
        <f t="shared" si="162"/>
        <v>0</v>
      </c>
      <c r="GM121" s="17"/>
      <c r="GN121" s="17">
        <f t="shared" si="163"/>
        <v>0</v>
      </c>
      <c r="GO121" s="17"/>
      <c r="GP121" s="17">
        <f t="shared" si="164"/>
        <v>0</v>
      </c>
      <c r="GQ121" s="17"/>
      <c r="GR121" s="17" t="str">
        <f t="shared" si="189"/>
        <v/>
      </c>
      <c r="GS121" s="18">
        <f t="shared" si="190"/>
        <v>0</v>
      </c>
      <c r="GT121" s="18"/>
      <c r="GV121" s="2">
        <f t="shared" si="165"/>
        <v>1917</v>
      </c>
      <c r="GW121" s="17">
        <f t="shared" si="166"/>
        <v>0</v>
      </c>
      <c r="GX121" s="17"/>
      <c r="GY121" s="17">
        <f t="shared" si="167"/>
        <v>0</v>
      </c>
      <c r="GZ121" s="17"/>
      <c r="HA121" s="17">
        <f t="shared" si="168"/>
        <v>0</v>
      </c>
      <c r="HB121" s="17"/>
      <c r="HC121" s="17">
        <f t="shared" si="169"/>
        <v>0</v>
      </c>
      <c r="HD121" s="17"/>
      <c r="HE121" s="17">
        <f t="shared" si="170"/>
        <v>0</v>
      </c>
      <c r="HF121" s="17"/>
      <c r="HG121" s="17">
        <f t="shared" si="171"/>
        <v>0</v>
      </c>
      <c r="HH121" s="17"/>
      <c r="HI121" s="17">
        <f t="shared" si="172"/>
        <v>0</v>
      </c>
      <c r="HJ121" s="17"/>
      <c r="HK121" s="17">
        <f t="shared" si="173"/>
        <v>0</v>
      </c>
      <c r="HL121" s="17"/>
      <c r="HM121" s="17">
        <f t="shared" si="174"/>
        <v>0</v>
      </c>
      <c r="HN121" s="17"/>
      <c r="HO121" s="17">
        <f t="shared" si="175"/>
        <v>0</v>
      </c>
      <c r="HP121" s="17"/>
      <c r="HQ121" s="17">
        <f t="shared" si="176"/>
        <v>0</v>
      </c>
      <c r="HR121" s="17"/>
      <c r="HS121" s="17">
        <f t="shared" si="177"/>
        <v>0</v>
      </c>
      <c r="HT121" s="17"/>
      <c r="HU121" s="17" t="str">
        <f t="shared" si="191"/>
        <v/>
      </c>
      <c r="HV121" s="18">
        <f t="shared" si="192"/>
        <v>0</v>
      </c>
      <c r="HW121" s="18"/>
    </row>
    <row r="122" spans="1:231" x14ac:dyDescent="0.2">
      <c r="A122" s="2">
        <f t="shared" si="73"/>
        <v>1918</v>
      </c>
      <c r="B122" s="17">
        <f t="shared" si="74"/>
        <v>0</v>
      </c>
      <c r="C122" s="17"/>
      <c r="D122" s="17">
        <f t="shared" si="75"/>
        <v>0</v>
      </c>
      <c r="E122" s="17"/>
      <c r="F122" s="17">
        <f t="shared" si="76"/>
        <v>0</v>
      </c>
      <c r="G122" s="17"/>
      <c r="H122" s="17">
        <f t="shared" si="77"/>
        <v>0</v>
      </c>
      <c r="I122" s="17"/>
      <c r="J122" s="17">
        <f t="shared" si="78"/>
        <v>0</v>
      </c>
      <c r="K122" s="17"/>
      <c r="L122" s="17">
        <f t="shared" si="79"/>
        <v>0</v>
      </c>
      <c r="M122" s="17"/>
      <c r="N122" s="17">
        <f t="shared" si="80"/>
        <v>0</v>
      </c>
      <c r="O122" s="17"/>
      <c r="P122" s="17">
        <f t="shared" si="81"/>
        <v>0</v>
      </c>
      <c r="Q122" s="17"/>
      <c r="R122" s="17">
        <f t="shared" si="82"/>
        <v>0</v>
      </c>
      <c r="S122" s="17"/>
      <c r="T122" s="17">
        <f t="shared" si="83"/>
        <v>0</v>
      </c>
      <c r="U122" s="17"/>
      <c r="V122" s="17">
        <f t="shared" si="84"/>
        <v>0</v>
      </c>
      <c r="W122" s="17"/>
      <c r="X122" s="17">
        <f t="shared" si="85"/>
        <v>0</v>
      </c>
      <c r="Y122" s="17"/>
      <c r="Z122" s="17" t="str">
        <f t="shared" si="178"/>
        <v/>
      </c>
      <c r="AA122" s="18">
        <f t="shared" si="86"/>
        <v>0</v>
      </c>
      <c r="AB122" s="18"/>
      <c r="AD122" s="2">
        <f t="shared" si="87"/>
        <v>1918</v>
      </c>
      <c r="AE122" s="17">
        <f t="shared" si="88"/>
        <v>0</v>
      </c>
      <c r="AF122" s="17"/>
      <c r="AG122" s="17">
        <f t="shared" si="89"/>
        <v>0</v>
      </c>
      <c r="AH122" s="17"/>
      <c r="AI122" s="17">
        <f t="shared" si="90"/>
        <v>0</v>
      </c>
      <c r="AJ122" s="17"/>
      <c r="AK122" s="17">
        <f t="shared" si="91"/>
        <v>0</v>
      </c>
      <c r="AL122" s="17"/>
      <c r="AM122" s="17">
        <f t="shared" si="92"/>
        <v>0</v>
      </c>
      <c r="AN122" s="17"/>
      <c r="AO122" s="17">
        <f t="shared" si="93"/>
        <v>0</v>
      </c>
      <c r="AP122" s="17"/>
      <c r="AQ122" s="17">
        <f t="shared" si="94"/>
        <v>0</v>
      </c>
      <c r="AR122" s="17"/>
      <c r="AS122" s="17">
        <f t="shared" si="95"/>
        <v>0</v>
      </c>
      <c r="AT122" s="17"/>
      <c r="AU122" s="17">
        <f t="shared" si="96"/>
        <v>0</v>
      </c>
      <c r="AV122" s="17"/>
      <c r="AW122" s="17">
        <f t="shared" si="97"/>
        <v>0</v>
      </c>
      <c r="AX122" s="17"/>
      <c r="AY122" s="17">
        <f t="shared" si="98"/>
        <v>0</v>
      </c>
      <c r="AZ122" s="17"/>
      <c r="BA122" s="17">
        <f t="shared" si="99"/>
        <v>0</v>
      </c>
      <c r="BB122" s="17"/>
      <c r="BC122" s="17" t="str">
        <f t="shared" si="179"/>
        <v/>
      </c>
      <c r="BD122" s="18">
        <f t="shared" si="180"/>
        <v>0</v>
      </c>
      <c r="BE122" s="18"/>
      <c r="BG122" s="2">
        <f t="shared" si="100"/>
        <v>1918</v>
      </c>
      <c r="BH122" s="17">
        <f t="shared" si="101"/>
        <v>0</v>
      </c>
      <c r="BI122" s="17"/>
      <c r="BJ122" s="17">
        <f t="shared" si="102"/>
        <v>0</v>
      </c>
      <c r="BK122" s="17"/>
      <c r="BL122" s="17">
        <f t="shared" si="103"/>
        <v>0</v>
      </c>
      <c r="BM122" s="17"/>
      <c r="BN122" s="17">
        <f t="shared" si="104"/>
        <v>0</v>
      </c>
      <c r="BO122" s="17"/>
      <c r="BP122" s="17">
        <f t="shared" si="105"/>
        <v>0</v>
      </c>
      <c r="BQ122" s="17"/>
      <c r="BR122" s="17">
        <f t="shared" si="106"/>
        <v>0</v>
      </c>
      <c r="BS122" s="17"/>
      <c r="BT122" s="17">
        <f t="shared" si="107"/>
        <v>0</v>
      </c>
      <c r="BU122" s="17"/>
      <c r="BV122" s="17">
        <f t="shared" si="108"/>
        <v>0</v>
      </c>
      <c r="BW122" s="17"/>
      <c r="BX122" s="17">
        <f t="shared" si="109"/>
        <v>0</v>
      </c>
      <c r="BY122" s="17"/>
      <c r="BZ122" s="17">
        <f t="shared" si="110"/>
        <v>0</v>
      </c>
      <c r="CA122" s="17"/>
      <c r="CB122" s="17">
        <f t="shared" si="111"/>
        <v>0</v>
      </c>
      <c r="CC122" s="17"/>
      <c r="CD122" s="17">
        <f t="shared" si="112"/>
        <v>0</v>
      </c>
      <c r="CE122" s="17"/>
      <c r="CF122" s="17" t="str">
        <f t="shared" si="181"/>
        <v/>
      </c>
      <c r="CG122" s="18">
        <f t="shared" si="182"/>
        <v>0</v>
      </c>
      <c r="CH122" s="18"/>
      <c r="CJ122" s="2">
        <f t="shared" si="113"/>
        <v>1918</v>
      </c>
      <c r="CK122" s="17">
        <f t="shared" si="114"/>
        <v>0</v>
      </c>
      <c r="CL122" s="17"/>
      <c r="CM122" s="17">
        <f t="shared" si="115"/>
        <v>0</v>
      </c>
      <c r="CN122" s="17"/>
      <c r="CO122" s="17">
        <f t="shared" si="116"/>
        <v>0</v>
      </c>
      <c r="CP122" s="17"/>
      <c r="CQ122" s="17">
        <f t="shared" si="117"/>
        <v>0</v>
      </c>
      <c r="CR122" s="17"/>
      <c r="CS122" s="17">
        <f t="shared" si="118"/>
        <v>0</v>
      </c>
      <c r="CT122" s="17"/>
      <c r="CU122" s="17">
        <f t="shared" si="119"/>
        <v>0</v>
      </c>
      <c r="CV122" s="17"/>
      <c r="CW122" s="17">
        <f t="shared" si="120"/>
        <v>0</v>
      </c>
      <c r="CX122" s="17"/>
      <c r="CY122" s="17">
        <f t="shared" si="121"/>
        <v>0</v>
      </c>
      <c r="CZ122" s="17"/>
      <c r="DA122" s="17">
        <f t="shared" si="122"/>
        <v>0</v>
      </c>
      <c r="DB122" s="17"/>
      <c r="DC122" s="17">
        <f t="shared" si="123"/>
        <v>0</v>
      </c>
      <c r="DD122" s="17"/>
      <c r="DE122" s="17">
        <f t="shared" si="124"/>
        <v>0</v>
      </c>
      <c r="DF122" s="17"/>
      <c r="DG122" s="17">
        <f t="shared" si="125"/>
        <v>0</v>
      </c>
      <c r="DH122" s="17"/>
      <c r="DI122" s="17" t="str">
        <f t="shared" si="183"/>
        <v/>
      </c>
      <c r="DJ122" s="18">
        <f t="shared" si="184"/>
        <v>0</v>
      </c>
      <c r="DK122" s="18"/>
      <c r="DM122" s="2">
        <f t="shared" si="126"/>
        <v>1918</v>
      </c>
      <c r="DN122" s="17">
        <f t="shared" si="127"/>
        <v>0</v>
      </c>
      <c r="DO122" s="17"/>
      <c r="DP122" s="17">
        <f t="shared" si="128"/>
        <v>0</v>
      </c>
      <c r="DQ122" s="17"/>
      <c r="DR122" s="17">
        <f t="shared" si="129"/>
        <v>0</v>
      </c>
      <c r="DS122" s="17"/>
      <c r="DT122" s="17">
        <f t="shared" si="130"/>
        <v>0</v>
      </c>
      <c r="DU122" s="17"/>
      <c r="DV122" s="17">
        <f t="shared" si="131"/>
        <v>0</v>
      </c>
      <c r="DW122" s="17"/>
      <c r="DX122" s="17">
        <f t="shared" si="132"/>
        <v>0</v>
      </c>
      <c r="DY122" s="17"/>
      <c r="DZ122" s="17">
        <f t="shared" si="133"/>
        <v>0</v>
      </c>
      <c r="EA122" s="17"/>
      <c r="EB122" s="17">
        <f t="shared" si="134"/>
        <v>0</v>
      </c>
      <c r="EC122" s="17"/>
      <c r="ED122" s="17">
        <f t="shared" si="135"/>
        <v>0</v>
      </c>
      <c r="EE122" s="17"/>
      <c r="EF122" s="17">
        <f t="shared" si="136"/>
        <v>0</v>
      </c>
      <c r="EG122" s="17"/>
      <c r="EH122" s="17">
        <f t="shared" si="137"/>
        <v>0</v>
      </c>
      <c r="EI122" s="17"/>
      <c r="EJ122" s="17">
        <f t="shared" si="138"/>
        <v>0</v>
      </c>
      <c r="EK122" s="17"/>
      <c r="EL122" s="17" t="str">
        <f t="shared" si="185"/>
        <v/>
      </c>
      <c r="EM122" s="18">
        <f t="shared" si="186"/>
        <v>0</v>
      </c>
      <c r="EN122" s="18"/>
      <c r="EP122" s="2">
        <f t="shared" si="139"/>
        <v>1918</v>
      </c>
      <c r="EQ122" s="17">
        <f t="shared" si="140"/>
        <v>0</v>
      </c>
      <c r="ER122" s="17"/>
      <c r="ES122" s="17">
        <f t="shared" si="141"/>
        <v>0</v>
      </c>
      <c r="ET122" s="17"/>
      <c r="EU122" s="17">
        <f t="shared" si="142"/>
        <v>0</v>
      </c>
      <c r="EV122" s="17"/>
      <c r="EW122" s="17">
        <f t="shared" si="143"/>
        <v>0</v>
      </c>
      <c r="EX122" s="17"/>
      <c r="EY122" s="17">
        <f t="shared" si="144"/>
        <v>0</v>
      </c>
      <c r="EZ122" s="17"/>
      <c r="FA122" s="17">
        <f t="shared" si="145"/>
        <v>0</v>
      </c>
      <c r="FB122" s="17"/>
      <c r="FC122" s="17">
        <f t="shared" si="146"/>
        <v>0</v>
      </c>
      <c r="FD122" s="17"/>
      <c r="FE122" s="17">
        <f t="shared" si="147"/>
        <v>0</v>
      </c>
      <c r="FF122" s="17"/>
      <c r="FG122" s="17">
        <f t="shared" si="148"/>
        <v>0</v>
      </c>
      <c r="FH122" s="17"/>
      <c r="FI122" s="17">
        <f t="shared" si="149"/>
        <v>0</v>
      </c>
      <c r="FJ122" s="17"/>
      <c r="FK122" s="17">
        <f t="shared" si="150"/>
        <v>0</v>
      </c>
      <c r="FL122" s="17"/>
      <c r="FM122" s="17">
        <f t="shared" si="151"/>
        <v>0</v>
      </c>
      <c r="FN122" s="17"/>
      <c r="FO122" s="17" t="str">
        <f t="shared" si="187"/>
        <v/>
      </c>
      <c r="FP122" s="18">
        <f t="shared" si="188"/>
        <v>0</v>
      </c>
      <c r="FQ122" s="18"/>
      <c r="FS122" s="2">
        <f t="shared" si="152"/>
        <v>1918</v>
      </c>
      <c r="FT122" s="17">
        <f t="shared" si="153"/>
        <v>0</v>
      </c>
      <c r="FU122" s="17"/>
      <c r="FV122" s="17">
        <f t="shared" si="154"/>
        <v>0</v>
      </c>
      <c r="FW122" s="17"/>
      <c r="FX122" s="17">
        <f t="shared" si="155"/>
        <v>0</v>
      </c>
      <c r="FY122" s="17"/>
      <c r="FZ122" s="17">
        <f t="shared" si="156"/>
        <v>0</v>
      </c>
      <c r="GA122" s="17"/>
      <c r="GB122" s="17">
        <f t="shared" si="157"/>
        <v>0</v>
      </c>
      <c r="GC122" s="17"/>
      <c r="GD122" s="17">
        <f t="shared" si="158"/>
        <v>0</v>
      </c>
      <c r="GE122" s="17"/>
      <c r="GF122" s="17">
        <f t="shared" si="159"/>
        <v>0</v>
      </c>
      <c r="GG122" s="17"/>
      <c r="GH122" s="17">
        <f t="shared" si="160"/>
        <v>0</v>
      </c>
      <c r="GI122" s="17"/>
      <c r="GJ122" s="17">
        <f t="shared" si="161"/>
        <v>0</v>
      </c>
      <c r="GK122" s="17"/>
      <c r="GL122" s="17">
        <f t="shared" si="162"/>
        <v>0</v>
      </c>
      <c r="GM122" s="17"/>
      <c r="GN122" s="17">
        <f t="shared" si="163"/>
        <v>0</v>
      </c>
      <c r="GO122" s="17"/>
      <c r="GP122" s="17">
        <f t="shared" si="164"/>
        <v>0</v>
      </c>
      <c r="GQ122" s="17"/>
      <c r="GR122" s="17" t="str">
        <f t="shared" si="189"/>
        <v/>
      </c>
      <c r="GS122" s="18">
        <f t="shared" si="190"/>
        <v>0</v>
      </c>
      <c r="GT122" s="18"/>
      <c r="GV122" s="2">
        <f t="shared" si="165"/>
        <v>1918</v>
      </c>
      <c r="GW122" s="17">
        <f t="shared" si="166"/>
        <v>0</v>
      </c>
      <c r="GX122" s="17"/>
      <c r="GY122" s="17">
        <f t="shared" si="167"/>
        <v>0</v>
      </c>
      <c r="GZ122" s="17"/>
      <c r="HA122" s="17">
        <f t="shared" si="168"/>
        <v>0</v>
      </c>
      <c r="HB122" s="17"/>
      <c r="HC122" s="17">
        <f t="shared" si="169"/>
        <v>0</v>
      </c>
      <c r="HD122" s="17"/>
      <c r="HE122" s="17">
        <f t="shared" si="170"/>
        <v>0</v>
      </c>
      <c r="HF122" s="17"/>
      <c r="HG122" s="17">
        <f t="shared" si="171"/>
        <v>0</v>
      </c>
      <c r="HH122" s="17"/>
      <c r="HI122" s="17">
        <f t="shared" si="172"/>
        <v>0</v>
      </c>
      <c r="HJ122" s="17"/>
      <c r="HK122" s="17">
        <f t="shared" si="173"/>
        <v>0</v>
      </c>
      <c r="HL122" s="17"/>
      <c r="HM122" s="17">
        <f t="shared" si="174"/>
        <v>0</v>
      </c>
      <c r="HN122" s="17"/>
      <c r="HO122" s="17">
        <f t="shared" si="175"/>
        <v>0</v>
      </c>
      <c r="HP122" s="17"/>
      <c r="HQ122" s="17">
        <f t="shared" si="176"/>
        <v>0</v>
      </c>
      <c r="HR122" s="17"/>
      <c r="HS122" s="17">
        <f t="shared" si="177"/>
        <v>0</v>
      </c>
      <c r="HT122" s="17"/>
      <c r="HU122" s="17" t="str">
        <f t="shared" si="191"/>
        <v/>
      </c>
      <c r="HV122" s="18">
        <f t="shared" si="192"/>
        <v>0</v>
      </c>
      <c r="HW122" s="18"/>
    </row>
    <row r="123" spans="1:231" x14ac:dyDescent="0.2">
      <c r="A123" s="2">
        <f t="shared" si="73"/>
        <v>1919</v>
      </c>
      <c r="B123" s="17">
        <f t="shared" si="74"/>
        <v>0</v>
      </c>
      <c r="C123" s="17"/>
      <c r="D123" s="17">
        <f t="shared" si="75"/>
        <v>0</v>
      </c>
      <c r="E123" s="17"/>
      <c r="F123" s="17">
        <f t="shared" si="76"/>
        <v>0</v>
      </c>
      <c r="G123" s="17"/>
      <c r="H123" s="17">
        <f t="shared" si="77"/>
        <v>0</v>
      </c>
      <c r="I123" s="17"/>
      <c r="J123" s="17">
        <f t="shared" si="78"/>
        <v>0</v>
      </c>
      <c r="K123" s="17"/>
      <c r="L123" s="17">
        <f t="shared" si="79"/>
        <v>0</v>
      </c>
      <c r="M123" s="17"/>
      <c r="N123" s="17">
        <f t="shared" si="80"/>
        <v>0</v>
      </c>
      <c r="O123" s="17"/>
      <c r="P123" s="17">
        <f t="shared" si="81"/>
        <v>0</v>
      </c>
      <c r="Q123" s="17"/>
      <c r="R123" s="17">
        <f t="shared" si="82"/>
        <v>0</v>
      </c>
      <c r="S123" s="17"/>
      <c r="T123" s="17">
        <f t="shared" si="83"/>
        <v>0</v>
      </c>
      <c r="U123" s="17"/>
      <c r="V123" s="17">
        <f t="shared" si="84"/>
        <v>0</v>
      </c>
      <c r="W123" s="17"/>
      <c r="X123" s="17">
        <f t="shared" si="85"/>
        <v>0</v>
      </c>
      <c r="Y123" s="17"/>
      <c r="Z123" s="17" t="str">
        <f t="shared" si="178"/>
        <v/>
      </c>
      <c r="AA123" s="18">
        <f t="shared" si="86"/>
        <v>0</v>
      </c>
      <c r="AB123" s="18"/>
      <c r="AD123" s="2">
        <f t="shared" si="87"/>
        <v>1919</v>
      </c>
      <c r="AE123" s="17">
        <f t="shared" si="88"/>
        <v>0</v>
      </c>
      <c r="AF123" s="17"/>
      <c r="AG123" s="17">
        <f t="shared" si="89"/>
        <v>0</v>
      </c>
      <c r="AH123" s="17"/>
      <c r="AI123" s="17">
        <f t="shared" si="90"/>
        <v>0</v>
      </c>
      <c r="AJ123" s="17"/>
      <c r="AK123" s="17">
        <f t="shared" si="91"/>
        <v>0</v>
      </c>
      <c r="AL123" s="17"/>
      <c r="AM123" s="17">
        <f t="shared" si="92"/>
        <v>0</v>
      </c>
      <c r="AN123" s="17"/>
      <c r="AO123" s="17">
        <f t="shared" si="93"/>
        <v>0</v>
      </c>
      <c r="AP123" s="17"/>
      <c r="AQ123" s="17">
        <f t="shared" si="94"/>
        <v>0</v>
      </c>
      <c r="AR123" s="17"/>
      <c r="AS123" s="17">
        <f t="shared" si="95"/>
        <v>0</v>
      </c>
      <c r="AT123" s="17"/>
      <c r="AU123" s="17">
        <f t="shared" si="96"/>
        <v>0</v>
      </c>
      <c r="AV123" s="17"/>
      <c r="AW123" s="17">
        <f t="shared" si="97"/>
        <v>0</v>
      </c>
      <c r="AX123" s="17"/>
      <c r="AY123" s="17">
        <f t="shared" si="98"/>
        <v>0</v>
      </c>
      <c r="AZ123" s="17"/>
      <c r="BA123" s="17">
        <f t="shared" si="99"/>
        <v>0</v>
      </c>
      <c r="BB123" s="17"/>
      <c r="BC123" s="17" t="str">
        <f t="shared" si="179"/>
        <v/>
      </c>
      <c r="BD123" s="18">
        <f>IF(BC123="",0,AE$7)</f>
        <v>0</v>
      </c>
      <c r="BE123" s="18"/>
      <c r="BG123" s="2">
        <f t="shared" si="100"/>
        <v>1919</v>
      </c>
      <c r="BH123" s="17">
        <f t="shared" si="101"/>
        <v>0</v>
      </c>
      <c r="BI123" s="17"/>
      <c r="BJ123" s="17">
        <f t="shared" si="102"/>
        <v>0</v>
      </c>
      <c r="BK123" s="17"/>
      <c r="BL123" s="17">
        <f t="shared" si="103"/>
        <v>0</v>
      </c>
      <c r="BM123" s="17"/>
      <c r="BN123" s="17">
        <f t="shared" si="104"/>
        <v>0</v>
      </c>
      <c r="BO123" s="17"/>
      <c r="BP123" s="17">
        <f t="shared" si="105"/>
        <v>0</v>
      </c>
      <c r="BQ123" s="17"/>
      <c r="BR123" s="17">
        <f t="shared" si="106"/>
        <v>0</v>
      </c>
      <c r="BS123" s="17"/>
      <c r="BT123" s="17">
        <f t="shared" si="107"/>
        <v>0</v>
      </c>
      <c r="BU123" s="17"/>
      <c r="BV123" s="17">
        <f t="shared" si="108"/>
        <v>0</v>
      </c>
      <c r="BW123" s="17"/>
      <c r="BX123" s="17">
        <f t="shared" si="109"/>
        <v>0</v>
      </c>
      <c r="BY123" s="17"/>
      <c r="BZ123" s="17">
        <f t="shared" si="110"/>
        <v>0</v>
      </c>
      <c r="CA123" s="17"/>
      <c r="CB123" s="17">
        <f t="shared" si="111"/>
        <v>0</v>
      </c>
      <c r="CC123" s="17"/>
      <c r="CD123" s="17">
        <f t="shared" si="112"/>
        <v>0</v>
      </c>
      <c r="CE123" s="17"/>
      <c r="CF123" s="17" t="str">
        <f t="shared" si="181"/>
        <v/>
      </c>
      <c r="CG123" s="18">
        <f>IF(CF123="",0,BH$7)</f>
        <v>0</v>
      </c>
      <c r="CH123" s="18"/>
      <c r="CJ123" s="2">
        <f t="shared" si="113"/>
        <v>1919</v>
      </c>
      <c r="CK123" s="17">
        <f t="shared" si="114"/>
        <v>0</v>
      </c>
      <c r="CL123" s="17"/>
      <c r="CM123" s="17">
        <f t="shared" si="115"/>
        <v>0</v>
      </c>
      <c r="CN123" s="17"/>
      <c r="CO123" s="17">
        <f t="shared" si="116"/>
        <v>0</v>
      </c>
      <c r="CP123" s="17"/>
      <c r="CQ123" s="17">
        <f t="shared" si="117"/>
        <v>0</v>
      </c>
      <c r="CR123" s="17"/>
      <c r="CS123" s="17">
        <f t="shared" si="118"/>
        <v>0</v>
      </c>
      <c r="CT123" s="17"/>
      <c r="CU123" s="17">
        <f t="shared" si="119"/>
        <v>0</v>
      </c>
      <c r="CV123" s="17"/>
      <c r="CW123" s="17">
        <f t="shared" si="120"/>
        <v>0</v>
      </c>
      <c r="CX123" s="17"/>
      <c r="CY123" s="17">
        <f t="shared" si="121"/>
        <v>0</v>
      </c>
      <c r="CZ123" s="17"/>
      <c r="DA123" s="17">
        <f t="shared" si="122"/>
        <v>0</v>
      </c>
      <c r="DB123" s="17"/>
      <c r="DC123" s="17">
        <f t="shared" si="123"/>
        <v>0</v>
      </c>
      <c r="DD123" s="17"/>
      <c r="DE123" s="17">
        <f t="shared" si="124"/>
        <v>0</v>
      </c>
      <c r="DF123" s="17"/>
      <c r="DG123" s="17">
        <f t="shared" si="125"/>
        <v>0</v>
      </c>
      <c r="DH123" s="17"/>
      <c r="DI123" s="17" t="str">
        <f t="shared" si="183"/>
        <v/>
      </c>
      <c r="DJ123" s="18">
        <f>IF(DI123="",0,CK$7)</f>
        <v>0</v>
      </c>
      <c r="DK123" s="18"/>
      <c r="DM123" s="2">
        <f t="shared" si="126"/>
        <v>1919</v>
      </c>
      <c r="DN123" s="17">
        <f t="shared" si="127"/>
        <v>0</v>
      </c>
      <c r="DO123" s="17"/>
      <c r="DP123" s="17">
        <f t="shared" si="128"/>
        <v>0</v>
      </c>
      <c r="DQ123" s="17"/>
      <c r="DR123" s="17">
        <f t="shared" si="129"/>
        <v>0</v>
      </c>
      <c r="DS123" s="17"/>
      <c r="DT123" s="17">
        <f t="shared" si="130"/>
        <v>0</v>
      </c>
      <c r="DU123" s="17"/>
      <c r="DV123" s="17">
        <f t="shared" si="131"/>
        <v>0</v>
      </c>
      <c r="DW123" s="17"/>
      <c r="DX123" s="17">
        <f t="shared" si="132"/>
        <v>0</v>
      </c>
      <c r="DY123" s="17"/>
      <c r="DZ123" s="17">
        <f t="shared" si="133"/>
        <v>0</v>
      </c>
      <c r="EA123" s="17"/>
      <c r="EB123" s="17">
        <f t="shared" si="134"/>
        <v>0</v>
      </c>
      <c r="EC123" s="17"/>
      <c r="ED123" s="17">
        <f t="shared" si="135"/>
        <v>0</v>
      </c>
      <c r="EE123" s="17"/>
      <c r="EF123" s="17">
        <f t="shared" si="136"/>
        <v>0</v>
      </c>
      <c r="EG123" s="17"/>
      <c r="EH123" s="17">
        <f t="shared" si="137"/>
        <v>0</v>
      </c>
      <c r="EI123" s="17"/>
      <c r="EJ123" s="17">
        <f t="shared" si="138"/>
        <v>0</v>
      </c>
      <c r="EK123" s="17"/>
      <c r="EL123" s="17" t="str">
        <f t="shared" si="185"/>
        <v/>
      </c>
      <c r="EM123" s="18">
        <f>IF(EL123="",0,DN$7)</f>
        <v>0</v>
      </c>
      <c r="EN123" s="18"/>
      <c r="EP123" s="2">
        <f t="shared" si="139"/>
        <v>1919</v>
      </c>
      <c r="EQ123" s="17">
        <f t="shared" si="140"/>
        <v>0</v>
      </c>
      <c r="ER123" s="17"/>
      <c r="ES123" s="17">
        <f t="shared" si="141"/>
        <v>0</v>
      </c>
      <c r="ET123" s="17"/>
      <c r="EU123" s="17">
        <f t="shared" si="142"/>
        <v>0</v>
      </c>
      <c r="EV123" s="17"/>
      <c r="EW123" s="17">
        <f t="shared" si="143"/>
        <v>0</v>
      </c>
      <c r="EX123" s="17"/>
      <c r="EY123" s="17">
        <f t="shared" si="144"/>
        <v>0</v>
      </c>
      <c r="EZ123" s="17"/>
      <c r="FA123" s="17">
        <f t="shared" si="145"/>
        <v>0</v>
      </c>
      <c r="FB123" s="17"/>
      <c r="FC123" s="17">
        <f t="shared" si="146"/>
        <v>0</v>
      </c>
      <c r="FD123" s="17"/>
      <c r="FE123" s="17">
        <f t="shared" si="147"/>
        <v>0</v>
      </c>
      <c r="FF123" s="17"/>
      <c r="FG123" s="17">
        <f t="shared" si="148"/>
        <v>0</v>
      </c>
      <c r="FH123" s="17"/>
      <c r="FI123" s="17">
        <f t="shared" si="149"/>
        <v>0</v>
      </c>
      <c r="FJ123" s="17"/>
      <c r="FK123" s="17">
        <f t="shared" si="150"/>
        <v>0</v>
      </c>
      <c r="FL123" s="17"/>
      <c r="FM123" s="17">
        <f t="shared" si="151"/>
        <v>0</v>
      </c>
      <c r="FN123" s="17"/>
      <c r="FO123" s="17" t="str">
        <f t="shared" si="187"/>
        <v/>
      </c>
      <c r="FP123" s="18">
        <f>IF(FO123="",0,EQ$7)</f>
        <v>0</v>
      </c>
      <c r="FQ123" s="18"/>
      <c r="FS123" s="2">
        <f t="shared" si="152"/>
        <v>1919</v>
      </c>
      <c r="FT123" s="17">
        <f t="shared" si="153"/>
        <v>0</v>
      </c>
      <c r="FU123" s="17"/>
      <c r="FV123" s="17">
        <f t="shared" si="154"/>
        <v>0</v>
      </c>
      <c r="FW123" s="17"/>
      <c r="FX123" s="17">
        <f t="shared" si="155"/>
        <v>0</v>
      </c>
      <c r="FY123" s="17"/>
      <c r="FZ123" s="17">
        <f t="shared" si="156"/>
        <v>0</v>
      </c>
      <c r="GA123" s="17"/>
      <c r="GB123" s="17">
        <f t="shared" si="157"/>
        <v>0</v>
      </c>
      <c r="GC123" s="17"/>
      <c r="GD123" s="17">
        <f t="shared" si="158"/>
        <v>0</v>
      </c>
      <c r="GE123" s="17"/>
      <c r="GF123" s="17">
        <f t="shared" si="159"/>
        <v>0</v>
      </c>
      <c r="GG123" s="17"/>
      <c r="GH123" s="17">
        <f t="shared" si="160"/>
        <v>0</v>
      </c>
      <c r="GI123" s="17"/>
      <c r="GJ123" s="17">
        <f t="shared" si="161"/>
        <v>0</v>
      </c>
      <c r="GK123" s="17"/>
      <c r="GL123" s="17">
        <f t="shared" si="162"/>
        <v>0</v>
      </c>
      <c r="GM123" s="17"/>
      <c r="GN123" s="17">
        <f t="shared" si="163"/>
        <v>0</v>
      </c>
      <c r="GO123" s="17"/>
      <c r="GP123" s="17">
        <f t="shared" si="164"/>
        <v>0</v>
      </c>
      <c r="GQ123" s="17"/>
      <c r="GR123" s="17" t="str">
        <f t="shared" si="189"/>
        <v/>
      </c>
      <c r="GS123" s="18">
        <f>IF(GR123="",0,FT$7)</f>
        <v>0</v>
      </c>
      <c r="GT123" s="18"/>
      <c r="GV123" s="2">
        <f t="shared" si="165"/>
        <v>1919</v>
      </c>
      <c r="GW123" s="17">
        <f t="shared" si="166"/>
        <v>0</v>
      </c>
      <c r="GX123" s="17"/>
      <c r="GY123" s="17">
        <f t="shared" si="167"/>
        <v>0</v>
      </c>
      <c r="GZ123" s="17"/>
      <c r="HA123" s="17">
        <f t="shared" si="168"/>
        <v>0</v>
      </c>
      <c r="HB123" s="17"/>
      <c r="HC123" s="17">
        <f t="shared" si="169"/>
        <v>0</v>
      </c>
      <c r="HD123" s="17"/>
      <c r="HE123" s="17">
        <f t="shared" si="170"/>
        <v>0</v>
      </c>
      <c r="HF123" s="17"/>
      <c r="HG123" s="17">
        <f t="shared" si="171"/>
        <v>0</v>
      </c>
      <c r="HH123" s="17"/>
      <c r="HI123" s="17">
        <f t="shared" si="172"/>
        <v>0</v>
      </c>
      <c r="HJ123" s="17"/>
      <c r="HK123" s="17">
        <f t="shared" si="173"/>
        <v>0</v>
      </c>
      <c r="HL123" s="17"/>
      <c r="HM123" s="17">
        <f t="shared" si="174"/>
        <v>0</v>
      </c>
      <c r="HN123" s="17"/>
      <c r="HO123" s="17">
        <f t="shared" si="175"/>
        <v>0</v>
      </c>
      <c r="HP123" s="17"/>
      <c r="HQ123" s="17">
        <f t="shared" si="176"/>
        <v>0</v>
      </c>
      <c r="HR123" s="17"/>
      <c r="HS123" s="17">
        <f t="shared" si="177"/>
        <v>0</v>
      </c>
      <c r="HT123" s="17"/>
      <c r="HU123" s="17" t="str">
        <f t="shared" si="191"/>
        <v/>
      </c>
      <c r="HV123" s="18">
        <f>IF(HU123="",0,GW$7)</f>
        <v>0</v>
      </c>
      <c r="HW123" s="18"/>
    </row>
    <row r="124" spans="1:231" x14ac:dyDescent="0.2">
      <c r="A124" s="2">
        <f t="shared" si="73"/>
        <v>1920</v>
      </c>
      <c r="B124" s="17">
        <f t="shared" si="74"/>
        <v>4.4490872551896192</v>
      </c>
      <c r="C124" s="17"/>
      <c r="D124" s="17">
        <f t="shared" si="75"/>
        <v>13.322196485257928</v>
      </c>
      <c r="E124" s="17"/>
      <c r="F124" s="17">
        <f t="shared" si="76"/>
        <v>13.322196485257928</v>
      </c>
      <c r="G124" s="17"/>
      <c r="H124" s="17">
        <f t="shared" si="77"/>
        <v>13.322196485257928</v>
      </c>
      <c r="I124" s="17"/>
      <c r="J124" s="17">
        <f t="shared" si="78"/>
        <v>13.322196485257928</v>
      </c>
      <c r="K124" s="17"/>
      <c r="L124" s="17">
        <f t="shared" si="79"/>
        <v>13.322196485257928</v>
      </c>
      <c r="M124" s="17"/>
      <c r="N124" s="17">
        <f t="shared" si="80"/>
        <v>4.4490872551896192</v>
      </c>
      <c r="O124" s="17"/>
      <c r="P124" s="17">
        <f t="shared" si="81"/>
        <v>4.4490872551896192</v>
      </c>
      <c r="Q124" s="17"/>
      <c r="R124" s="17">
        <f t="shared" si="82"/>
        <v>4.4490872551896192</v>
      </c>
      <c r="S124" s="17"/>
      <c r="T124" s="17">
        <f t="shared" si="83"/>
        <v>4.4490872551896192</v>
      </c>
      <c r="U124" s="17"/>
      <c r="V124" s="17">
        <f t="shared" si="84"/>
        <v>4.4490872551896192</v>
      </c>
      <c r="W124" s="17"/>
      <c r="X124" s="17">
        <f t="shared" si="85"/>
        <v>4.4490872551896192</v>
      </c>
      <c r="Y124" s="17"/>
      <c r="Z124" s="17">
        <f t="shared" si="178"/>
        <v>97.75459321261701</v>
      </c>
      <c r="AA124" s="18">
        <f t="shared" si="86"/>
        <v>1</v>
      </c>
      <c r="AB124" s="18"/>
      <c r="AD124" s="2">
        <f t="shared" si="87"/>
        <v>1920</v>
      </c>
      <c r="AE124" s="17">
        <f t="shared" si="88"/>
        <v>4.6802042327629891</v>
      </c>
      <c r="AF124" s="17"/>
      <c r="AG124" s="17">
        <f t="shared" si="89"/>
        <v>13.542970729235687</v>
      </c>
      <c r="AH124" s="17"/>
      <c r="AI124" s="17">
        <f t="shared" si="90"/>
        <v>13.542970729235687</v>
      </c>
      <c r="AJ124" s="17"/>
      <c r="AK124" s="17">
        <f t="shared" si="91"/>
        <v>13.542970729235687</v>
      </c>
      <c r="AL124" s="17"/>
      <c r="AM124" s="17">
        <f t="shared" si="92"/>
        <v>13.542970729235687</v>
      </c>
      <c r="AN124" s="17"/>
      <c r="AO124" s="17">
        <f t="shared" si="93"/>
        <v>13.542970729235687</v>
      </c>
      <c r="AP124" s="17"/>
      <c r="AQ124" s="17">
        <f t="shared" si="94"/>
        <v>4.6802042327629891</v>
      </c>
      <c r="AR124" s="17"/>
      <c r="AS124" s="17">
        <f t="shared" si="95"/>
        <v>4.6802042327629891</v>
      </c>
      <c r="AT124" s="17"/>
      <c r="AU124" s="17">
        <f t="shared" si="96"/>
        <v>4.6802042327629891</v>
      </c>
      <c r="AV124" s="17"/>
      <c r="AW124" s="17">
        <f t="shared" si="97"/>
        <v>4.6802042327629891</v>
      </c>
      <c r="AX124" s="17"/>
      <c r="AY124" s="17">
        <f t="shared" si="98"/>
        <v>4.6802042327629891</v>
      </c>
      <c r="AZ124" s="17"/>
      <c r="BA124" s="17">
        <f t="shared" si="99"/>
        <v>4.6802042327629891</v>
      </c>
      <c r="BB124" s="17"/>
      <c r="BC124" s="17">
        <f t="shared" si="179"/>
        <v>100.47628327551936</v>
      </c>
      <c r="BD124" s="18">
        <f t="shared" ref="BD124:BD187" si="193">IF(BC124="",0,AE$7)</f>
        <v>1</v>
      </c>
      <c r="BE124" s="18"/>
      <c r="BG124" s="2">
        <f t="shared" si="100"/>
        <v>1920</v>
      </c>
      <c r="BH124" s="17">
        <f t="shared" si="101"/>
        <v>5.3631944366480671</v>
      </c>
      <c r="BI124" s="17"/>
      <c r="BJ124" s="17">
        <f t="shared" si="102"/>
        <v>12.676641395713615</v>
      </c>
      <c r="BK124" s="17"/>
      <c r="BL124" s="17">
        <f t="shared" si="103"/>
        <v>12.676641395713615</v>
      </c>
      <c r="BM124" s="17"/>
      <c r="BN124" s="17">
        <f t="shared" si="104"/>
        <v>12.676641395713615</v>
      </c>
      <c r="BO124" s="17"/>
      <c r="BP124" s="17">
        <f t="shared" si="105"/>
        <v>12.676641395713615</v>
      </c>
      <c r="BQ124" s="17"/>
      <c r="BR124" s="17">
        <f t="shared" si="106"/>
        <v>12.676641395713615</v>
      </c>
      <c r="BS124" s="17"/>
      <c r="BT124" s="17">
        <f t="shared" si="107"/>
        <v>5.3631944366480671</v>
      </c>
      <c r="BU124" s="17"/>
      <c r="BV124" s="17">
        <f t="shared" si="108"/>
        <v>5.3631944366480671</v>
      </c>
      <c r="BW124" s="17"/>
      <c r="BX124" s="17">
        <f t="shared" si="109"/>
        <v>5.3631944366480671</v>
      </c>
      <c r="BY124" s="17"/>
      <c r="BZ124" s="17">
        <f t="shared" si="110"/>
        <v>5.3631944366480671</v>
      </c>
      <c r="CA124" s="17"/>
      <c r="CB124" s="17">
        <f t="shared" si="111"/>
        <v>5.3631944366480671</v>
      </c>
      <c r="CC124" s="17"/>
      <c r="CD124" s="17">
        <f t="shared" si="112"/>
        <v>5.3631944366480671</v>
      </c>
      <c r="CE124" s="17"/>
      <c r="CF124" s="17">
        <f t="shared" si="181"/>
        <v>100.92556803510458</v>
      </c>
      <c r="CG124" s="18">
        <f t="shared" ref="CG124:CG187" si="194">IF(CF124="",0,BH$7)</f>
        <v>1</v>
      </c>
      <c r="CH124" s="18"/>
      <c r="CJ124" s="2">
        <f t="shared" si="113"/>
        <v>1920</v>
      </c>
      <c r="CK124" s="17">
        <f t="shared" si="114"/>
        <v>0</v>
      </c>
      <c r="CL124" s="17"/>
      <c r="CM124" s="17">
        <f t="shared" si="115"/>
        <v>0</v>
      </c>
      <c r="CN124" s="17"/>
      <c r="CO124" s="17">
        <f t="shared" si="116"/>
        <v>0</v>
      </c>
      <c r="CP124" s="17"/>
      <c r="CQ124" s="17">
        <f t="shared" si="117"/>
        <v>0</v>
      </c>
      <c r="CR124" s="17"/>
      <c r="CS124" s="17">
        <f t="shared" si="118"/>
        <v>0</v>
      </c>
      <c r="CT124" s="17"/>
      <c r="CU124" s="17">
        <f t="shared" si="119"/>
        <v>0</v>
      </c>
      <c r="CV124" s="17"/>
      <c r="CW124" s="17">
        <f t="shared" si="120"/>
        <v>0</v>
      </c>
      <c r="CX124" s="17"/>
      <c r="CY124" s="17">
        <f t="shared" si="121"/>
        <v>0</v>
      </c>
      <c r="CZ124" s="17"/>
      <c r="DA124" s="17">
        <f t="shared" si="122"/>
        <v>0</v>
      </c>
      <c r="DB124" s="17"/>
      <c r="DC124" s="17">
        <f t="shared" si="123"/>
        <v>0</v>
      </c>
      <c r="DD124" s="17"/>
      <c r="DE124" s="17">
        <f t="shared" si="124"/>
        <v>0</v>
      </c>
      <c r="DF124" s="17"/>
      <c r="DG124" s="17">
        <f t="shared" si="125"/>
        <v>0</v>
      </c>
      <c r="DH124" s="17"/>
      <c r="DI124" s="17" t="str">
        <f t="shared" si="183"/>
        <v/>
      </c>
      <c r="DJ124" s="18">
        <f t="shared" ref="DJ124:DJ187" si="195">IF(DI124="",0,CK$7)</f>
        <v>0</v>
      </c>
      <c r="DK124" s="18"/>
      <c r="DM124" s="2">
        <f t="shared" si="126"/>
        <v>1920</v>
      </c>
      <c r="DN124" s="17">
        <f t="shared" si="127"/>
        <v>0</v>
      </c>
      <c r="DO124" s="17"/>
      <c r="DP124" s="17">
        <f t="shared" si="128"/>
        <v>0</v>
      </c>
      <c r="DQ124" s="17"/>
      <c r="DR124" s="17">
        <f t="shared" si="129"/>
        <v>0</v>
      </c>
      <c r="DS124" s="17"/>
      <c r="DT124" s="17">
        <f t="shared" si="130"/>
        <v>0</v>
      </c>
      <c r="DU124" s="17"/>
      <c r="DV124" s="17">
        <f t="shared" si="131"/>
        <v>0</v>
      </c>
      <c r="DW124" s="17"/>
      <c r="DX124" s="17">
        <f t="shared" si="132"/>
        <v>0</v>
      </c>
      <c r="DY124" s="17"/>
      <c r="DZ124" s="17">
        <f t="shared" si="133"/>
        <v>0</v>
      </c>
      <c r="EA124" s="17"/>
      <c r="EB124" s="17">
        <f t="shared" si="134"/>
        <v>0</v>
      </c>
      <c r="EC124" s="17"/>
      <c r="ED124" s="17">
        <f t="shared" si="135"/>
        <v>0</v>
      </c>
      <c r="EE124" s="17"/>
      <c r="EF124" s="17">
        <f t="shared" si="136"/>
        <v>0</v>
      </c>
      <c r="EG124" s="17"/>
      <c r="EH124" s="17">
        <f t="shared" si="137"/>
        <v>0</v>
      </c>
      <c r="EI124" s="17"/>
      <c r="EJ124" s="17">
        <f t="shared" si="138"/>
        <v>0</v>
      </c>
      <c r="EK124" s="17"/>
      <c r="EL124" s="17" t="str">
        <f t="shared" si="185"/>
        <v/>
      </c>
      <c r="EM124" s="18">
        <f t="shared" ref="EM124:EM187" si="196">IF(EL124="",0,DN$7)</f>
        <v>0</v>
      </c>
      <c r="EN124" s="18"/>
      <c r="EP124" s="2">
        <f t="shared" si="139"/>
        <v>1920</v>
      </c>
      <c r="EQ124" s="17">
        <f t="shared" si="140"/>
        <v>0</v>
      </c>
      <c r="ER124" s="17"/>
      <c r="ES124" s="17">
        <f t="shared" si="141"/>
        <v>0</v>
      </c>
      <c r="ET124" s="17"/>
      <c r="EU124" s="17">
        <f t="shared" si="142"/>
        <v>0</v>
      </c>
      <c r="EV124" s="17"/>
      <c r="EW124" s="17">
        <f t="shared" si="143"/>
        <v>0</v>
      </c>
      <c r="EX124" s="17"/>
      <c r="EY124" s="17">
        <f t="shared" si="144"/>
        <v>0</v>
      </c>
      <c r="EZ124" s="17"/>
      <c r="FA124" s="17">
        <f t="shared" si="145"/>
        <v>0</v>
      </c>
      <c r="FB124" s="17"/>
      <c r="FC124" s="17">
        <f t="shared" si="146"/>
        <v>0</v>
      </c>
      <c r="FD124" s="17"/>
      <c r="FE124" s="17">
        <f t="shared" si="147"/>
        <v>0</v>
      </c>
      <c r="FF124" s="17"/>
      <c r="FG124" s="17">
        <f t="shared" si="148"/>
        <v>0</v>
      </c>
      <c r="FH124" s="17"/>
      <c r="FI124" s="17">
        <f t="shared" si="149"/>
        <v>0</v>
      </c>
      <c r="FJ124" s="17"/>
      <c r="FK124" s="17">
        <f t="shared" si="150"/>
        <v>0</v>
      </c>
      <c r="FL124" s="17"/>
      <c r="FM124" s="17">
        <f t="shared" si="151"/>
        <v>0</v>
      </c>
      <c r="FN124" s="17"/>
      <c r="FO124" s="17" t="str">
        <f t="shared" si="187"/>
        <v/>
      </c>
      <c r="FP124" s="18">
        <f t="shared" ref="FP124:FP187" si="197">IF(FO124="",0,EQ$7)</f>
        <v>0</v>
      </c>
      <c r="FQ124" s="18"/>
      <c r="FS124" s="2">
        <f t="shared" si="152"/>
        <v>1920</v>
      </c>
      <c r="FT124" s="17">
        <f t="shared" si="153"/>
        <v>0</v>
      </c>
      <c r="FU124" s="17"/>
      <c r="FV124" s="17">
        <f t="shared" si="154"/>
        <v>0</v>
      </c>
      <c r="FW124" s="17"/>
      <c r="FX124" s="17">
        <f t="shared" si="155"/>
        <v>0</v>
      </c>
      <c r="FY124" s="17"/>
      <c r="FZ124" s="17">
        <f t="shared" si="156"/>
        <v>0</v>
      </c>
      <c r="GA124" s="17"/>
      <c r="GB124" s="17">
        <f t="shared" si="157"/>
        <v>0</v>
      </c>
      <c r="GC124" s="17"/>
      <c r="GD124" s="17">
        <f t="shared" si="158"/>
        <v>0</v>
      </c>
      <c r="GE124" s="17"/>
      <c r="GF124" s="17">
        <f t="shared" si="159"/>
        <v>0</v>
      </c>
      <c r="GG124" s="17"/>
      <c r="GH124" s="17">
        <f t="shared" si="160"/>
        <v>0</v>
      </c>
      <c r="GI124" s="17"/>
      <c r="GJ124" s="17">
        <f t="shared" si="161"/>
        <v>0</v>
      </c>
      <c r="GK124" s="17"/>
      <c r="GL124" s="17">
        <f t="shared" si="162"/>
        <v>0</v>
      </c>
      <c r="GM124" s="17"/>
      <c r="GN124" s="17">
        <f t="shared" si="163"/>
        <v>0</v>
      </c>
      <c r="GO124" s="17"/>
      <c r="GP124" s="17">
        <f t="shared" si="164"/>
        <v>0</v>
      </c>
      <c r="GQ124" s="17"/>
      <c r="GR124" s="17" t="str">
        <f t="shared" si="189"/>
        <v/>
      </c>
      <c r="GS124" s="18">
        <f t="shared" ref="GS124:GS187" si="198">IF(GR124="",0,FT$7)</f>
        <v>0</v>
      </c>
      <c r="GT124" s="18"/>
      <c r="GV124" s="2">
        <f t="shared" si="165"/>
        <v>1920</v>
      </c>
      <c r="GW124" s="17">
        <f t="shared" si="166"/>
        <v>0</v>
      </c>
      <c r="GX124" s="17"/>
      <c r="GY124" s="17">
        <f t="shared" si="167"/>
        <v>0</v>
      </c>
      <c r="GZ124" s="17"/>
      <c r="HA124" s="17">
        <f t="shared" si="168"/>
        <v>0</v>
      </c>
      <c r="HB124" s="17"/>
      <c r="HC124" s="17">
        <f t="shared" si="169"/>
        <v>0</v>
      </c>
      <c r="HD124" s="17"/>
      <c r="HE124" s="17">
        <f t="shared" si="170"/>
        <v>0</v>
      </c>
      <c r="HF124" s="17"/>
      <c r="HG124" s="17">
        <f t="shared" si="171"/>
        <v>0</v>
      </c>
      <c r="HH124" s="17"/>
      <c r="HI124" s="17">
        <f t="shared" si="172"/>
        <v>0</v>
      </c>
      <c r="HJ124" s="17"/>
      <c r="HK124" s="17">
        <f t="shared" si="173"/>
        <v>0</v>
      </c>
      <c r="HL124" s="17"/>
      <c r="HM124" s="17">
        <f t="shared" si="174"/>
        <v>0</v>
      </c>
      <c r="HN124" s="17"/>
      <c r="HO124" s="17">
        <f t="shared" si="175"/>
        <v>0</v>
      </c>
      <c r="HP124" s="17"/>
      <c r="HQ124" s="17">
        <f t="shared" si="176"/>
        <v>0</v>
      </c>
      <c r="HR124" s="17"/>
      <c r="HS124" s="17">
        <f t="shared" si="177"/>
        <v>0</v>
      </c>
      <c r="HT124" s="17"/>
      <c r="HU124" s="17" t="str">
        <f t="shared" si="191"/>
        <v/>
      </c>
      <c r="HV124" s="18">
        <f t="shared" ref="HV124:HV187" si="199">IF(HU124="",0,GW$7)</f>
        <v>0</v>
      </c>
      <c r="HW124" s="18"/>
    </row>
    <row r="125" spans="1:231" x14ac:dyDescent="0.2">
      <c r="A125" s="2">
        <f t="shared" si="73"/>
        <v>1921</v>
      </c>
      <c r="B125" s="17">
        <f t="shared" si="74"/>
        <v>4.4490872551896192</v>
      </c>
      <c r="C125" s="17"/>
      <c r="D125" s="17">
        <f t="shared" si="75"/>
        <v>13.322196485257928</v>
      </c>
      <c r="E125" s="17"/>
      <c r="F125" s="17">
        <f t="shared" si="76"/>
        <v>13.322196485257928</v>
      </c>
      <c r="G125" s="17"/>
      <c r="H125" s="17">
        <f t="shared" si="77"/>
        <v>13.0214131215268</v>
      </c>
      <c r="I125" s="17"/>
      <c r="J125" s="17">
        <f t="shared" si="78"/>
        <v>9.9007857228163356</v>
      </c>
      <c r="K125" s="17"/>
      <c r="L125" s="17">
        <f t="shared" si="79"/>
        <v>6.4668423202192766</v>
      </c>
      <c r="M125" s="17"/>
      <c r="N125" s="17">
        <f t="shared" si="80"/>
        <v>4.4490872551896192</v>
      </c>
      <c r="O125" s="17"/>
      <c r="P125" s="17">
        <f t="shared" si="81"/>
        <v>4.4490872551896192</v>
      </c>
      <c r="Q125" s="17"/>
      <c r="R125" s="17">
        <f t="shared" si="82"/>
        <v>6.3916464792864947</v>
      </c>
      <c r="S125" s="17"/>
      <c r="T125" s="17">
        <f t="shared" si="83"/>
        <v>1.7796349020758475</v>
      </c>
      <c r="U125" s="17"/>
      <c r="V125" s="17">
        <f t="shared" si="84"/>
        <v>2.6318544326473803</v>
      </c>
      <c r="W125" s="17"/>
      <c r="X125" s="17">
        <f t="shared" si="85"/>
        <v>1.3284598564791539</v>
      </c>
      <c r="Y125" s="17"/>
      <c r="Z125" s="17">
        <f t="shared" si="178"/>
        <v>81.512291571136018</v>
      </c>
      <c r="AA125" s="18">
        <f t="shared" si="86"/>
        <v>1</v>
      </c>
      <c r="AB125" s="18"/>
      <c r="AD125" s="2">
        <f t="shared" si="87"/>
        <v>1921</v>
      </c>
      <c r="AE125" s="17">
        <f t="shared" si="88"/>
        <v>4.6802042327629891</v>
      </c>
      <c r="AF125" s="17"/>
      <c r="AG125" s="17">
        <f t="shared" si="89"/>
        <v>13.542970729235687</v>
      </c>
      <c r="AH125" s="17"/>
      <c r="AI125" s="17">
        <f t="shared" si="90"/>
        <v>13.542970729235687</v>
      </c>
      <c r="AJ125" s="17"/>
      <c r="AK125" s="17">
        <f t="shared" si="91"/>
        <v>13.329695599641425</v>
      </c>
      <c r="AL125" s="17"/>
      <c r="AM125" s="17">
        <f t="shared" si="92"/>
        <v>11.208792922009589</v>
      </c>
      <c r="AN125" s="17"/>
      <c r="AO125" s="17">
        <f t="shared" si="93"/>
        <v>8.8864637330942831</v>
      </c>
      <c r="AP125" s="17"/>
      <c r="AQ125" s="17">
        <f t="shared" si="94"/>
        <v>4.6802042327629891</v>
      </c>
      <c r="AR125" s="17"/>
      <c r="AS125" s="17">
        <f t="shared" si="95"/>
        <v>4.6802042327629891</v>
      </c>
      <c r="AT125" s="17"/>
      <c r="AU125" s="17">
        <f t="shared" si="96"/>
        <v>6.7892582920840328</v>
      </c>
      <c r="AV125" s="17"/>
      <c r="AW125" s="17">
        <f t="shared" si="97"/>
        <v>1.7772927466188568</v>
      </c>
      <c r="AX125" s="17"/>
      <c r="AY125" s="17">
        <f t="shared" si="98"/>
        <v>2.7014849748606622</v>
      </c>
      <c r="AZ125" s="17"/>
      <c r="BA125" s="17">
        <f t="shared" si="99"/>
        <v>1.2914993958763692</v>
      </c>
      <c r="BB125" s="17"/>
      <c r="BC125" s="17">
        <f t="shared" si="179"/>
        <v>87.111041820945559</v>
      </c>
      <c r="BD125" s="18">
        <f t="shared" si="193"/>
        <v>1</v>
      </c>
      <c r="BE125" s="18"/>
      <c r="BG125" s="2">
        <f t="shared" si="100"/>
        <v>1921</v>
      </c>
      <c r="BH125" s="17">
        <f t="shared" si="101"/>
        <v>5.3631944366480671</v>
      </c>
      <c r="BI125" s="17"/>
      <c r="BJ125" s="17">
        <f t="shared" si="102"/>
        <v>12.676641395713615</v>
      </c>
      <c r="BK125" s="17"/>
      <c r="BL125" s="17">
        <f t="shared" si="103"/>
        <v>12.676641395713615</v>
      </c>
      <c r="BM125" s="17"/>
      <c r="BN125" s="17">
        <f t="shared" si="104"/>
        <v>12.396292595616099</v>
      </c>
      <c r="BO125" s="17"/>
      <c r="BP125" s="17">
        <f t="shared" si="105"/>
        <v>9.3977793423992253</v>
      </c>
      <c r="BQ125" s="17"/>
      <c r="BR125" s="17">
        <f t="shared" si="106"/>
        <v>6.0945391325546217</v>
      </c>
      <c r="BS125" s="17"/>
      <c r="BT125" s="17">
        <f t="shared" si="107"/>
        <v>5.3631944366480671</v>
      </c>
      <c r="BU125" s="17"/>
      <c r="BV125" s="17">
        <f t="shared" si="108"/>
        <v>5.3631944366480671</v>
      </c>
      <c r="BW125" s="17"/>
      <c r="BX125" s="17">
        <f t="shared" si="109"/>
        <v>7.3865814286562008</v>
      </c>
      <c r="BY125" s="17"/>
      <c r="BZ125" s="17">
        <f t="shared" si="110"/>
        <v>2.5597064356729411</v>
      </c>
      <c r="CA125" s="17"/>
      <c r="CB125" s="17">
        <f t="shared" si="111"/>
        <v>3.449509149025916</v>
      </c>
      <c r="CC125" s="17"/>
      <c r="CD125" s="17">
        <f t="shared" si="112"/>
        <v>2.0965214615987899</v>
      </c>
      <c r="CE125" s="17"/>
      <c r="CF125" s="17">
        <f t="shared" si="181"/>
        <v>84.823795646895206</v>
      </c>
      <c r="CG125" s="18">
        <f t="shared" si="194"/>
        <v>1</v>
      </c>
      <c r="CH125" s="18"/>
      <c r="CJ125" s="2">
        <f t="shared" si="113"/>
        <v>1921</v>
      </c>
      <c r="CK125" s="17">
        <f t="shared" si="114"/>
        <v>0</v>
      </c>
      <c r="CL125" s="17"/>
      <c r="CM125" s="17">
        <f t="shared" si="115"/>
        <v>0</v>
      </c>
      <c r="CN125" s="17"/>
      <c r="CO125" s="17">
        <f t="shared" si="116"/>
        <v>0</v>
      </c>
      <c r="CP125" s="17"/>
      <c r="CQ125" s="17">
        <f t="shared" si="117"/>
        <v>0</v>
      </c>
      <c r="CR125" s="17"/>
      <c r="CS125" s="17">
        <f t="shared" si="118"/>
        <v>0</v>
      </c>
      <c r="CT125" s="17"/>
      <c r="CU125" s="17">
        <f t="shared" si="119"/>
        <v>0</v>
      </c>
      <c r="CV125" s="17"/>
      <c r="CW125" s="17">
        <f t="shared" si="120"/>
        <v>0</v>
      </c>
      <c r="CX125" s="17"/>
      <c r="CY125" s="17">
        <f t="shared" si="121"/>
        <v>0</v>
      </c>
      <c r="CZ125" s="17"/>
      <c r="DA125" s="17">
        <f t="shared" si="122"/>
        <v>0</v>
      </c>
      <c r="DB125" s="17"/>
      <c r="DC125" s="17">
        <f t="shared" si="123"/>
        <v>0</v>
      </c>
      <c r="DD125" s="17"/>
      <c r="DE125" s="17">
        <f t="shared" si="124"/>
        <v>0</v>
      </c>
      <c r="DF125" s="17"/>
      <c r="DG125" s="17">
        <f t="shared" si="125"/>
        <v>0</v>
      </c>
      <c r="DH125" s="17"/>
      <c r="DI125" s="17" t="str">
        <f t="shared" si="183"/>
        <v/>
      </c>
      <c r="DJ125" s="18">
        <f t="shared" si="195"/>
        <v>0</v>
      </c>
      <c r="DK125" s="18"/>
      <c r="DM125" s="2">
        <f t="shared" si="126"/>
        <v>1921</v>
      </c>
      <c r="DN125" s="17">
        <f t="shared" si="127"/>
        <v>0</v>
      </c>
      <c r="DO125" s="17"/>
      <c r="DP125" s="17">
        <f t="shared" si="128"/>
        <v>0</v>
      </c>
      <c r="DQ125" s="17"/>
      <c r="DR125" s="17">
        <f t="shared" si="129"/>
        <v>0</v>
      </c>
      <c r="DS125" s="17"/>
      <c r="DT125" s="17">
        <f t="shared" si="130"/>
        <v>0</v>
      </c>
      <c r="DU125" s="17"/>
      <c r="DV125" s="17">
        <f t="shared" si="131"/>
        <v>0</v>
      </c>
      <c r="DW125" s="17"/>
      <c r="DX125" s="17">
        <f t="shared" si="132"/>
        <v>0</v>
      </c>
      <c r="DY125" s="17"/>
      <c r="DZ125" s="17">
        <f t="shared" si="133"/>
        <v>0</v>
      </c>
      <c r="EA125" s="17"/>
      <c r="EB125" s="17">
        <f t="shared" si="134"/>
        <v>0</v>
      </c>
      <c r="EC125" s="17"/>
      <c r="ED125" s="17">
        <f t="shared" si="135"/>
        <v>0</v>
      </c>
      <c r="EE125" s="17"/>
      <c r="EF125" s="17">
        <f t="shared" si="136"/>
        <v>0</v>
      </c>
      <c r="EG125" s="17"/>
      <c r="EH125" s="17">
        <f t="shared" si="137"/>
        <v>0</v>
      </c>
      <c r="EI125" s="17"/>
      <c r="EJ125" s="17">
        <f t="shared" si="138"/>
        <v>0</v>
      </c>
      <c r="EK125" s="17"/>
      <c r="EL125" s="17" t="str">
        <f t="shared" si="185"/>
        <v/>
      </c>
      <c r="EM125" s="18">
        <f t="shared" si="196"/>
        <v>0</v>
      </c>
      <c r="EN125" s="18"/>
      <c r="EP125" s="2">
        <f t="shared" si="139"/>
        <v>1921</v>
      </c>
      <c r="EQ125" s="17">
        <f t="shared" si="140"/>
        <v>0</v>
      </c>
      <c r="ER125" s="17"/>
      <c r="ES125" s="17">
        <f t="shared" si="141"/>
        <v>0</v>
      </c>
      <c r="ET125" s="17"/>
      <c r="EU125" s="17">
        <f t="shared" si="142"/>
        <v>0</v>
      </c>
      <c r="EV125" s="17"/>
      <c r="EW125" s="17">
        <f t="shared" si="143"/>
        <v>0</v>
      </c>
      <c r="EX125" s="17"/>
      <c r="EY125" s="17">
        <f t="shared" si="144"/>
        <v>0</v>
      </c>
      <c r="EZ125" s="17"/>
      <c r="FA125" s="17">
        <f t="shared" si="145"/>
        <v>0</v>
      </c>
      <c r="FB125" s="17"/>
      <c r="FC125" s="17">
        <f t="shared" si="146"/>
        <v>0</v>
      </c>
      <c r="FD125" s="17"/>
      <c r="FE125" s="17">
        <f t="shared" si="147"/>
        <v>0</v>
      </c>
      <c r="FF125" s="17"/>
      <c r="FG125" s="17">
        <f t="shared" si="148"/>
        <v>0</v>
      </c>
      <c r="FH125" s="17"/>
      <c r="FI125" s="17">
        <f t="shared" si="149"/>
        <v>0</v>
      </c>
      <c r="FJ125" s="17"/>
      <c r="FK125" s="17">
        <f t="shared" si="150"/>
        <v>0</v>
      </c>
      <c r="FL125" s="17"/>
      <c r="FM125" s="17">
        <f t="shared" si="151"/>
        <v>0</v>
      </c>
      <c r="FN125" s="17"/>
      <c r="FO125" s="17" t="str">
        <f t="shared" si="187"/>
        <v/>
      </c>
      <c r="FP125" s="18">
        <f t="shared" si="197"/>
        <v>0</v>
      </c>
      <c r="FQ125" s="18"/>
      <c r="FS125" s="2">
        <f t="shared" si="152"/>
        <v>1921</v>
      </c>
      <c r="FT125" s="17">
        <f t="shared" si="153"/>
        <v>0</v>
      </c>
      <c r="FU125" s="17"/>
      <c r="FV125" s="17">
        <f t="shared" si="154"/>
        <v>0</v>
      </c>
      <c r="FW125" s="17"/>
      <c r="FX125" s="17">
        <f t="shared" si="155"/>
        <v>0</v>
      </c>
      <c r="FY125" s="17"/>
      <c r="FZ125" s="17">
        <f t="shared" si="156"/>
        <v>0</v>
      </c>
      <c r="GA125" s="17"/>
      <c r="GB125" s="17">
        <f t="shared" si="157"/>
        <v>0</v>
      </c>
      <c r="GC125" s="17"/>
      <c r="GD125" s="17">
        <f t="shared" si="158"/>
        <v>0</v>
      </c>
      <c r="GE125" s="17"/>
      <c r="GF125" s="17">
        <f t="shared" si="159"/>
        <v>0</v>
      </c>
      <c r="GG125" s="17"/>
      <c r="GH125" s="17">
        <f t="shared" si="160"/>
        <v>0</v>
      </c>
      <c r="GI125" s="17"/>
      <c r="GJ125" s="17">
        <f t="shared" si="161"/>
        <v>0</v>
      </c>
      <c r="GK125" s="17"/>
      <c r="GL125" s="17">
        <f t="shared" si="162"/>
        <v>0</v>
      </c>
      <c r="GM125" s="17"/>
      <c r="GN125" s="17">
        <f t="shared" si="163"/>
        <v>0</v>
      </c>
      <c r="GO125" s="17"/>
      <c r="GP125" s="17">
        <f t="shared" si="164"/>
        <v>0</v>
      </c>
      <c r="GQ125" s="17"/>
      <c r="GR125" s="17" t="str">
        <f t="shared" si="189"/>
        <v/>
      </c>
      <c r="GS125" s="18">
        <f t="shared" si="198"/>
        <v>0</v>
      </c>
      <c r="GT125" s="18"/>
      <c r="GV125" s="2">
        <f t="shared" si="165"/>
        <v>1921</v>
      </c>
      <c r="GW125" s="17">
        <f t="shared" si="166"/>
        <v>0</v>
      </c>
      <c r="GX125" s="17"/>
      <c r="GY125" s="17">
        <f t="shared" si="167"/>
        <v>0</v>
      </c>
      <c r="GZ125" s="17"/>
      <c r="HA125" s="17">
        <f t="shared" si="168"/>
        <v>0</v>
      </c>
      <c r="HB125" s="17"/>
      <c r="HC125" s="17">
        <f t="shared" si="169"/>
        <v>0</v>
      </c>
      <c r="HD125" s="17"/>
      <c r="HE125" s="17">
        <f t="shared" si="170"/>
        <v>0</v>
      </c>
      <c r="HF125" s="17"/>
      <c r="HG125" s="17">
        <f t="shared" si="171"/>
        <v>0</v>
      </c>
      <c r="HH125" s="17"/>
      <c r="HI125" s="17">
        <f t="shared" si="172"/>
        <v>0</v>
      </c>
      <c r="HJ125" s="17"/>
      <c r="HK125" s="17">
        <f t="shared" si="173"/>
        <v>0</v>
      </c>
      <c r="HL125" s="17"/>
      <c r="HM125" s="17">
        <f t="shared" si="174"/>
        <v>0</v>
      </c>
      <c r="HN125" s="17"/>
      <c r="HO125" s="17">
        <f t="shared" si="175"/>
        <v>0</v>
      </c>
      <c r="HP125" s="17"/>
      <c r="HQ125" s="17">
        <f t="shared" si="176"/>
        <v>0</v>
      </c>
      <c r="HR125" s="17"/>
      <c r="HS125" s="17">
        <f t="shared" si="177"/>
        <v>0</v>
      </c>
      <c r="HT125" s="17"/>
      <c r="HU125" s="17" t="str">
        <f t="shared" si="191"/>
        <v/>
      </c>
      <c r="HV125" s="18">
        <f t="shared" si="199"/>
        <v>0</v>
      </c>
      <c r="HW125" s="18"/>
    </row>
    <row r="126" spans="1:231" x14ac:dyDescent="0.2">
      <c r="A126" s="2">
        <f t="shared" si="73"/>
        <v>1922</v>
      </c>
      <c r="B126" s="17">
        <f t="shared" si="74"/>
        <v>10.940994855719824</v>
      </c>
      <c r="C126" s="17"/>
      <c r="D126" s="17">
        <f t="shared" si="75"/>
        <v>15.289820989665733</v>
      </c>
      <c r="E126" s="17"/>
      <c r="F126" s="17">
        <f t="shared" si="76"/>
        <v>10.928462215564359</v>
      </c>
      <c r="G126" s="17"/>
      <c r="H126" s="17">
        <f t="shared" si="77"/>
        <v>17.144651732674362</v>
      </c>
      <c r="I126" s="17"/>
      <c r="J126" s="17">
        <f t="shared" si="78"/>
        <v>16.843868368943234</v>
      </c>
      <c r="K126" s="17"/>
      <c r="L126" s="17">
        <f t="shared" si="79"/>
        <v>10.740472613232404</v>
      </c>
      <c r="M126" s="17"/>
      <c r="N126" s="17">
        <f t="shared" si="80"/>
        <v>5.8151450321351641</v>
      </c>
      <c r="O126" s="17"/>
      <c r="P126" s="17">
        <f t="shared" si="81"/>
        <v>3.6971288458617959</v>
      </c>
      <c r="Q126" s="17"/>
      <c r="R126" s="17">
        <f t="shared" si="82"/>
        <v>5.4516984676267164</v>
      </c>
      <c r="S126" s="17"/>
      <c r="T126" s="17">
        <f t="shared" si="83"/>
        <v>3.2835517207314933</v>
      </c>
      <c r="U126" s="17"/>
      <c r="V126" s="17">
        <f t="shared" si="84"/>
        <v>2.406266909849033</v>
      </c>
      <c r="W126" s="17"/>
      <c r="X126" s="17">
        <f t="shared" si="85"/>
        <v>1.1028723336808071</v>
      </c>
      <c r="Y126" s="17"/>
      <c r="Z126" s="17">
        <f t="shared" si="178"/>
        <v>103.64493408568492</v>
      </c>
      <c r="AA126" s="18">
        <f t="shared" si="86"/>
        <v>1</v>
      </c>
      <c r="AB126" s="18"/>
      <c r="AD126" s="2">
        <f t="shared" si="87"/>
        <v>1922</v>
      </c>
      <c r="AE126" s="17">
        <f t="shared" si="88"/>
        <v>11.718283509373661</v>
      </c>
      <c r="AF126" s="17"/>
      <c r="AG126" s="17">
        <f t="shared" si="89"/>
        <v>14.870015980044435</v>
      </c>
      <c r="AH126" s="17"/>
      <c r="AI126" s="17">
        <f t="shared" si="90"/>
        <v>11.919710020657131</v>
      </c>
      <c r="AJ126" s="17"/>
      <c r="AK126" s="17">
        <f t="shared" si="91"/>
        <v>16.125969520988427</v>
      </c>
      <c r="AL126" s="17"/>
      <c r="AM126" s="17">
        <f t="shared" si="92"/>
        <v>15.924543009704955</v>
      </c>
      <c r="AN126" s="17"/>
      <c r="AO126" s="17">
        <f t="shared" si="93"/>
        <v>11.789375219238416</v>
      </c>
      <c r="AP126" s="17"/>
      <c r="AQ126" s="17">
        <f t="shared" si="94"/>
        <v>6.1612815216120369</v>
      </c>
      <c r="AR126" s="17"/>
      <c r="AS126" s="17">
        <f t="shared" si="95"/>
        <v>3.8626495693183154</v>
      </c>
      <c r="AT126" s="17"/>
      <c r="AU126" s="17">
        <f t="shared" si="96"/>
        <v>5.7702771173558878</v>
      </c>
      <c r="AV126" s="17"/>
      <c r="AW126" s="17">
        <f t="shared" si="97"/>
        <v>3.4242506918189966</v>
      </c>
      <c r="AX126" s="17"/>
      <c r="AY126" s="17">
        <f t="shared" si="98"/>
        <v>2.4645126086448146</v>
      </c>
      <c r="AZ126" s="17"/>
      <c r="BA126" s="17">
        <f t="shared" si="99"/>
        <v>1.030829793038937</v>
      </c>
      <c r="BB126" s="17"/>
      <c r="BC126" s="17">
        <f t="shared" si="179"/>
        <v>105.06169856179601</v>
      </c>
      <c r="BD126" s="18">
        <f t="shared" si="193"/>
        <v>1</v>
      </c>
      <c r="BE126" s="18"/>
      <c r="BG126" s="2">
        <f t="shared" si="100"/>
        <v>1922</v>
      </c>
      <c r="BH126" s="17">
        <f t="shared" si="101"/>
        <v>12.152511030313915</v>
      </c>
      <c r="BI126" s="17"/>
      <c r="BJ126" s="17">
        <f t="shared" si="102"/>
        <v>14.565948526805544</v>
      </c>
      <c r="BK126" s="17"/>
      <c r="BL126" s="17">
        <f t="shared" si="103"/>
        <v>10.385094681873074</v>
      </c>
      <c r="BM126" s="17"/>
      <c r="BN126" s="17">
        <f t="shared" si="104"/>
        <v>16.345553953511498</v>
      </c>
      <c r="BO126" s="17"/>
      <c r="BP126" s="17">
        <f t="shared" si="105"/>
        <v>16.065205153413984</v>
      </c>
      <c r="BQ126" s="17"/>
      <c r="BR126" s="17">
        <f t="shared" si="106"/>
        <v>10.202258507896437</v>
      </c>
      <c r="BS126" s="17"/>
      <c r="BT126" s="17">
        <f t="shared" si="107"/>
        <v>6.77712751540074</v>
      </c>
      <c r="BU126" s="17"/>
      <c r="BV126" s="17">
        <f t="shared" si="108"/>
        <v>4.570904349415966</v>
      </c>
      <c r="BW126" s="17"/>
      <c r="BX126" s="17">
        <f t="shared" si="109"/>
        <v>6.4114551674474622</v>
      </c>
      <c r="BY126" s="17"/>
      <c r="BZ126" s="17">
        <f t="shared" si="110"/>
        <v>4.1442866101371427</v>
      </c>
      <c r="CA126" s="17"/>
      <c r="CB126" s="17">
        <f t="shared" si="111"/>
        <v>3.21791666198884</v>
      </c>
      <c r="CC126" s="17"/>
      <c r="CD126" s="17">
        <f t="shared" si="112"/>
        <v>1.8527398962966051</v>
      </c>
      <c r="CE126" s="17"/>
      <c r="CF126" s="17">
        <f t="shared" si="181"/>
        <v>106.6910020545012</v>
      </c>
      <c r="CG126" s="18">
        <f t="shared" si="194"/>
        <v>1</v>
      </c>
      <c r="CH126" s="18"/>
      <c r="CJ126" s="2">
        <f t="shared" si="113"/>
        <v>1922</v>
      </c>
      <c r="CK126" s="17">
        <f t="shared" si="114"/>
        <v>0</v>
      </c>
      <c r="CL126" s="17"/>
      <c r="CM126" s="17">
        <f t="shared" si="115"/>
        <v>0</v>
      </c>
      <c r="CN126" s="17"/>
      <c r="CO126" s="17">
        <f t="shared" si="116"/>
        <v>0</v>
      </c>
      <c r="CP126" s="17"/>
      <c r="CQ126" s="17">
        <f t="shared" si="117"/>
        <v>0</v>
      </c>
      <c r="CR126" s="17"/>
      <c r="CS126" s="17">
        <f t="shared" si="118"/>
        <v>0</v>
      </c>
      <c r="CT126" s="17"/>
      <c r="CU126" s="17">
        <f t="shared" si="119"/>
        <v>0</v>
      </c>
      <c r="CV126" s="17"/>
      <c r="CW126" s="17">
        <f t="shared" si="120"/>
        <v>0</v>
      </c>
      <c r="CX126" s="17"/>
      <c r="CY126" s="17">
        <f t="shared" si="121"/>
        <v>0</v>
      </c>
      <c r="CZ126" s="17"/>
      <c r="DA126" s="17">
        <f t="shared" si="122"/>
        <v>0</v>
      </c>
      <c r="DB126" s="17"/>
      <c r="DC126" s="17">
        <f t="shared" si="123"/>
        <v>0</v>
      </c>
      <c r="DD126" s="17"/>
      <c r="DE126" s="17">
        <f t="shared" si="124"/>
        <v>0</v>
      </c>
      <c r="DF126" s="17"/>
      <c r="DG126" s="17">
        <f t="shared" si="125"/>
        <v>0</v>
      </c>
      <c r="DH126" s="17"/>
      <c r="DI126" s="17" t="str">
        <f t="shared" si="183"/>
        <v/>
      </c>
      <c r="DJ126" s="18">
        <f t="shared" si="195"/>
        <v>0</v>
      </c>
      <c r="DK126" s="18"/>
      <c r="DM126" s="2">
        <f t="shared" si="126"/>
        <v>1922</v>
      </c>
      <c r="DN126" s="17">
        <f t="shared" si="127"/>
        <v>0</v>
      </c>
      <c r="DO126" s="17"/>
      <c r="DP126" s="17">
        <f t="shared" si="128"/>
        <v>0</v>
      </c>
      <c r="DQ126" s="17"/>
      <c r="DR126" s="17">
        <f t="shared" si="129"/>
        <v>0</v>
      </c>
      <c r="DS126" s="17"/>
      <c r="DT126" s="17">
        <f t="shared" si="130"/>
        <v>0</v>
      </c>
      <c r="DU126" s="17"/>
      <c r="DV126" s="17">
        <f t="shared" si="131"/>
        <v>0</v>
      </c>
      <c r="DW126" s="17"/>
      <c r="DX126" s="17">
        <f t="shared" si="132"/>
        <v>0</v>
      </c>
      <c r="DY126" s="17"/>
      <c r="DZ126" s="17">
        <f t="shared" si="133"/>
        <v>0</v>
      </c>
      <c r="EA126" s="17"/>
      <c r="EB126" s="17">
        <f t="shared" si="134"/>
        <v>0</v>
      </c>
      <c r="EC126" s="17"/>
      <c r="ED126" s="17">
        <f t="shared" si="135"/>
        <v>0</v>
      </c>
      <c r="EE126" s="17"/>
      <c r="EF126" s="17">
        <f t="shared" si="136"/>
        <v>0</v>
      </c>
      <c r="EG126" s="17"/>
      <c r="EH126" s="17">
        <f t="shared" si="137"/>
        <v>0</v>
      </c>
      <c r="EI126" s="17"/>
      <c r="EJ126" s="17">
        <f t="shared" si="138"/>
        <v>0</v>
      </c>
      <c r="EK126" s="17"/>
      <c r="EL126" s="17" t="str">
        <f t="shared" si="185"/>
        <v/>
      </c>
      <c r="EM126" s="18">
        <f t="shared" si="196"/>
        <v>0</v>
      </c>
      <c r="EN126" s="18"/>
      <c r="EP126" s="2">
        <f t="shared" si="139"/>
        <v>1922</v>
      </c>
      <c r="EQ126" s="17">
        <f t="shared" si="140"/>
        <v>0</v>
      </c>
      <c r="ER126" s="17"/>
      <c r="ES126" s="17">
        <f t="shared" si="141"/>
        <v>0</v>
      </c>
      <c r="ET126" s="17"/>
      <c r="EU126" s="17">
        <f t="shared" si="142"/>
        <v>0</v>
      </c>
      <c r="EV126" s="17"/>
      <c r="EW126" s="17">
        <f t="shared" si="143"/>
        <v>0</v>
      </c>
      <c r="EX126" s="17"/>
      <c r="EY126" s="17">
        <f t="shared" si="144"/>
        <v>0</v>
      </c>
      <c r="EZ126" s="17"/>
      <c r="FA126" s="17">
        <f t="shared" si="145"/>
        <v>0</v>
      </c>
      <c r="FB126" s="17"/>
      <c r="FC126" s="17">
        <f t="shared" si="146"/>
        <v>0</v>
      </c>
      <c r="FD126" s="17"/>
      <c r="FE126" s="17">
        <f t="shared" si="147"/>
        <v>0</v>
      </c>
      <c r="FF126" s="17"/>
      <c r="FG126" s="17">
        <f t="shared" si="148"/>
        <v>0</v>
      </c>
      <c r="FH126" s="17"/>
      <c r="FI126" s="17">
        <f t="shared" si="149"/>
        <v>0</v>
      </c>
      <c r="FJ126" s="17"/>
      <c r="FK126" s="17">
        <f t="shared" si="150"/>
        <v>0</v>
      </c>
      <c r="FL126" s="17"/>
      <c r="FM126" s="17">
        <f t="shared" si="151"/>
        <v>0</v>
      </c>
      <c r="FN126" s="17"/>
      <c r="FO126" s="17" t="str">
        <f t="shared" si="187"/>
        <v/>
      </c>
      <c r="FP126" s="18">
        <f t="shared" si="197"/>
        <v>0</v>
      </c>
      <c r="FQ126" s="18"/>
      <c r="FS126" s="2">
        <f t="shared" si="152"/>
        <v>1922</v>
      </c>
      <c r="FT126" s="17">
        <f t="shared" si="153"/>
        <v>0</v>
      </c>
      <c r="FU126" s="17"/>
      <c r="FV126" s="17">
        <f t="shared" si="154"/>
        <v>0</v>
      </c>
      <c r="FW126" s="17"/>
      <c r="FX126" s="17">
        <f t="shared" si="155"/>
        <v>0</v>
      </c>
      <c r="FY126" s="17"/>
      <c r="FZ126" s="17">
        <f t="shared" si="156"/>
        <v>0</v>
      </c>
      <c r="GA126" s="17"/>
      <c r="GB126" s="17">
        <f t="shared" si="157"/>
        <v>0</v>
      </c>
      <c r="GC126" s="17"/>
      <c r="GD126" s="17">
        <f t="shared" si="158"/>
        <v>0</v>
      </c>
      <c r="GE126" s="17"/>
      <c r="GF126" s="17">
        <f t="shared" si="159"/>
        <v>0</v>
      </c>
      <c r="GG126" s="17"/>
      <c r="GH126" s="17">
        <f t="shared" si="160"/>
        <v>0</v>
      </c>
      <c r="GI126" s="17"/>
      <c r="GJ126" s="17">
        <f t="shared" si="161"/>
        <v>0</v>
      </c>
      <c r="GK126" s="17"/>
      <c r="GL126" s="17">
        <f t="shared" si="162"/>
        <v>0</v>
      </c>
      <c r="GM126" s="17"/>
      <c r="GN126" s="17">
        <f t="shared" si="163"/>
        <v>0</v>
      </c>
      <c r="GO126" s="17"/>
      <c r="GP126" s="17">
        <f t="shared" si="164"/>
        <v>0</v>
      </c>
      <c r="GQ126" s="17"/>
      <c r="GR126" s="17" t="str">
        <f t="shared" si="189"/>
        <v/>
      </c>
      <c r="GS126" s="18">
        <f t="shared" si="198"/>
        <v>0</v>
      </c>
      <c r="GT126" s="18"/>
      <c r="GV126" s="2">
        <f t="shared" si="165"/>
        <v>1922</v>
      </c>
      <c r="GW126" s="17">
        <f t="shared" si="166"/>
        <v>0</v>
      </c>
      <c r="GX126" s="17"/>
      <c r="GY126" s="17">
        <f t="shared" si="167"/>
        <v>0</v>
      </c>
      <c r="GZ126" s="17"/>
      <c r="HA126" s="17">
        <f t="shared" si="168"/>
        <v>0</v>
      </c>
      <c r="HB126" s="17"/>
      <c r="HC126" s="17">
        <f t="shared" si="169"/>
        <v>0</v>
      </c>
      <c r="HD126" s="17"/>
      <c r="HE126" s="17">
        <f t="shared" si="170"/>
        <v>0</v>
      </c>
      <c r="HF126" s="17"/>
      <c r="HG126" s="17">
        <f t="shared" si="171"/>
        <v>0</v>
      </c>
      <c r="HH126" s="17"/>
      <c r="HI126" s="17">
        <f t="shared" si="172"/>
        <v>0</v>
      </c>
      <c r="HJ126" s="17"/>
      <c r="HK126" s="17">
        <f t="shared" si="173"/>
        <v>0</v>
      </c>
      <c r="HL126" s="17"/>
      <c r="HM126" s="17">
        <f t="shared" si="174"/>
        <v>0</v>
      </c>
      <c r="HN126" s="17"/>
      <c r="HO126" s="17">
        <f t="shared" si="175"/>
        <v>0</v>
      </c>
      <c r="HP126" s="17"/>
      <c r="HQ126" s="17">
        <f t="shared" si="176"/>
        <v>0</v>
      </c>
      <c r="HR126" s="17"/>
      <c r="HS126" s="17">
        <f t="shared" si="177"/>
        <v>0</v>
      </c>
      <c r="HT126" s="17"/>
      <c r="HU126" s="17" t="str">
        <f t="shared" si="191"/>
        <v/>
      </c>
      <c r="HV126" s="18">
        <f t="shared" si="199"/>
        <v>0</v>
      </c>
      <c r="HW126" s="18"/>
    </row>
    <row r="127" spans="1:231" x14ac:dyDescent="0.2">
      <c r="A127" s="2">
        <f t="shared" si="73"/>
        <v>1923</v>
      </c>
      <c r="B127" s="17">
        <f t="shared" si="74"/>
        <v>4.0731080505257076</v>
      </c>
      <c r="C127" s="17"/>
      <c r="D127" s="17">
        <f t="shared" si="75"/>
        <v>11.166582378518171</v>
      </c>
      <c r="E127" s="17"/>
      <c r="F127" s="17">
        <f t="shared" si="76"/>
        <v>7.6950410554547215</v>
      </c>
      <c r="G127" s="17"/>
      <c r="H127" s="17">
        <f t="shared" si="77"/>
        <v>11.981203988623312</v>
      </c>
      <c r="I127" s="17"/>
      <c r="J127" s="17">
        <f t="shared" si="78"/>
        <v>10.828201094320649</v>
      </c>
      <c r="K127" s="17"/>
      <c r="L127" s="17">
        <f t="shared" si="79"/>
        <v>23.761885734759204</v>
      </c>
      <c r="M127" s="17"/>
      <c r="N127" s="17">
        <f t="shared" si="80"/>
        <v>2.945170436533973</v>
      </c>
      <c r="O127" s="17"/>
      <c r="P127" s="17">
        <f t="shared" si="81"/>
        <v>2.2684078681389321</v>
      </c>
      <c r="Q127" s="17"/>
      <c r="R127" s="17">
        <f t="shared" si="82"/>
        <v>0</v>
      </c>
      <c r="S127" s="17"/>
      <c r="T127" s="17">
        <f t="shared" si="83"/>
        <v>1.1780681746135893</v>
      </c>
      <c r="U127" s="17"/>
      <c r="V127" s="17">
        <f t="shared" si="84"/>
        <v>1.2657966557018352</v>
      </c>
      <c r="W127" s="17"/>
      <c r="X127" s="17">
        <f t="shared" si="85"/>
        <v>7.6699757751437936</v>
      </c>
      <c r="Y127" s="17"/>
      <c r="Z127" s="17">
        <f t="shared" si="178"/>
        <v>84.833441212333881</v>
      </c>
      <c r="AA127" s="18">
        <f t="shared" si="86"/>
        <v>1</v>
      </c>
      <c r="AB127" s="18"/>
      <c r="AD127" s="2">
        <f t="shared" si="87"/>
        <v>1923</v>
      </c>
      <c r="AE127" s="17">
        <f t="shared" si="88"/>
        <v>4.2655025918852552</v>
      </c>
      <c r="AF127" s="17"/>
      <c r="AG127" s="17">
        <f t="shared" si="89"/>
        <v>12.085590677008225</v>
      </c>
      <c r="AH127" s="17"/>
      <c r="AI127" s="17">
        <f t="shared" si="90"/>
        <v>9.7277156331605408</v>
      </c>
      <c r="AJ127" s="17"/>
      <c r="AK127" s="17">
        <f t="shared" si="91"/>
        <v>12.630627119304675</v>
      </c>
      <c r="AL127" s="17"/>
      <c r="AM127" s="17">
        <f t="shared" si="92"/>
        <v>11.836769692481585</v>
      </c>
      <c r="AN127" s="17"/>
      <c r="AO127" s="17">
        <f t="shared" si="93"/>
        <v>20.616595860778737</v>
      </c>
      <c r="AP127" s="17"/>
      <c r="AQ127" s="17">
        <f t="shared" si="94"/>
        <v>3.0450949058736407</v>
      </c>
      <c r="AR127" s="17"/>
      <c r="AS127" s="17">
        <f t="shared" si="95"/>
        <v>2.3104805706045135</v>
      </c>
      <c r="AT127" s="17"/>
      <c r="AU127" s="17">
        <f t="shared" si="96"/>
        <v>0</v>
      </c>
      <c r="AV127" s="17"/>
      <c r="AW127" s="17">
        <f t="shared" si="97"/>
        <v>1.1256187395252759</v>
      </c>
      <c r="AX127" s="17"/>
      <c r="AY127" s="17">
        <f t="shared" si="98"/>
        <v>1.2204076860116149</v>
      </c>
      <c r="AZ127" s="17"/>
      <c r="BA127" s="17">
        <f t="shared" si="99"/>
        <v>8.1755466344467393</v>
      </c>
      <c r="BB127" s="17"/>
      <c r="BC127" s="17">
        <f t="shared" si="179"/>
        <v>87.039950111080799</v>
      </c>
      <c r="BD127" s="18">
        <f t="shared" si="193"/>
        <v>1</v>
      </c>
      <c r="BE127" s="18"/>
      <c r="BG127" s="2">
        <f t="shared" si="100"/>
        <v>1923</v>
      </c>
      <c r="BH127" s="17">
        <f t="shared" si="101"/>
        <v>4.9609548538994623</v>
      </c>
      <c r="BI127" s="17"/>
      <c r="BJ127" s="17">
        <f t="shared" si="102"/>
        <v>10.616687168910151</v>
      </c>
      <c r="BK127" s="17"/>
      <c r="BL127" s="17">
        <f t="shared" si="103"/>
        <v>7.276879724270219</v>
      </c>
      <c r="BM127" s="17"/>
      <c r="BN127" s="17">
        <f t="shared" si="104"/>
        <v>11.396788177877143</v>
      </c>
      <c r="BO127" s="17"/>
      <c r="BP127" s="17">
        <f t="shared" si="105"/>
        <v>10.287582055752202</v>
      </c>
      <c r="BQ127" s="17"/>
      <c r="BR127" s="17">
        <f t="shared" si="106"/>
        <v>22.696063729633412</v>
      </c>
      <c r="BS127" s="17"/>
      <c r="BT127" s="17">
        <f t="shared" si="107"/>
        <v>3.778614262183865</v>
      </c>
      <c r="BU127" s="17"/>
      <c r="BV127" s="17">
        <f t="shared" si="108"/>
        <v>3.0716477228075294</v>
      </c>
      <c r="BW127" s="17"/>
      <c r="BX127" s="17">
        <f t="shared" si="109"/>
        <v>0</v>
      </c>
      <c r="BY127" s="17"/>
      <c r="BZ127" s="17">
        <f t="shared" si="110"/>
        <v>1.9380634441523696</v>
      </c>
      <c r="CA127" s="17"/>
      <c r="CB127" s="17">
        <f t="shared" si="111"/>
        <v>2.0355760702732435</v>
      </c>
      <c r="CC127" s="17"/>
      <c r="CD127" s="17">
        <f t="shared" si="112"/>
        <v>8.727380037818218</v>
      </c>
      <c r="CE127" s="17"/>
      <c r="CF127" s="17">
        <f t="shared" si="181"/>
        <v>86.786237247577816</v>
      </c>
      <c r="CG127" s="18">
        <f t="shared" si="194"/>
        <v>1</v>
      </c>
      <c r="CH127" s="18"/>
      <c r="CJ127" s="2">
        <f t="shared" si="113"/>
        <v>1923</v>
      </c>
      <c r="CK127" s="17">
        <f t="shared" si="114"/>
        <v>0</v>
      </c>
      <c r="CL127" s="17"/>
      <c r="CM127" s="17">
        <f t="shared" si="115"/>
        <v>0</v>
      </c>
      <c r="CN127" s="17"/>
      <c r="CO127" s="17">
        <f t="shared" si="116"/>
        <v>0</v>
      </c>
      <c r="CP127" s="17"/>
      <c r="CQ127" s="17">
        <f t="shared" si="117"/>
        <v>0</v>
      </c>
      <c r="CR127" s="17"/>
      <c r="CS127" s="17">
        <f t="shared" si="118"/>
        <v>0</v>
      </c>
      <c r="CT127" s="17"/>
      <c r="CU127" s="17">
        <f t="shared" si="119"/>
        <v>0</v>
      </c>
      <c r="CV127" s="17"/>
      <c r="CW127" s="17">
        <f t="shared" si="120"/>
        <v>0</v>
      </c>
      <c r="CX127" s="17"/>
      <c r="CY127" s="17">
        <f t="shared" si="121"/>
        <v>0</v>
      </c>
      <c r="CZ127" s="17"/>
      <c r="DA127" s="17">
        <f t="shared" si="122"/>
        <v>0</v>
      </c>
      <c r="DB127" s="17"/>
      <c r="DC127" s="17">
        <f t="shared" si="123"/>
        <v>0</v>
      </c>
      <c r="DD127" s="17"/>
      <c r="DE127" s="17">
        <f t="shared" si="124"/>
        <v>0</v>
      </c>
      <c r="DF127" s="17"/>
      <c r="DG127" s="17">
        <f t="shared" si="125"/>
        <v>0</v>
      </c>
      <c r="DH127" s="17"/>
      <c r="DI127" s="17" t="str">
        <f t="shared" si="183"/>
        <v/>
      </c>
      <c r="DJ127" s="18">
        <f t="shared" si="195"/>
        <v>0</v>
      </c>
      <c r="DK127" s="18"/>
      <c r="DM127" s="2">
        <f t="shared" si="126"/>
        <v>1923</v>
      </c>
      <c r="DN127" s="17">
        <f t="shared" si="127"/>
        <v>0</v>
      </c>
      <c r="DO127" s="17"/>
      <c r="DP127" s="17">
        <f t="shared" si="128"/>
        <v>0</v>
      </c>
      <c r="DQ127" s="17"/>
      <c r="DR127" s="17">
        <f t="shared" si="129"/>
        <v>0</v>
      </c>
      <c r="DS127" s="17"/>
      <c r="DT127" s="17">
        <f t="shared" si="130"/>
        <v>0</v>
      </c>
      <c r="DU127" s="17"/>
      <c r="DV127" s="17">
        <f t="shared" si="131"/>
        <v>0</v>
      </c>
      <c r="DW127" s="17"/>
      <c r="DX127" s="17">
        <f t="shared" si="132"/>
        <v>0</v>
      </c>
      <c r="DY127" s="17"/>
      <c r="DZ127" s="17">
        <f t="shared" si="133"/>
        <v>0</v>
      </c>
      <c r="EA127" s="17"/>
      <c r="EB127" s="17">
        <f t="shared" si="134"/>
        <v>0</v>
      </c>
      <c r="EC127" s="17"/>
      <c r="ED127" s="17">
        <f t="shared" si="135"/>
        <v>0</v>
      </c>
      <c r="EE127" s="17"/>
      <c r="EF127" s="17">
        <f t="shared" si="136"/>
        <v>0</v>
      </c>
      <c r="EG127" s="17"/>
      <c r="EH127" s="17">
        <f t="shared" si="137"/>
        <v>0</v>
      </c>
      <c r="EI127" s="17"/>
      <c r="EJ127" s="17">
        <f t="shared" si="138"/>
        <v>0</v>
      </c>
      <c r="EK127" s="17"/>
      <c r="EL127" s="17" t="str">
        <f t="shared" si="185"/>
        <v/>
      </c>
      <c r="EM127" s="18">
        <f t="shared" si="196"/>
        <v>0</v>
      </c>
      <c r="EN127" s="18"/>
      <c r="EP127" s="2">
        <f t="shared" si="139"/>
        <v>1923</v>
      </c>
      <c r="EQ127" s="17">
        <f t="shared" si="140"/>
        <v>0</v>
      </c>
      <c r="ER127" s="17"/>
      <c r="ES127" s="17">
        <f t="shared" si="141"/>
        <v>0</v>
      </c>
      <c r="ET127" s="17"/>
      <c r="EU127" s="17">
        <f t="shared" si="142"/>
        <v>0</v>
      </c>
      <c r="EV127" s="17"/>
      <c r="EW127" s="17">
        <f t="shared" si="143"/>
        <v>0</v>
      </c>
      <c r="EX127" s="17"/>
      <c r="EY127" s="17">
        <f t="shared" si="144"/>
        <v>0</v>
      </c>
      <c r="EZ127" s="17"/>
      <c r="FA127" s="17">
        <f t="shared" si="145"/>
        <v>0</v>
      </c>
      <c r="FB127" s="17"/>
      <c r="FC127" s="17">
        <f t="shared" si="146"/>
        <v>0</v>
      </c>
      <c r="FD127" s="17"/>
      <c r="FE127" s="17">
        <f t="shared" si="147"/>
        <v>0</v>
      </c>
      <c r="FF127" s="17"/>
      <c r="FG127" s="17">
        <f t="shared" si="148"/>
        <v>0</v>
      </c>
      <c r="FH127" s="17"/>
      <c r="FI127" s="17">
        <f t="shared" si="149"/>
        <v>0</v>
      </c>
      <c r="FJ127" s="17"/>
      <c r="FK127" s="17">
        <f t="shared" si="150"/>
        <v>0</v>
      </c>
      <c r="FL127" s="17"/>
      <c r="FM127" s="17">
        <f t="shared" si="151"/>
        <v>0</v>
      </c>
      <c r="FN127" s="17"/>
      <c r="FO127" s="17" t="str">
        <f t="shared" si="187"/>
        <v/>
      </c>
      <c r="FP127" s="18">
        <f t="shared" si="197"/>
        <v>0</v>
      </c>
      <c r="FQ127" s="18"/>
      <c r="FS127" s="2">
        <f t="shared" si="152"/>
        <v>1923</v>
      </c>
      <c r="FT127" s="17">
        <f t="shared" si="153"/>
        <v>0</v>
      </c>
      <c r="FU127" s="17"/>
      <c r="FV127" s="17">
        <f t="shared" si="154"/>
        <v>0</v>
      </c>
      <c r="FW127" s="17"/>
      <c r="FX127" s="17">
        <f t="shared" si="155"/>
        <v>0</v>
      </c>
      <c r="FY127" s="17"/>
      <c r="FZ127" s="17">
        <f t="shared" si="156"/>
        <v>0</v>
      </c>
      <c r="GA127" s="17"/>
      <c r="GB127" s="17">
        <f t="shared" si="157"/>
        <v>0</v>
      </c>
      <c r="GC127" s="17"/>
      <c r="GD127" s="17">
        <f t="shared" si="158"/>
        <v>0</v>
      </c>
      <c r="GE127" s="17"/>
      <c r="GF127" s="17">
        <f t="shared" si="159"/>
        <v>0</v>
      </c>
      <c r="GG127" s="17"/>
      <c r="GH127" s="17">
        <f t="shared" si="160"/>
        <v>0</v>
      </c>
      <c r="GI127" s="17"/>
      <c r="GJ127" s="17">
        <f t="shared" si="161"/>
        <v>0</v>
      </c>
      <c r="GK127" s="17"/>
      <c r="GL127" s="17">
        <f t="shared" si="162"/>
        <v>0</v>
      </c>
      <c r="GM127" s="17"/>
      <c r="GN127" s="17">
        <f t="shared" si="163"/>
        <v>0</v>
      </c>
      <c r="GO127" s="17"/>
      <c r="GP127" s="17">
        <f t="shared" si="164"/>
        <v>0</v>
      </c>
      <c r="GQ127" s="17"/>
      <c r="GR127" s="17" t="str">
        <f t="shared" si="189"/>
        <v/>
      </c>
      <c r="GS127" s="18">
        <f t="shared" si="198"/>
        <v>0</v>
      </c>
      <c r="GT127" s="18"/>
      <c r="GV127" s="2">
        <f t="shared" si="165"/>
        <v>1923</v>
      </c>
      <c r="GW127" s="17">
        <f t="shared" si="166"/>
        <v>0</v>
      </c>
      <c r="GX127" s="17"/>
      <c r="GY127" s="17">
        <f t="shared" si="167"/>
        <v>0</v>
      </c>
      <c r="GZ127" s="17"/>
      <c r="HA127" s="17">
        <f t="shared" si="168"/>
        <v>0</v>
      </c>
      <c r="HB127" s="17"/>
      <c r="HC127" s="17">
        <f t="shared" si="169"/>
        <v>0</v>
      </c>
      <c r="HD127" s="17"/>
      <c r="HE127" s="17">
        <f t="shared" si="170"/>
        <v>0</v>
      </c>
      <c r="HF127" s="17"/>
      <c r="HG127" s="17">
        <f t="shared" si="171"/>
        <v>0</v>
      </c>
      <c r="HH127" s="17"/>
      <c r="HI127" s="17">
        <f t="shared" si="172"/>
        <v>0</v>
      </c>
      <c r="HJ127" s="17"/>
      <c r="HK127" s="17">
        <f t="shared" si="173"/>
        <v>0</v>
      </c>
      <c r="HL127" s="17"/>
      <c r="HM127" s="17">
        <f t="shared" si="174"/>
        <v>0</v>
      </c>
      <c r="HN127" s="17"/>
      <c r="HO127" s="17">
        <f t="shared" si="175"/>
        <v>0</v>
      </c>
      <c r="HP127" s="17"/>
      <c r="HQ127" s="17">
        <f t="shared" si="176"/>
        <v>0</v>
      </c>
      <c r="HR127" s="17"/>
      <c r="HS127" s="17">
        <f t="shared" si="177"/>
        <v>0</v>
      </c>
      <c r="HT127" s="17"/>
      <c r="HU127" s="17" t="str">
        <f t="shared" si="191"/>
        <v/>
      </c>
      <c r="HV127" s="18">
        <f t="shared" si="199"/>
        <v>0</v>
      </c>
      <c r="HW127" s="18"/>
    </row>
    <row r="128" spans="1:231" x14ac:dyDescent="0.2">
      <c r="A128" s="2">
        <f t="shared" si="73"/>
        <v>1924</v>
      </c>
      <c r="B128" s="17">
        <f t="shared" si="74"/>
        <v>6.8678868051941162</v>
      </c>
      <c r="C128" s="17"/>
      <c r="D128" s="17">
        <f t="shared" si="75"/>
        <v>11.80574702644682</v>
      </c>
      <c r="E128" s="17"/>
      <c r="F128" s="17">
        <f t="shared" si="76"/>
        <v>12.181726231110732</v>
      </c>
      <c r="G128" s="17"/>
      <c r="H128" s="17">
        <f t="shared" si="77"/>
        <v>12.495042234997324</v>
      </c>
      <c r="I128" s="17"/>
      <c r="J128" s="17">
        <f t="shared" si="78"/>
        <v>18.209926145888776</v>
      </c>
      <c r="K128" s="17"/>
      <c r="L128" s="17">
        <f t="shared" si="79"/>
        <v>24.18799550004497</v>
      </c>
      <c r="M128" s="17"/>
      <c r="N128" s="17">
        <f t="shared" si="80"/>
        <v>15.640734914018717</v>
      </c>
      <c r="O128" s="17"/>
      <c r="P128" s="17">
        <f t="shared" si="81"/>
        <v>8.6851196277363538</v>
      </c>
      <c r="Q128" s="17"/>
      <c r="R128" s="17">
        <f t="shared" si="82"/>
        <v>0</v>
      </c>
      <c r="S128" s="17"/>
      <c r="T128" s="17">
        <f t="shared" si="83"/>
        <v>1.1028723336808071</v>
      </c>
      <c r="U128" s="17"/>
      <c r="V128" s="17">
        <f t="shared" si="84"/>
        <v>1.541514739122037</v>
      </c>
      <c r="W128" s="17"/>
      <c r="X128" s="17">
        <f t="shared" si="85"/>
        <v>5.6146227896477452</v>
      </c>
      <c r="Y128" s="17"/>
      <c r="Z128" s="17">
        <f t="shared" si="178"/>
        <v>118.33318834788838</v>
      </c>
      <c r="AA128" s="18">
        <f t="shared" si="86"/>
        <v>1</v>
      </c>
      <c r="AB128" s="18"/>
      <c r="AD128" s="2">
        <f t="shared" si="87"/>
        <v>1924</v>
      </c>
      <c r="AE128" s="17">
        <f t="shared" si="88"/>
        <v>7.2987488794481044</v>
      </c>
      <c r="AF128" s="17"/>
      <c r="AG128" s="17">
        <f t="shared" si="89"/>
        <v>12.500292317885958</v>
      </c>
      <c r="AH128" s="17"/>
      <c r="AI128" s="17">
        <f t="shared" si="90"/>
        <v>12.772810539034182</v>
      </c>
      <c r="AJ128" s="17"/>
      <c r="AK128" s="17">
        <f t="shared" si="91"/>
        <v>12.974237050317653</v>
      </c>
      <c r="AL128" s="17"/>
      <c r="AM128" s="17">
        <f t="shared" si="92"/>
        <v>16.848735237946759</v>
      </c>
      <c r="AN128" s="17"/>
      <c r="AO128" s="17">
        <f t="shared" si="93"/>
        <v>20.912811318548545</v>
      </c>
      <c r="AP128" s="17"/>
      <c r="AQ128" s="17">
        <f t="shared" si="94"/>
        <v>16.813189383014386</v>
      </c>
      <c r="AR128" s="17"/>
      <c r="AS128" s="17">
        <f t="shared" si="95"/>
        <v>9.2656195190396389</v>
      </c>
      <c r="AT128" s="17"/>
      <c r="AU128" s="17">
        <f t="shared" si="96"/>
        <v>0</v>
      </c>
      <c r="AV128" s="17"/>
      <c r="AW128" s="17">
        <f t="shared" si="97"/>
        <v>1.030829793038937</v>
      </c>
      <c r="AX128" s="17"/>
      <c r="AY128" s="17">
        <f t="shared" si="98"/>
        <v>1.5166231437814244</v>
      </c>
      <c r="AZ128" s="17"/>
      <c r="BA128" s="17">
        <f t="shared" si="99"/>
        <v>5.9480063920177733</v>
      </c>
      <c r="BB128" s="17"/>
      <c r="BC128" s="17">
        <f t="shared" si="179"/>
        <v>117.88190357407336</v>
      </c>
      <c r="BD128" s="18">
        <f t="shared" si="193"/>
        <v>1</v>
      </c>
      <c r="BE128" s="18"/>
      <c r="BG128" s="2">
        <f t="shared" si="100"/>
        <v>1924</v>
      </c>
      <c r="BH128" s="17">
        <f t="shared" si="101"/>
        <v>7.8863336375256807</v>
      </c>
      <c r="BI128" s="17"/>
      <c r="BJ128" s="17">
        <f t="shared" si="102"/>
        <v>11.226141082165613</v>
      </c>
      <c r="BK128" s="17"/>
      <c r="BL128" s="17">
        <f t="shared" si="103"/>
        <v>11.59181343011889</v>
      </c>
      <c r="BM128" s="17"/>
      <c r="BN128" s="17">
        <f t="shared" si="104"/>
        <v>11.884351308481513</v>
      </c>
      <c r="BO128" s="17"/>
      <c r="BP128" s="17">
        <f t="shared" si="105"/>
        <v>17.38162560604578</v>
      </c>
      <c r="BQ128" s="17"/>
      <c r="BR128" s="17">
        <f t="shared" si="106"/>
        <v>23.122681468912234</v>
      </c>
      <c r="BS128" s="17"/>
      <c r="BT128" s="17">
        <f t="shared" si="107"/>
        <v>17.052520492887833</v>
      </c>
      <c r="BU128" s="17"/>
      <c r="BV128" s="17">
        <f t="shared" si="108"/>
        <v>9.7756407686176132</v>
      </c>
      <c r="BW128" s="17"/>
      <c r="BX128" s="17">
        <f t="shared" si="109"/>
        <v>0</v>
      </c>
      <c r="BY128" s="17"/>
      <c r="BZ128" s="17">
        <f t="shared" si="110"/>
        <v>1.8527398962966051</v>
      </c>
      <c r="CA128" s="17"/>
      <c r="CB128" s="17">
        <f t="shared" si="111"/>
        <v>2.3159248703707562</v>
      </c>
      <c r="CC128" s="17"/>
      <c r="CD128" s="17">
        <f t="shared" si="112"/>
        <v>6.5821022631589914</v>
      </c>
      <c r="CE128" s="17"/>
      <c r="CF128" s="17">
        <f t="shared" si="181"/>
        <v>120.67187482458151</v>
      </c>
      <c r="CG128" s="18">
        <f t="shared" si="194"/>
        <v>1</v>
      </c>
      <c r="CH128" s="18"/>
      <c r="CJ128" s="2">
        <f t="shared" si="113"/>
        <v>1924</v>
      </c>
      <c r="CK128" s="17">
        <f t="shared" si="114"/>
        <v>0</v>
      </c>
      <c r="CL128" s="17"/>
      <c r="CM128" s="17">
        <f t="shared" si="115"/>
        <v>0</v>
      </c>
      <c r="CN128" s="17"/>
      <c r="CO128" s="17">
        <f t="shared" si="116"/>
        <v>0</v>
      </c>
      <c r="CP128" s="17"/>
      <c r="CQ128" s="17">
        <f t="shared" si="117"/>
        <v>0</v>
      </c>
      <c r="CR128" s="17"/>
      <c r="CS128" s="17">
        <f t="shared" si="118"/>
        <v>0</v>
      </c>
      <c r="CT128" s="17"/>
      <c r="CU128" s="17">
        <f t="shared" si="119"/>
        <v>0</v>
      </c>
      <c r="CV128" s="17"/>
      <c r="CW128" s="17">
        <f t="shared" si="120"/>
        <v>0</v>
      </c>
      <c r="CX128" s="17"/>
      <c r="CY128" s="17">
        <f t="shared" si="121"/>
        <v>0</v>
      </c>
      <c r="CZ128" s="17"/>
      <c r="DA128" s="17">
        <f t="shared" si="122"/>
        <v>0</v>
      </c>
      <c r="DB128" s="17"/>
      <c r="DC128" s="17">
        <f t="shared" si="123"/>
        <v>0</v>
      </c>
      <c r="DD128" s="17"/>
      <c r="DE128" s="17">
        <f t="shared" si="124"/>
        <v>0</v>
      </c>
      <c r="DF128" s="17"/>
      <c r="DG128" s="17">
        <f t="shared" si="125"/>
        <v>0</v>
      </c>
      <c r="DH128" s="17"/>
      <c r="DI128" s="17" t="str">
        <f t="shared" si="183"/>
        <v/>
      </c>
      <c r="DJ128" s="18">
        <f t="shared" si="195"/>
        <v>0</v>
      </c>
      <c r="DK128" s="18"/>
      <c r="DM128" s="2">
        <f t="shared" si="126"/>
        <v>1924</v>
      </c>
      <c r="DN128" s="17">
        <f t="shared" si="127"/>
        <v>0</v>
      </c>
      <c r="DO128" s="17"/>
      <c r="DP128" s="17">
        <f t="shared" si="128"/>
        <v>0</v>
      </c>
      <c r="DQ128" s="17"/>
      <c r="DR128" s="17">
        <f t="shared" si="129"/>
        <v>0</v>
      </c>
      <c r="DS128" s="17"/>
      <c r="DT128" s="17">
        <f t="shared" si="130"/>
        <v>0</v>
      </c>
      <c r="DU128" s="17"/>
      <c r="DV128" s="17">
        <f t="shared" si="131"/>
        <v>0</v>
      </c>
      <c r="DW128" s="17"/>
      <c r="DX128" s="17">
        <f t="shared" si="132"/>
        <v>0</v>
      </c>
      <c r="DY128" s="17"/>
      <c r="DZ128" s="17">
        <f t="shared" si="133"/>
        <v>0</v>
      </c>
      <c r="EA128" s="17"/>
      <c r="EB128" s="17">
        <f t="shared" si="134"/>
        <v>0</v>
      </c>
      <c r="EC128" s="17"/>
      <c r="ED128" s="17">
        <f t="shared" si="135"/>
        <v>0</v>
      </c>
      <c r="EE128" s="17"/>
      <c r="EF128" s="17">
        <f t="shared" si="136"/>
        <v>0</v>
      </c>
      <c r="EG128" s="17"/>
      <c r="EH128" s="17">
        <f t="shared" si="137"/>
        <v>0</v>
      </c>
      <c r="EI128" s="17"/>
      <c r="EJ128" s="17">
        <f t="shared" si="138"/>
        <v>0</v>
      </c>
      <c r="EK128" s="17"/>
      <c r="EL128" s="17" t="str">
        <f t="shared" si="185"/>
        <v/>
      </c>
      <c r="EM128" s="18">
        <f t="shared" si="196"/>
        <v>0</v>
      </c>
      <c r="EN128" s="18"/>
      <c r="EP128" s="2">
        <f t="shared" si="139"/>
        <v>1924</v>
      </c>
      <c r="EQ128" s="17">
        <f t="shared" si="140"/>
        <v>0</v>
      </c>
      <c r="ER128" s="17"/>
      <c r="ES128" s="17">
        <f t="shared" si="141"/>
        <v>0</v>
      </c>
      <c r="ET128" s="17"/>
      <c r="EU128" s="17">
        <f t="shared" si="142"/>
        <v>0</v>
      </c>
      <c r="EV128" s="17"/>
      <c r="EW128" s="17">
        <f t="shared" si="143"/>
        <v>0</v>
      </c>
      <c r="EX128" s="17"/>
      <c r="EY128" s="17">
        <f t="shared" si="144"/>
        <v>0</v>
      </c>
      <c r="EZ128" s="17"/>
      <c r="FA128" s="17">
        <f t="shared" si="145"/>
        <v>0</v>
      </c>
      <c r="FB128" s="17"/>
      <c r="FC128" s="17">
        <f t="shared" si="146"/>
        <v>0</v>
      </c>
      <c r="FD128" s="17"/>
      <c r="FE128" s="17">
        <f t="shared" si="147"/>
        <v>0</v>
      </c>
      <c r="FF128" s="17"/>
      <c r="FG128" s="17">
        <f t="shared" si="148"/>
        <v>0</v>
      </c>
      <c r="FH128" s="17"/>
      <c r="FI128" s="17">
        <f t="shared" si="149"/>
        <v>0</v>
      </c>
      <c r="FJ128" s="17"/>
      <c r="FK128" s="17">
        <f t="shared" si="150"/>
        <v>0</v>
      </c>
      <c r="FL128" s="17"/>
      <c r="FM128" s="17">
        <f t="shared" si="151"/>
        <v>0</v>
      </c>
      <c r="FN128" s="17"/>
      <c r="FO128" s="17" t="str">
        <f t="shared" si="187"/>
        <v/>
      </c>
      <c r="FP128" s="18">
        <f t="shared" si="197"/>
        <v>0</v>
      </c>
      <c r="FQ128" s="18"/>
      <c r="FS128" s="2">
        <f t="shared" si="152"/>
        <v>1924</v>
      </c>
      <c r="FT128" s="17">
        <f t="shared" si="153"/>
        <v>0</v>
      </c>
      <c r="FU128" s="17"/>
      <c r="FV128" s="17">
        <f t="shared" si="154"/>
        <v>0</v>
      </c>
      <c r="FW128" s="17"/>
      <c r="FX128" s="17">
        <f t="shared" si="155"/>
        <v>0</v>
      </c>
      <c r="FY128" s="17"/>
      <c r="FZ128" s="17">
        <f t="shared" si="156"/>
        <v>0</v>
      </c>
      <c r="GA128" s="17"/>
      <c r="GB128" s="17">
        <f t="shared" si="157"/>
        <v>0</v>
      </c>
      <c r="GC128" s="17"/>
      <c r="GD128" s="17">
        <f t="shared" si="158"/>
        <v>0</v>
      </c>
      <c r="GE128" s="17"/>
      <c r="GF128" s="17">
        <f t="shared" si="159"/>
        <v>0</v>
      </c>
      <c r="GG128" s="17"/>
      <c r="GH128" s="17">
        <f t="shared" si="160"/>
        <v>0</v>
      </c>
      <c r="GI128" s="17"/>
      <c r="GJ128" s="17">
        <f t="shared" si="161"/>
        <v>0</v>
      </c>
      <c r="GK128" s="17"/>
      <c r="GL128" s="17">
        <f t="shared" si="162"/>
        <v>0</v>
      </c>
      <c r="GM128" s="17"/>
      <c r="GN128" s="17">
        <f t="shared" si="163"/>
        <v>0</v>
      </c>
      <c r="GO128" s="17"/>
      <c r="GP128" s="17">
        <f t="shared" si="164"/>
        <v>0</v>
      </c>
      <c r="GQ128" s="17"/>
      <c r="GR128" s="17" t="str">
        <f t="shared" si="189"/>
        <v/>
      </c>
      <c r="GS128" s="18">
        <f t="shared" si="198"/>
        <v>0</v>
      </c>
      <c r="GT128" s="18"/>
      <c r="GV128" s="2">
        <f t="shared" si="165"/>
        <v>1924</v>
      </c>
      <c r="GW128" s="17">
        <f t="shared" si="166"/>
        <v>0</v>
      </c>
      <c r="GX128" s="17"/>
      <c r="GY128" s="17">
        <f t="shared" si="167"/>
        <v>0</v>
      </c>
      <c r="GZ128" s="17"/>
      <c r="HA128" s="17">
        <f t="shared" si="168"/>
        <v>0</v>
      </c>
      <c r="HB128" s="17"/>
      <c r="HC128" s="17">
        <f t="shared" si="169"/>
        <v>0</v>
      </c>
      <c r="HD128" s="17"/>
      <c r="HE128" s="17">
        <f t="shared" si="170"/>
        <v>0</v>
      </c>
      <c r="HF128" s="17"/>
      <c r="HG128" s="17">
        <f t="shared" si="171"/>
        <v>0</v>
      </c>
      <c r="HH128" s="17"/>
      <c r="HI128" s="17">
        <f t="shared" si="172"/>
        <v>0</v>
      </c>
      <c r="HJ128" s="17"/>
      <c r="HK128" s="17">
        <f t="shared" si="173"/>
        <v>0</v>
      </c>
      <c r="HL128" s="17"/>
      <c r="HM128" s="17">
        <f t="shared" si="174"/>
        <v>0</v>
      </c>
      <c r="HN128" s="17"/>
      <c r="HO128" s="17">
        <f t="shared" si="175"/>
        <v>0</v>
      </c>
      <c r="HP128" s="17"/>
      <c r="HQ128" s="17">
        <f t="shared" si="176"/>
        <v>0</v>
      </c>
      <c r="HR128" s="17"/>
      <c r="HS128" s="17">
        <f t="shared" si="177"/>
        <v>0</v>
      </c>
      <c r="HT128" s="17"/>
      <c r="HU128" s="17" t="str">
        <f t="shared" si="191"/>
        <v/>
      </c>
      <c r="HV128" s="18">
        <f t="shared" si="199"/>
        <v>0</v>
      </c>
      <c r="HW128" s="18"/>
    </row>
    <row r="129" spans="1:231" x14ac:dyDescent="0.2">
      <c r="A129" s="2">
        <f t="shared" si="73"/>
        <v>1925</v>
      </c>
      <c r="B129" s="17">
        <f t="shared" si="74"/>
        <v>8.5848585064926439</v>
      </c>
      <c r="C129" s="17"/>
      <c r="D129" s="17">
        <f t="shared" si="75"/>
        <v>8.7101849080472817</v>
      </c>
      <c r="E129" s="17"/>
      <c r="F129" s="17">
        <f t="shared" si="76"/>
        <v>8.0835529002740962</v>
      </c>
      <c r="G129" s="17"/>
      <c r="H129" s="17">
        <f t="shared" si="77"/>
        <v>13.710708330077303</v>
      </c>
      <c r="I129" s="17"/>
      <c r="J129" s="17">
        <f t="shared" si="78"/>
        <v>11.667887984736719</v>
      </c>
      <c r="K129" s="17"/>
      <c r="L129" s="17">
        <f t="shared" si="79"/>
        <v>15.502875872308616</v>
      </c>
      <c r="M129" s="17"/>
      <c r="N129" s="17">
        <f t="shared" si="80"/>
        <v>3.3336822813533487</v>
      </c>
      <c r="O129" s="17"/>
      <c r="P129" s="17">
        <f t="shared" si="81"/>
        <v>2.5315933114036704</v>
      </c>
      <c r="Q129" s="17"/>
      <c r="R129" s="17">
        <f t="shared" si="82"/>
        <v>2.2057446673616141</v>
      </c>
      <c r="S129" s="17"/>
      <c r="T129" s="17">
        <f t="shared" si="83"/>
        <v>0</v>
      </c>
      <c r="U129" s="17"/>
      <c r="V129" s="17">
        <f t="shared" si="84"/>
        <v>0</v>
      </c>
      <c r="W129" s="17"/>
      <c r="X129" s="17">
        <f t="shared" si="85"/>
        <v>3.6469982852399414</v>
      </c>
      <c r="Y129" s="17"/>
      <c r="Z129" s="17">
        <f t="shared" si="178"/>
        <v>77.978087047295247</v>
      </c>
      <c r="AA129" s="18">
        <f t="shared" si="86"/>
        <v>1</v>
      </c>
      <c r="AB129" s="18"/>
      <c r="AD129" s="2">
        <f t="shared" si="87"/>
        <v>1925</v>
      </c>
      <c r="AE129" s="17">
        <f t="shared" si="88"/>
        <v>9.1708305725532995</v>
      </c>
      <c r="AF129" s="17"/>
      <c r="AG129" s="17">
        <f t="shared" si="89"/>
        <v>10.4149354951865</v>
      </c>
      <c r="AH129" s="17"/>
      <c r="AI129" s="17">
        <f t="shared" si="90"/>
        <v>9.9765366176871808</v>
      </c>
      <c r="AJ129" s="17"/>
      <c r="AK129" s="17">
        <f t="shared" si="91"/>
        <v>13.791791713762327</v>
      </c>
      <c r="AL129" s="17"/>
      <c r="AM129" s="17">
        <f t="shared" si="92"/>
        <v>12.417351989710411</v>
      </c>
      <c r="AN129" s="17"/>
      <c r="AO129" s="17">
        <f t="shared" si="93"/>
        <v>15.024048018084734</v>
      </c>
      <c r="AP129" s="17"/>
      <c r="AQ129" s="17">
        <f t="shared" si="94"/>
        <v>3.4597965467513743</v>
      </c>
      <c r="AR129" s="17"/>
      <c r="AS129" s="17">
        <f t="shared" si="95"/>
        <v>2.5948474100635308</v>
      </c>
      <c r="AT129" s="17"/>
      <c r="AU129" s="17">
        <f t="shared" si="96"/>
        <v>2.2393888607397594</v>
      </c>
      <c r="AV129" s="17"/>
      <c r="AW129" s="17">
        <f t="shared" si="97"/>
        <v>0</v>
      </c>
      <c r="AX129" s="17"/>
      <c r="AY129" s="17">
        <f t="shared" si="98"/>
        <v>0</v>
      </c>
      <c r="AZ129" s="17"/>
      <c r="BA129" s="17">
        <f t="shared" si="99"/>
        <v>3.8034064777643533</v>
      </c>
      <c r="BB129" s="17"/>
      <c r="BC129" s="17">
        <f t="shared" si="179"/>
        <v>82.892933702303495</v>
      </c>
      <c r="BD129" s="18">
        <f t="shared" si="193"/>
        <v>1</v>
      </c>
      <c r="BE129" s="18"/>
      <c r="BG129" s="2">
        <f t="shared" si="100"/>
        <v>1925</v>
      </c>
      <c r="BH129" s="17">
        <f t="shared" si="101"/>
        <v>9.6781281424967389</v>
      </c>
      <c r="BI129" s="17"/>
      <c r="BJ129" s="17">
        <f t="shared" si="102"/>
        <v>8.2520059854789576</v>
      </c>
      <c r="BK129" s="17"/>
      <c r="BL129" s="17">
        <f t="shared" si="103"/>
        <v>7.6547411504886043</v>
      </c>
      <c r="BM129" s="17"/>
      <c r="BN129" s="17">
        <f t="shared" si="104"/>
        <v>13.054502821931999</v>
      </c>
      <c r="BO129" s="17"/>
      <c r="BP129" s="17">
        <f t="shared" si="105"/>
        <v>11.10425029951452</v>
      </c>
      <c r="BQ129" s="17"/>
      <c r="BR129" s="17">
        <f t="shared" si="106"/>
        <v>14.773162857312402</v>
      </c>
      <c r="BS129" s="17"/>
      <c r="BT129" s="17">
        <f t="shared" si="107"/>
        <v>4.1930429231975799</v>
      </c>
      <c r="BU129" s="17"/>
      <c r="BV129" s="17">
        <f t="shared" si="108"/>
        <v>3.3519965229050417</v>
      </c>
      <c r="BW129" s="17"/>
      <c r="BX129" s="17">
        <f t="shared" si="109"/>
        <v>2.9985132532168737</v>
      </c>
      <c r="BY129" s="17"/>
      <c r="BZ129" s="17">
        <f t="shared" si="110"/>
        <v>0</v>
      </c>
      <c r="CA129" s="17"/>
      <c r="CB129" s="17">
        <f t="shared" si="111"/>
        <v>0</v>
      </c>
      <c r="CC129" s="17"/>
      <c r="CD129" s="17">
        <f t="shared" si="112"/>
        <v>4.5099589580904205</v>
      </c>
      <c r="CE129" s="17"/>
      <c r="CF129" s="17">
        <f t="shared" si="181"/>
        <v>79.570302914633132</v>
      </c>
      <c r="CG129" s="18">
        <f t="shared" si="194"/>
        <v>1</v>
      </c>
      <c r="CH129" s="18"/>
      <c r="CJ129" s="2">
        <f t="shared" si="113"/>
        <v>1925</v>
      </c>
      <c r="CK129" s="17">
        <f t="shared" si="114"/>
        <v>0</v>
      </c>
      <c r="CL129" s="17"/>
      <c r="CM129" s="17">
        <f t="shared" si="115"/>
        <v>0</v>
      </c>
      <c r="CN129" s="17"/>
      <c r="CO129" s="17">
        <f t="shared" si="116"/>
        <v>0</v>
      </c>
      <c r="CP129" s="17"/>
      <c r="CQ129" s="17">
        <f t="shared" si="117"/>
        <v>0</v>
      </c>
      <c r="CR129" s="17"/>
      <c r="CS129" s="17">
        <f t="shared" si="118"/>
        <v>0</v>
      </c>
      <c r="CT129" s="17"/>
      <c r="CU129" s="17">
        <f t="shared" si="119"/>
        <v>0</v>
      </c>
      <c r="CV129" s="17"/>
      <c r="CW129" s="17">
        <f t="shared" si="120"/>
        <v>0</v>
      </c>
      <c r="CX129" s="17"/>
      <c r="CY129" s="17">
        <f t="shared" si="121"/>
        <v>0</v>
      </c>
      <c r="CZ129" s="17"/>
      <c r="DA129" s="17">
        <f t="shared" si="122"/>
        <v>0</v>
      </c>
      <c r="DB129" s="17"/>
      <c r="DC129" s="17">
        <f t="shared" si="123"/>
        <v>0</v>
      </c>
      <c r="DD129" s="17"/>
      <c r="DE129" s="17">
        <f t="shared" si="124"/>
        <v>0</v>
      </c>
      <c r="DF129" s="17"/>
      <c r="DG129" s="17">
        <f t="shared" si="125"/>
        <v>0</v>
      </c>
      <c r="DH129" s="17"/>
      <c r="DI129" s="17" t="str">
        <f t="shared" si="183"/>
        <v/>
      </c>
      <c r="DJ129" s="18">
        <f t="shared" si="195"/>
        <v>0</v>
      </c>
      <c r="DK129" s="18"/>
      <c r="DM129" s="2">
        <f t="shared" si="126"/>
        <v>1925</v>
      </c>
      <c r="DN129" s="17">
        <f t="shared" si="127"/>
        <v>0</v>
      </c>
      <c r="DO129" s="17"/>
      <c r="DP129" s="17">
        <f t="shared" si="128"/>
        <v>0</v>
      </c>
      <c r="DQ129" s="17"/>
      <c r="DR129" s="17">
        <f t="shared" si="129"/>
        <v>0</v>
      </c>
      <c r="DS129" s="17"/>
      <c r="DT129" s="17">
        <f t="shared" si="130"/>
        <v>0</v>
      </c>
      <c r="DU129" s="17"/>
      <c r="DV129" s="17">
        <f t="shared" si="131"/>
        <v>0</v>
      </c>
      <c r="DW129" s="17"/>
      <c r="DX129" s="17">
        <f t="shared" si="132"/>
        <v>0</v>
      </c>
      <c r="DY129" s="17"/>
      <c r="DZ129" s="17">
        <f t="shared" si="133"/>
        <v>0</v>
      </c>
      <c r="EA129" s="17"/>
      <c r="EB129" s="17">
        <f t="shared" si="134"/>
        <v>0</v>
      </c>
      <c r="EC129" s="17"/>
      <c r="ED129" s="17">
        <f t="shared" si="135"/>
        <v>0</v>
      </c>
      <c r="EE129" s="17"/>
      <c r="EF129" s="17">
        <f t="shared" si="136"/>
        <v>0</v>
      </c>
      <c r="EG129" s="17"/>
      <c r="EH129" s="17">
        <f t="shared" si="137"/>
        <v>0</v>
      </c>
      <c r="EI129" s="17"/>
      <c r="EJ129" s="17">
        <f t="shared" si="138"/>
        <v>0</v>
      </c>
      <c r="EK129" s="17"/>
      <c r="EL129" s="17" t="str">
        <f t="shared" si="185"/>
        <v/>
      </c>
      <c r="EM129" s="18">
        <f t="shared" si="196"/>
        <v>0</v>
      </c>
      <c r="EN129" s="18"/>
      <c r="EP129" s="2">
        <f t="shared" si="139"/>
        <v>1925</v>
      </c>
      <c r="EQ129" s="17">
        <f t="shared" si="140"/>
        <v>0</v>
      </c>
      <c r="ER129" s="17"/>
      <c r="ES129" s="17">
        <f t="shared" si="141"/>
        <v>0</v>
      </c>
      <c r="ET129" s="17"/>
      <c r="EU129" s="17">
        <f t="shared" si="142"/>
        <v>0</v>
      </c>
      <c r="EV129" s="17"/>
      <c r="EW129" s="17">
        <f t="shared" si="143"/>
        <v>0</v>
      </c>
      <c r="EX129" s="17"/>
      <c r="EY129" s="17">
        <f t="shared" si="144"/>
        <v>0</v>
      </c>
      <c r="EZ129" s="17"/>
      <c r="FA129" s="17">
        <f t="shared" si="145"/>
        <v>0</v>
      </c>
      <c r="FB129" s="17"/>
      <c r="FC129" s="17">
        <f t="shared" si="146"/>
        <v>0</v>
      </c>
      <c r="FD129" s="17"/>
      <c r="FE129" s="17">
        <f t="shared" si="147"/>
        <v>0</v>
      </c>
      <c r="FF129" s="17"/>
      <c r="FG129" s="17">
        <f t="shared" si="148"/>
        <v>0</v>
      </c>
      <c r="FH129" s="17"/>
      <c r="FI129" s="17">
        <f t="shared" si="149"/>
        <v>0</v>
      </c>
      <c r="FJ129" s="17"/>
      <c r="FK129" s="17">
        <f t="shared" si="150"/>
        <v>0</v>
      </c>
      <c r="FL129" s="17"/>
      <c r="FM129" s="17">
        <f t="shared" si="151"/>
        <v>0</v>
      </c>
      <c r="FN129" s="17"/>
      <c r="FO129" s="17" t="str">
        <f t="shared" si="187"/>
        <v/>
      </c>
      <c r="FP129" s="18">
        <f t="shared" si="197"/>
        <v>0</v>
      </c>
      <c r="FQ129" s="18"/>
      <c r="FS129" s="2">
        <f t="shared" si="152"/>
        <v>1925</v>
      </c>
      <c r="FT129" s="17">
        <f t="shared" si="153"/>
        <v>0</v>
      </c>
      <c r="FU129" s="17"/>
      <c r="FV129" s="17">
        <f t="shared" si="154"/>
        <v>0</v>
      </c>
      <c r="FW129" s="17"/>
      <c r="FX129" s="17">
        <f t="shared" si="155"/>
        <v>0</v>
      </c>
      <c r="FY129" s="17"/>
      <c r="FZ129" s="17">
        <f t="shared" si="156"/>
        <v>0</v>
      </c>
      <c r="GA129" s="17"/>
      <c r="GB129" s="17">
        <f t="shared" si="157"/>
        <v>0</v>
      </c>
      <c r="GC129" s="17"/>
      <c r="GD129" s="17">
        <f t="shared" si="158"/>
        <v>0</v>
      </c>
      <c r="GE129" s="17"/>
      <c r="GF129" s="17">
        <f t="shared" si="159"/>
        <v>0</v>
      </c>
      <c r="GG129" s="17"/>
      <c r="GH129" s="17">
        <f t="shared" si="160"/>
        <v>0</v>
      </c>
      <c r="GI129" s="17"/>
      <c r="GJ129" s="17">
        <f t="shared" si="161"/>
        <v>0</v>
      </c>
      <c r="GK129" s="17"/>
      <c r="GL129" s="17">
        <f t="shared" si="162"/>
        <v>0</v>
      </c>
      <c r="GM129" s="17"/>
      <c r="GN129" s="17">
        <f t="shared" si="163"/>
        <v>0</v>
      </c>
      <c r="GO129" s="17"/>
      <c r="GP129" s="17">
        <f t="shared" si="164"/>
        <v>0</v>
      </c>
      <c r="GQ129" s="17"/>
      <c r="GR129" s="17" t="str">
        <f t="shared" si="189"/>
        <v/>
      </c>
      <c r="GS129" s="18">
        <f t="shared" si="198"/>
        <v>0</v>
      </c>
      <c r="GT129" s="18"/>
      <c r="GV129" s="2">
        <f t="shared" si="165"/>
        <v>1925</v>
      </c>
      <c r="GW129" s="17">
        <f t="shared" si="166"/>
        <v>0</v>
      </c>
      <c r="GX129" s="17"/>
      <c r="GY129" s="17">
        <f t="shared" si="167"/>
        <v>0</v>
      </c>
      <c r="GZ129" s="17"/>
      <c r="HA129" s="17">
        <f t="shared" si="168"/>
        <v>0</v>
      </c>
      <c r="HB129" s="17"/>
      <c r="HC129" s="17">
        <f t="shared" si="169"/>
        <v>0</v>
      </c>
      <c r="HD129" s="17"/>
      <c r="HE129" s="17">
        <f t="shared" si="170"/>
        <v>0</v>
      </c>
      <c r="HF129" s="17"/>
      <c r="HG129" s="17">
        <f t="shared" si="171"/>
        <v>0</v>
      </c>
      <c r="HH129" s="17"/>
      <c r="HI129" s="17">
        <f t="shared" si="172"/>
        <v>0</v>
      </c>
      <c r="HJ129" s="17"/>
      <c r="HK129" s="17">
        <f t="shared" si="173"/>
        <v>0</v>
      </c>
      <c r="HL129" s="17"/>
      <c r="HM129" s="17">
        <f t="shared" si="174"/>
        <v>0</v>
      </c>
      <c r="HN129" s="17"/>
      <c r="HO129" s="17">
        <f t="shared" si="175"/>
        <v>0</v>
      </c>
      <c r="HP129" s="17"/>
      <c r="HQ129" s="17">
        <f t="shared" si="176"/>
        <v>0</v>
      </c>
      <c r="HR129" s="17"/>
      <c r="HS129" s="17">
        <f t="shared" si="177"/>
        <v>0</v>
      </c>
      <c r="HT129" s="17"/>
      <c r="HU129" s="17" t="str">
        <f t="shared" si="191"/>
        <v/>
      </c>
      <c r="HV129" s="18">
        <f t="shared" si="199"/>
        <v>0</v>
      </c>
      <c r="HW129" s="18"/>
    </row>
    <row r="130" spans="1:231" x14ac:dyDescent="0.2">
      <c r="A130" s="2">
        <f t="shared" si="73"/>
        <v>1926</v>
      </c>
      <c r="B130" s="17">
        <f t="shared" si="74"/>
        <v>10.239167007013855</v>
      </c>
      <c r="C130" s="17"/>
      <c r="D130" s="17">
        <f t="shared" si="75"/>
        <v>9.8757204425054077</v>
      </c>
      <c r="E130" s="17"/>
      <c r="F130" s="17">
        <f t="shared" si="76"/>
        <v>11.316974060383735</v>
      </c>
      <c r="G130" s="17"/>
      <c r="H130" s="17">
        <f t="shared" si="77"/>
        <v>12.469976954686397</v>
      </c>
      <c r="I130" s="17"/>
      <c r="J130" s="17">
        <f t="shared" si="78"/>
        <v>13.69817568992184</v>
      </c>
      <c r="K130" s="17"/>
      <c r="L130" s="17">
        <f t="shared" si="79"/>
        <v>6.4793749603747415</v>
      </c>
      <c r="M130" s="17"/>
      <c r="N130" s="17">
        <f t="shared" si="80"/>
        <v>2.7321155538910897</v>
      </c>
      <c r="O130" s="17"/>
      <c r="P130" s="17">
        <f t="shared" si="81"/>
        <v>1.3911230572564723</v>
      </c>
      <c r="Q130" s="17"/>
      <c r="R130" s="17">
        <f t="shared" si="82"/>
        <v>0</v>
      </c>
      <c r="S130" s="17"/>
      <c r="T130" s="17">
        <f t="shared" si="83"/>
        <v>3.3712802018197396</v>
      </c>
      <c r="U130" s="17"/>
      <c r="V130" s="17">
        <f t="shared" si="84"/>
        <v>4.724805338609821</v>
      </c>
      <c r="W130" s="17"/>
      <c r="X130" s="17">
        <f t="shared" si="85"/>
        <v>1.9676245044078031</v>
      </c>
      <c r="Y130" s="17"/>
      <c r="Z130" s="17">
        <f t="shared" si="178"/>
        <v>78.266337770870919</v>
      </c>
      <c r="AA130" s="18">
        <f t="shared" si="86"/>
        <v>1</v>
      </c>
      <c r="AB130" s="18"/>
      <c r="AD130" s="2">
        <f t="shared" si="87"/>
        <v>1926</v>
      </c>
      <c r="AE130" s="17">
        <f t="shared" si="88"/>
        <v>10.948123319172156</v>
      </c>
      <c r="AF130" s="17"/>
      <c r="AG130" s="17">
        <f t="shared" si="89"/>
        <v>11.196944303698796</v>
      </c>
      <c r="AH130" s="17"/>
      <c r="AI130" s="17">
        <f t="shared" si="90"/>
        <v>12.180379623494563</v>
      </c>
      <c r="AJ130" s="17"/>
      <c r="AK130" s="17">
        <f t="shared" si="91"/>
        <v>12.962388432006861</v>
      </c>
      <c r="AL130" s="17"/>
      <c r="AM130" s="17">
        <f t="shared" si="92"/>
        <v>13.791791713762327</v>
      </c>
      <c r="AN130" s="17"/>
      <c r="AO130" s="17">
        <f t="shared" si="93"/>
        <v>8.8983123514050764</v>
      </c>
      <c r="AP130" s="17"/>
      <c r="AQ130" s="17">
        <f t="shared" si="94"/>
        <v>2.8199711579685856</v>
      </c>
      <c r="AR130" s="17"/>
      <c r="AS130" s="17">
        <f t="shared" si="95"/>
        <v>1.3507424874303311</v>
      </c>
      <c r="AT130" s="17"/>
      <c r="AU130" s="17">
        <f t="shared" si="96"/>
        <v>0</v>
      </c>
      <c r="AV130" s="17"/>
      <c r="AW130" s="17">
        <f t="shared" si="97"/>
        <v>3.507191019994544</v>
      </c>
      <c r="AX130" s="17"/>
      <c r="AY130" s="17">
        <f t="shared" si="98"/>
        <v>4.9645710722220064</v>
      </c>
      <c r="AZ130" s="17"/>
      <c r="BA130" s="17">
        <f t="shared" si="99"/>
        <v>1.9787192579023269</v>
      </c>
      <c r="BB130" s="17"/>
      <c r="BC130" s="17">
        <f t="shared" si="179"/>
        <v>84.599134739057575</v>
      </c>
      <c r="BD130" s="18">
        <f t="shared" si="193"/>
        <v>1</v>
      </c>
      <c r="BE130" s="18"/>
      <c r="BG130" s="2">
        <f t="shared" si="100"/>
        <v>1926</v>
      </c>
      <c r="BH130" s="17">
        <f t="shared" si="101"/>
        <v>11.408977256142251</v>
      </c>
      <c r="BI130" s="17"/>
      <c r="BJ130" s="17">
        <f t="shared" si="102"/>
        <v>9.3734011858690085</v>
      </c>
      <c r="BK130" s="17"/>
      <c r="BL130" s="17">
        <f t="shared" si="103"/>
        <v>10.762956108091462</v>
      </c>
      <c r="BM130" s="17"/>
      <c r="BN130" s="17">
        <f t="shared" si="104"/>
        <v>11.859973151951293</v>
      </c>
      <c r="BO130" s="17"/>
      <c r="BP130" s="17">
        <f t="shared" si="105"/>
        <v>13.030124665401782</v>
      </c>
      <c r="BQ130" s="17"/>
      <c r="BR130" s="17">
        <f t="shared" si="106"/>
        <v>6.1189172890848402</v>
      </c>
      <c r="BS130" s="17"/>
      <c r="BT130" s="17">
        <f t="shared" si="107"/>
        <v>3.5592108534118991</v>
      </c>
      <c r="BU130" s="17"/>
      <c r="BV130" s="17">
        <f t="shared" si="108"/>
        <v>2.1574668529243359</v>
      </c>
      <c r="BW130" s="17"/>
      <c r="BX130" s="17">
        <f t="shared" si="109"/>
        <v>0</v>
      </c>
      <c r="BY130" s="17"/>
      <c r="BZ130" s="17">
        <f t="shared" si="110"/>
        <v>4.2296101579929068</v>
      </c>
      <c r="CA130" s="17"/>
      <c r="CB130" s="17">
        <f t="shared" si="111"/>
        <v>5.6435432367455798</v>
      </c>
      <c r="CC130" s="17"/>
      <c r="CD130" s="17">
        <f t="shared" si="112"/>
        <v>2.7547316879146888</v>
      </c>
      <c r="CE130" s="17"/>
      <c r="CF130" s="17">
        <f t="shared" si="181"/>
        <v>80.898912445530044</v>
      </c>
      <c r="CG130" s="18">
        <f t="shared" si="194"/>
        <v>1</v>
      </c>
      <c r="CH130" s="18"/>
      <c r="CJ130" s="2">
        <f t="shared" si="113"/>
        <v>1926</v>
      </c>
      <c r="CK130" s="17">
        <f t="shared" si="114"/>
        <v>0</v>
      </c>
      <c r="CL130" s="17"/>
      <c r="CM130" s="17">
        <f t="shared" si="115"/>
        <v>0</v>
      </c>
      <c r="CN130" s="17"/>
      <c r="CO130" s="17">
        <f t="shared" si="116"/>
        <v>0</v>
      </c>
      <c r="CP130" s="17"/>
      <c r="CQ130" s="17">
        <f t="shared" si="117"/>
        <v>0</v>
      </c>
      <c r="CR130" s="17"/>
      <c r="CS130" s="17">
        <f t="shared" si="118"/>
        <v>0</v>
      </c>
      <c r="CT130" s="17"/>
      <c r="CU130" s="17">
        <f t="shared" si="119"/>
        <v>0</v>
      </c>
      <c r="CV130" s="17"/>
      <c r="CW130" s="17">
        <f t="shared" si="120"/>
        <v>0</v>
      </c>
      <c r="CX130" s="17"/>
      <c r="CY130" s="17">
        <f t="shared" si="121"/>
        <v>0</v>
      </c>
      <c r="CZ130" s="17"/>
      <c r="DA130" s="17">
        <f t="shared" si="122"/>
        <v>0</v>
      </c>
      <c r="DB130" s="17"/>
      <c r="DC130" s="17">
        <f t="shared" si="123"/>
        <v>0</v>
      </c>
      <c r="DD130" s="17"/>
      <c r="DE130" s="17">
        <f t="shared" si="124"/>
        <v>0</v>
      </c>
      <c r="DF130" s="17"/>
      <c r="DG130" s="17">
        <f t="shared" si="125"/>
        <v>0</v>
      </c>
      <c r="DH130" s="17"/>
      <c r="DI130" s="17" t="str">
        <f t="shared" si="183"/>
        <v/>
      </c>
      <c r="DJ130" s="18">
        <f t="shared" si="195"/>
        <v>0</v>
      </c>
      <c r="DK130" s="18"/>
      <c r="DM130" s="2">
        <f t="shared" si="126"/>
        <v>1926</v>
      </c>
      <c r="DN130" s="17">
        <f t="shared" si="127"/>
        <v>0</v>
      </c>
      <c r="DO130" s="17"/>
      <c r="DP130" s="17">
        <f t="shared" si="128"/>
        <v>0</v>
      </c>
      <c r="DQ130" s="17"/>
      <c r="DR130" s="17">
        <f t="shared" si="129"/>
        <v>0</v>
      </c>
      <c r="DS130" s="17"/>
      <c r="DT130" s="17">
        <f t="shared" si="130"/>
        <v>0</v>
      </c>
      <c r="DU130" s="17"/>
      <c r="DV130" s="17">
        <f t="shared" si="131"/>
        <v>0</v>
      </c>
      <c r="DW130" s="17"/>
      <c r="DX130" s="17">
        <f t="shared" si="132"/>
        <v>0</v>
      </c>
      <c r="DY130" s="17"/>
      <c r="DZ130" s="17">
        <f t="shared" si="133"/>
        <v>0</v>
      </c>
      <c r="EA130" s="17"/>
      <c r="EB130" s="17">
        <f t="shared" si="134"/>
        <v>0</v>
      </c>
      <c r="EC130" s="17"/>
      <c r="ED130" s="17">
        <f t="shared" si="135"/>
        <v>0</v>
      </c>
      <c r="EE130" s="17"/>
      <c r="EF130" s="17">
        <f t="shared" si="136"/>
        <v>0</v>
      </c>
      <c r="EG130" s="17"/>
      <c r="EH130" s="17">
        <f t="shared" si="137"/>
        <v>0</v>
      </c>
      <c r="EI130" s="17"/>
      <c r="EJ130" s="17">
        <f t="shared" si="138"/>
        <v>0</v>
      </c>
      <c r="EK130" s="17"/>
      <c r="EL130" s="17" t="str">
        <f t="shared" si="185"/>
        <v/>
      </c>
      <c r="EM130" s="18">
        <f t="shared" si="196"/>
        <v>0</v>
      </c>
      <c r="EN130" s="18"/>
      <c r="EP130" s="2">
        <f t="shared" si="139"/>
        <v>1926</v>
      </c>
      <c r="EQ130" s="17">
        <f t="shared" si="140"/>
        <v>0</v>
      </c>
      <c r="ER130" s="17"/>
      <c r="ES130" s="17">
        <f t="shared" si="141"/>
        <v>0</v>
      </c>
      <c r="ET130" s="17"/>
      <c r="EU130" s="17">
        <f t="shared" si="142"/>
        <v>0</v>
      </c>
      <c r="EV130" s="17"/>
      <c r="EW130" s="17">
        <f t="shared" si="143"/>
        <v>0</v>
      </c>
      <c r="EX130" s="17"/>
      <c r="EY130" s="17">
        <f t="shared" si="144"/>
        <v>0</v>
      </c>
      <c r="EZ130" s="17"/>
      <c r="FA130" s="17">
        <f t="shared" si="145"/>
        <v>0</v>
      </c>
      <c r="FB130" s="17"/>
      <c r="FC130" s="17">
        <f t="shared" si="146"/>
        <v>0</v>
      </c>
      <c r="FD130" s="17"/>
      <c r="FE130" s="17">
        <f t="shared" si="147"/>
        <v>0</v>
      </c>
      <c r="FF130" s="17"/>
      <c r="FG130" s="17">
        <f t="shared" si="148"/>
        <v>0</v>
      </c>
      <c r="FH130" s="17"/>
      <c r="FI130" s="17">
        <f t="shared" si="149"/>
        <v>0</v>
      </c>
      <c r="FJ130" s="17"/>
      <c r="FK130" s="17">
        <f t="shared" si="150"/>
        <v>0</v>
      </c>
      <c r="FL130" s="17"/>
      <c r="FM130" s="17">
        <f t="shared" si="151"/>
        <v>0</v>
      </c>
      <c r="FN130" s="17"/>
      <c r="FO130" s="17" t="str">
        <f t="shared" si="187"/>
        <v/>
      </c>
      <c r="FP130" s="18">
        <f t="shared" si="197"/>
        <v>0</v>
      </c>
      <c r="FQ130" s="18"/>
      <c r="FS130" s="2">
        <f t="shared" si="152"/>
        <v>1926</v>
      </c>
      <c r="FT130" s="17">
        <f t="shared" si="153"/>
        <v>0</v>
      </c>
      <c r="FU130" s="17"/>
      <c r="FV130" s="17">
        <f t="shared" si="154"/>
        <v>0</v>
      </c>
      <c r="FW130" s="17"/>
      <c r="FX130" s="17">
        <f t="shared" si="155"/>
        <v>0</v>
      </c>
      <c r="FY130" s="17"/>
      <c r="FZ130" s="17">
        <f t="shared" si="156"/>
        <v>0</v>
      </c>
      <c r="GA130" s="17"/>
      <c r="GB130" s="17">
        <f t="shared" si="157"/>
        <v>0</v>
      </c>
      <c r="GC130" s="17"/>
      <c r="GD130" s="17">
        <f t="shared" si="158"/>
        <v>0</v>
      </c>
      <c r="GE130" s="17"/>
      <c r="GF130" s="17">
        <f t="shared" si="159"/>
        <v>0</v>
      </c>
      <c r="GG130" s="17"/>
      <c r="GH130" s="17">
        <f t="shared" si="160"/>
        <v>0</v>
      </c>
      <c r="GI130" s="17"/>
      <c r="GJ130" s="17">
        <f t="shared" si="161"/>
        <v>0</v>
      </c>
      <c r="GK130" s="17"/>
      <c r="GL130" s="17">
        <f t="shared" si="162"/>
        <v>0</v>
      </c>
      <c r="GM130" s="17"/>
      <c r="GN130" s="17">
        <f t="shared" si="163"/>
        <v>0</v>
      </c>
      <c r="GO130" s="17"/>
      <c r="GP130" s="17">
        <f t="shared" si="164"/>
        <v>0</v>
      </c>
      <c r="GQ130" s="17"/>
      <c r="GR130" s="17" t="str">
        <f t="shared" si="189"/>
        <v/>
      </c>
      <c r="GS130" s="18">
        <f t="shared" si="198"/>
        <v>0</v>
      </c>
      <c r="GT130" s="18"/>
      <c r="GV130" s="2">
        <f t="shared" si="165"/>
        <v>1926</v>
      </c>
      <c r="GW130" s="17">
        <f t="shared" si="166"/>
        <v>0</v>
      </c>
      <c r="GX130" s="17"/>
      <c r="GY130" s="17">
        <f t="shared" si="167"/>
        <v>0</v>
      </c>
      <c r="GZ130" s="17"/>
      <c r="HA130" s="17">
        <f t="shared" si="168"/>
        <v>0</v>
      </c>
      <c r="HB130" s="17"/>
      <c r="HC130" s="17">
        <f t="shared" si="169"/>
        <v>0</v>
      </c>
      <c r="HD130" s="17"/>
      <c r="HE130" s="17">
        <f t="shared" si="170"/>
        <v>0</v>
      </c>
      <c r="HF130" s="17"/>
      <c r="HG130" s="17">
        <f t="shared" si="171"/>
        <v>0</v>
      </c>
      <c r="HH130" s="17"/>
      <c r="HI130" s="17">
        <f t="shared" si="172"/>
        <v>0</v>
      </c>
      <c r="HJ130" s="17"/>
      <c r="HK130" s="17">
        <f t="shared" si="173"/>
        <v>0</v>
      </c>
      <c r="HL130" s="17"/>
      <c r="HM130" s="17">
        <f t="shared" si="174"/>
        <v>0</v>
      </c>
      <c r="HN130" s="17"/>
      <c r="HO130" s="17">
        <f t="shared" si="175"/>
        <v>0</v>
      </c>
      <c r="HP130" s="17"/>
      <c r="HQ130" s="17">
        <f t="shared" si="176"/>
        <v>0</v>
      </c>
      <c r="HR130" s="17"/>
      <c r="HS130" s="17">
        <f t="shared" si="177"/>
        <v>0</v>
      </c>
      <c r="HT130" s="17"/>
      <c r="HU130" s="17" t="str">
        <f t="shared" si="191"/>
        <v/>
      </c>
      <c r="HV130" s="18">
        <f t="shared" si="199"/>
        <v>0</v>
      </c>
      <c r="HW130" s="18"/>
    </row>
    <row r="131" spans="1:231" x14ac:dyDescent="0.2">
      <c r="A131" s="2">
        <f t="shared" si="73"/>
        <v>1927</v>
      </c>
      <c r="B131" s="17">
        <f t="shared" si="74"/>
        <v>9.8130572417280888</v>
      </c>
      <c r="C131" s="17"/>
      <c r="D131" s="17">
        <f t="shared" si="75"/>
        <v>8.5723258663371809</v>
      </c>
      <c r="E131" s="17"/>
      <c r="F131" s="17">
        <f t="shared" si="76"/>
        <v>15.740996035262425</v>
      </c>
      <c r="G131" s="17"/>
      <c r="H131" s="17">
        <f t="shared" si="77"/>
        <v>21.155096582422754</v>
      </c>
      <c r="I131" s="17"/>
      <c r="J131" s="17">
        <f t="shared" si="78"/>
        <v>13.008880481371337</v>
      </c>
      <c r="K131" s="17"/>
      <c r="L131" s="17">
        <f t="shared" si="79"/>
        <v>10.552483010900449</v>
      </c>
      <c r="M131" s="17"/>
      <c r="N131" s="17">
        <f t="shared" si="80"/>
        <v>5.2511762251392966</v>
      </c>
      <c r="O131" s="17"/>
      <c r="P131" s="17">
        <f t="shared" si="81"/>
        <v>1.1028723336808071</v>
      </c>
      <c r="Q131" s="17"/>
      <c r="R131" s="17">
        <f t="shared" si="82"/>
        <v>1.3535251367900811</v>
      </c>
      <c r="S131" s="17"/>
      <c r="T131" s="17">
        <f t="shared" si="83"/>
        <v>0</v>
      </c>
      <c r="U131" s="17"/>
      <c r="V131" s="17">
        <f t="shared" si="84"/>
        <v>2.3561363492271785</v>
      </c>
      <c r="W131" s="17"/>
      <c r="X131" s="17">
        <f t="shared" si="85"/>
        <v>2.8699745956011906</v>
      </c>
      <c r="Y131" s="17"/>
      <c r="Z131" s="17">
        <f t="shared" si="178"/>
        <v>91.776523858460806</v>
      </c>
      <c r="AA131" s="18">
        <f t="shared" si="86"/>
        <v>1</v>
      </c>
      <c r="AB131" s="18"/>
      <c r="AD131" s="2">
        <f t="shared" si="87"/>
        <v>1927</v>
      </c>
      <c r="AE131" s="17">
        <f t="shared" si="88"/>
        <v>10.497875823362046</v>
      </c>
      <c r="AF131" s="17"/>
      <c r="AG131" s="17">
        <f t="shared" si="89"/>
        <v>10.320146548700162</v>
      </c>
      <c r="AH131" s="17"/>
      <c r="AI131" s="17">
        <f t="shared" si="90"/>
        <v>15.178080056125035</v>
      </c>
      <c r="AJ131" s="17"/>
      <c r="AK131" s="17">
        <f t="shared" si="91"/>
        <v>18.839303114159879</v>
      </c>
      <c r="AL131" s="17"/>
      <c r="AM131" s="17">
        <f t="shared" si="92"/>
        <v>13.329695599641425</v>
      </c>
      <c r="AN131" s="17"/>
      <c r="AO131" s="17">
        <f t="shared" si="93"/>
        <v>11.647191799508908</v>
      </c>
      <c r="AP131" s="17"/>
      <c r="AQ131" s="17">
        <f t="shared" si="94"/>
        <v>5.557001987761625</v>
      </c>
      <c r="AR131" s="17"/>
      <c r="AS131" s="17">
        <f t="shared" si="95"/>
        <v>1.030829793038937</v>
      </c>
      <c r="AT131" s="17"/>
      <c r="AU131" s="17">
        <f t="shared" si="96"/>
        <v>1.3270452508087462</v>
      </c>
      <c r="AV131" s="17"/>
      <c r="AW131" s="17">
        <f t="shared" si="97"/>
        <v>0</v>
      </c>
      <c r="AX131" s="17"/>
      <c r="AY131" s="17">
        <f t="shared" si="98"/>
        <v>2.4052695170908525</v>
      </c>
      <c r="AZ131" s="17"/>
      <c r="BA131" s="17">
        <f t="shared" si="99"/>
        <v>2.9621545776980942</v>
      </c>
      <c r="BB131" s="17"/>
      <c r="BC131" s="17">
        <f t="shared" si="179"/>
        <v>93.094594067895713</v>
      </c>
      <c r="BD131" s="18">
        <f t="shared" si="193"/>
        <v>1</v>
      </c>
      <c r="BE131" s="18"/>
      <c r="BG131" s="2">
        <f t="shared" si="100"/>
        <v>1927</v>
      </c>
      <c r="BH131" s="17">
        <f t="shared" si="101"/>
        <v>10.957981360333209</v>
      </c>
      <c r="BI131" s="17"/>
      <c r="BJ131" s="17">
        <f t="shared" si="102"/>
        <v>8.1301152028278665</v>
      </c>
      <c r="BK131" s="17"/>
      <c r="BL131" s="17">
        <f t="shared" si="103"/>
        <v>15.00475534434948</v>
      </c>
      <c r="BM131" s="17"/>
      <c r="BN131" s="17">
        <f t="shared" si="104"/>
        <v>20.197302685286019</v>
      </c>
      <c r="BO131" s="17"/>
      <c r="BP131" s="17">
        <f t="shared" si="105"/>
        <v>12.384103517350992</v>
      </c>
      <c r="BQ131" s="17"/>
      <c r="BR131" s="17">
        <f t="shared" si="106"/>
        <v>10.019422333919797</v>
      </c>
      <c r="BS131" s="17"/>
      <c r="BT131" s="17">
        <f t="shared" si="107"/>
        <v>6.2042408369406044</v>
      </c>
      <c r="BU131" s="17"/>
      <c r="BV131" s="17">
        <f t="shared" si="108"/>
        <v>1.8527398962966051</v>
      </c>
      <c r="BW131" s="17"/>
      <c r="BX131" s="17">
        <f t="shared" si="109"/>
        <v>2.1208996181290085</v>
      </c>
      <c r="BY131" s="17"/>
      <c r="BZ131" s="17">
        <f t="shared" si="110"/>
        <v>0</v>
      </c>
      <c r="CA131" s="17"/>
      <c r="CB131" s="17">
        <f t="shared" si="111"/>
        <v>3.1691603489284037</v>
      </c>
      <c r="CC131" s="17"/>
      <c r="CD131" s="17">
        <f t="shared" si="112"/>
        <v>3.6932907143281004</v>
      </c>
      <c r="CE131" s="17"/>
      <c r="CF131" s="17">
        <f t="shared" si="181"/>
        <v>93.734011858690067</v>
      </c>
      <c r="CG131" s="18">
        <f t="shared" si="194"/>
        <v>1</v>
      </c>
      <c r="CH131" s="18"/>
      <c r="CJ131" s="2">
        <f t="shared" si="113"/>
        <v>1927</v>
      </c>
      <c r="CK131" s="17">
        <f t="shared" si="114"/>
        <v>0</v>
      </c>
      <c r="CL131" s="17"/>
      <c r="CM131" s="17">
        <f t="shared" si="115"/>
        <v>0</v>
      </c>
      <c r="CN131" s="17"/>
      <c r="CO131" s="17">
        <f t="shared" si="116"/>
        <v>0</v>
      </c>
      <c r="CP131" s="17"/>
      <c r="CQ131" s="17">
        <f t="shared" si="117"/>
        <v>0</v>
      </c>
      <c r="CR131" s="17"/>
      <c r="CS131" s="17">
        <f t="shared" si="118"/>
        <v>0</v>
      </c>
      <c r="CT131" s="17"/>
      <c r="CU131" s="17">
        <f t="shared" si="119"/>
        <v>0</v>
      </c>
      <c r="CV131" s="17"/>
      <c r="CW131" s="17">
        <f t="shared" si="120"/>
        <v>0</v>
      </c>
      <c r="CX131" s="17"/>
      <c r="CY131" s="17">
        <f t="shared" si="121"/>
        <v>0</v>
      </c>
      <c r="CZ131" s="17"/>
      <c r="DA131" s="17">
        <f t="shared" si="122"/>
        <v>0</v>
      </c>
      <c r="DB131" s="17"/>
      <c r="DC131" s="17">
        <f t="shared" si="123"/>
        <v>0</v>
      </c>
      <c r="DD131" s="17"/>
      <c r="DE131" s="17">
        <f t="shared" si="124"/>
        <v>0</v>
      </c>
      <c r="DF131" s="17"/>
      <c r="DG131" s="17">
        <f t="shared" si="125"/>
        <v>0</v>
      </c>
      <c r="DH131" s="17"/>
      <c r="DI131" s="17" t="str">
        <f t="shared" si="183"/>
        <v/>
      </c>
      <c r="DJ131" s="18">
        <f t="shared" si="195"/>
        <v>0</v>
      </c>
      <c r="DK131" s="18"/>
      <c r="DM131" s="2">
        <f t="shared" si="126"/>
        <v>1927</v>
      </c>
      <c r="DN131" s="17">
        <f t="shared" si="127"/>
        <v>0</v>
      </c>
      <c r="DO131" s="17"/>
      <c r="DP131" s="17">
        <f t="shared" si="128"/>
        <v>0</v>
      </c>
      <c r="DQ131" s="17"/>
      <c r="DR131" s="17">
        <f t="shared" si="129"/>
        <v>0</v>
      </c>
      <c r="DS131" s="17"/>
      <c r="DT131" s="17">
        <f t="shared" si="130"/>
        <v>0</v>
      </c>
      <c r="DU131" s="17"/>
      <c r="DV131" s="17">
        <f t="shared" si="131"/>
        <v>0</v>
      </c>
      <c r="DW131" s="17"/>
      <c r="DX131" s="17">
        <f t="shared" si="132"/>
        <v>0</v>
      </c>
      <c r="DY131" s="17"/>
      <c r="DZ131" s="17">
        <f t="shared" si="133"/>
        <v>0</v>
      </c>
      <c r="EA131" s="17"/>
      <c r="EB131" s="17">
        <f t="shared" si="134"/>
        <v>0</v>
      </c>
      <c r="EC131" s="17"/>
      <c r="ED131" s="17">
        <f t="shared" si="135"/>
        <v>0</v>
      </c>
      <c r="EE131" s="17"/>
      <c r="EF131" s="17">
        <f t="shared" si="136"/>
        <v>0</v>
      </c>
      <c r="EG131" s="17"/>
      <c r="EH131" s="17">
        <f t="shared" si="137"/>
        <v>0</v>
      </c>
      <c r="EI131" s="17"/>
      <c r="EJ131" s="17">
        <f t="shared" si="138"/>
        <v>0</v>
      </c>
      <c r="EK131" s="17"/>
      <c r="EL131" s="17" t="str">
        <f t="shared" si="185"/>
        <v/>
      </c>
      <c r="EM131" s="18">
        <f t="shared" si="196"/>
        <v>0</v>
      </c>
      <c r="EN131" s="18"/>
      <c r="EP131" s="2">
        <f t="shared" si="139"/>
        <v>1927</v>
      </c>
      <c r="EQ131" s="17">
        <f t="shared" si="140"/>
        <v>0</v>
      </c>
      <c r="ER131" s="17"/>
      <c r="ES131" s="17">
        <f t="shared" si="141"/>
        <v>0</v>
      </c>
      <c r="ET131" s="17"/>
      <c r="EU131" s="17">
        <f t="shared" si="142"/>
        <v>0</v>
      </c>
      <c r="EV131" s="17"/>
      <c r="EW131" s="17">
        <f t="shared" si="143"/>
        <v>0</v>
      </c>
      <c r="EX131" s="17"/>
      <c r="EY131" s="17">
        <f t="shared" si="144"/>
        <v>0</v>
      </c>
      <c r="EZ131" s="17"/>
      <c r="FA131" s="17">
        <f t="shared" si="145"/>
        <v>0</v>
      </c>
      <c r="FB131" s="17"/>
      <c r="FC131" s="17">
        <f t="shared" si="146"/>
        <v>0</v>
      </c>
      <c r="FD131" s="17"/>
      <c r="FE131" s="17">
        <f t="shared" si="147"/>
        <v>0</v>
      </c>
      <c r="FF131" s="17"/>
      <c r="FG131" s="17">
        <f t="shared" si="148"/>
        <v>0</v>
      </c>
      <c r="FH131" s="17"/>
      <c r="FI131" s="17">
        <f t="shared" si="149"/>
        <v>0</v>
      </c>
      <c r="FJ131" s="17"/>
      <c r="FK131" s="17">
        <f t="shared" si="150"/>
        <v>0</v>
      </c>
      <c r="FL131" s="17"/>
      <c r="FM131" s="17">
        <f t="shared" si="151"/>
        <v>0</v>
      </c>
      <c r="FN131" s="17"/>
      <c r="FO131" s="17" t="str">
        <f t="shared" si="187"/>
        <v/>
      </c>
      <c r="FP131" s="18">
        <f t="shared" si="197"/>
        <v>0</v>
      </c>
      <c r="FQ131" s="18"/>
      <c r="FS131" s="2">
        <f t="shared" si="152"/>
        <v>1927</v>
      </c>
      <c r="FT131" s="17">
        <f t="shared" si="153"/>
        <v>0</v>
      </c>
      <c r="FU131" s="17"/>
      <c r="FV131" s="17">
        <f t="shared" si="154"/>
        <v>0</v>
      </c>
      <c r="FW131" s="17"/>
      <c r="FX131" s="17">
        <f t="shared" si="155"/>
        <v>0</v>
      </c>
      <c r="FY131" s="17"/>
      <c r="FZ131" s="17">
        <f t="shared" si="156"/>
        <v>0</v>
      </c>
      <c r="GA131" s="17"/>
      <c r="GB131" s="17">
        <f t="shared" si="157"/>
        <v>0</v>
      </c>
      <c r="GC131" s="17"/>
      <c r="GD131" s="17">
        <f t="shared" si="158"/>
        <v>0</v>
      </c>
      <c r="GE131" s="17"/>
      <c r="GF131" s="17">
        <f t="shared" si="159"/>
        <v>0</v>
      </c>
      <c r="GG131" s="17"/>
      <c r="GH131" s="17">
        <f t="shared" si="160"/>
        <v>0</v>
      </c>
      <c r="GI131" s="17"/>
      <c r="GJ131" s="17">
        <f t="shared" si="161"/>
        <v>0</v>
      </c>
      <c r="GK131" s="17"/>
      <c r="GL131" s="17">
        <f t="shared" si="162"/>
        <v>0</v>
      </c>
      <c r="GM131" s="17"/>
      <c r="GN131" s="17">
        <f t="shared" si="163"/>
        <v>0</v>
      </c>
      <c r="GO131" s="17"/>
      <c r="GP131" s="17">
        <f t="shared" si="164"/>
        <v>0</v>
      </c>
      <c r="GQ131" s="17"/>
      <c r="GR131" s="17" t="str">
        <f t="shared" si="189"/>
        <v/>
      </c>
      <c r="GS131" s="18">
        <f t="shared" si="198"/>
        <v>0</v>
      </c>
      <c r="GT131" s="18"/>
      <c r="GV131" s="2">
        <f t="shared" si="165"/>
        <v>1927</v>
      </c>
      <c r="GW131" s="17">
        <f t="shared" si="166"/>
        <v>0</v>
      </c>
      <c r="GX131" s="17"/>
      <c r="GY131" s="17">
        <f t="shared" si="167"/>
        <v>0</v>
      </c>
      <c r="GZ131" s="17"/>
      <c r="HA131" s="17">
        <f t="shared" si="168"/>
        <v>0</v>
      </c>
      <c r="HB131" s="17"/>
      <c r="HC131" s="17">
        <f t="shared" si="169"/>
        <v>0</v>
      </c>
      <c r="HD131" s="17"/>
      <c r="HE131" s="17">
        <f t="shared" si="170"/>
        <v>0</v>
      </c>
      <c r="HF131" s="17"/>
      <c r="HG131" s="17">
        <f t="shared" si="171"/>
        <v>0</v>
      </c>
      <c r="HH131" s="17"/>
      <c r="HI131" s="17">
        <f t="shared" si="172"/>
        <v>0</v>
      </c>
      <c r="HJ131" s="17"/>
      <c r="HK131" s="17">
        <f t="shared" si="173"/>
        <v>0</v>
      </c>
      <c r="HL131" s="17"/>
      <c r="HM131" s="17">
        <f t="shared" si="174"/>
        <v>0</v>
      </c>
      <c r="HN131" s="17"/>
      <c r="HO131" s="17">
        <f t="shared" si="175"/>
        <v>0</v>
      </c>
      <c r="HP131" s="17"/>
      <c r="HQ131" s="17">
        <f t="shared" si="176"/>
        <v>0</v>
      </c>
      <c r="HR131" s="17"/>
      <c r="HS131" s="17">
        <f t="shared" si="177"/>
        <v>0</v>
      </c>
      <c r="HT131" s="17"/>
      <c r="HU131" s="17" t="str">
        <f t="shared" si="191"/>
        <v/>
      </c>
      <c r="HV131" s="18">
        <f t="shared" si="199"/>
        <v>0</v>
      </c>
      <c r="HW131" s="18"/>
    </row>
    <row r="132" spans="1:231" x14ac:dyDescent="0.2">
      <c r="A132" s="2">
        <f t="shared" si="73"/>
        <v>1928</v>
      </c>
      <c r="B132" s="17">
        <f t="shared" si="74"/>
        <v>7.7702368963875026</v>
      </c>
      <c r="C132" s="17"/>
      <c r="D132" s="17">
        <f t="shared" si="75"/>
        <v>13.973893773342041</v>
      </c>
      <c r="E132" s="17"/>
      <c r="F132" s="17">
        <f t="shared" si="76"/>
        <v>12.294519992509905</v>
      </c>
      <c r="G132" s="17"/>
      <c r="H132" s="17">
        <f t="shared" si="77"/>
        <v>15.289820989665733</v>
      </c>
      <c r="I132" s="17"/>
      <c r="J132" s="17">
        <f t="shared" si="78"/>
        <v>8.0584876199631683</v>
      </c>
      <c r="K132" s="17"/>
      <c r="L132" s="17">
        <f t="shared" si="79"/>
        <v>16.029246758838092</v>
      </c>
      <c r="M132" s="17"/>
      <c r="N132" s="17">
        <f t="shared" si="80"/>
        <v>2.7697134743574812</v>
      </c>
      <c r="O132" s="17"/>
      <c r="P132" s="17">
        <f t="shared" si="81"/>
        <v>6.6548319225512325</v>
      </c>
      <c r="Q132" s="17"/>
      <c r="R132" s="17">
        <f t="shared" si="82"/>
        <v>6.4793749603747415</v>
      </c>
      <c r="S132" s="17"/>
      <c r="T132" s="17">
        <f t="shared" si="83"/>
        <v>4.724805338609821</v>
      </c>
      <c r="U132" s="17"/>
      <c r="V132" s="17">
        <f t="shared" si="84"/>
        <v>2.8323766751347996</v>
      </c>
      <c r="W132" s="17"/>
      <c r="X132" s="17">
        <f t="shared" si="85"/>
        <v>11.981203988623312</v>
      </c>
      <c r="Y132" s="17"/>
      <c r="Z132" s="17">
        <f t="shared" si="178"/>
        <v>108.85851239035783</v>
      </c>
      <c r="AA132" s="18">
        <f t="shared" si="86"/>
        <v>1</v>
      </c>
      <c r="AB132" s="18"/>
      <c r="AD132" s="2">
        <f t="shared" si="87"/>
        <v>1928</v>
      </c>
      <c r="AE132" s="17">
        <f t="shared" si="88"/>
        <v>8.2821841992438721</v>
      </c>
      <c r="AF132" s="17"/>
      <c r="AG132" s="17">
        <f t="shared" si="89"/>
        <v>13.969520988424215</v>
      </c>
      <c r="AH132" s="17"/>
      <c r="AI132" s="17">
        <f t="shared" si="90"/>
        <v>12.843902248898937</v>
      </c>
      <c r="AJ132" s="17"/>
      <c r="AK132" s="17">
        <f t="shared" si="91"/>
        <v>14.870015980044435</v>
      </c>
      <c r="AL132" s="17"/>
      <c r="AM132" s="17">
        <f t="shared" si="92"/>
        <v>9.9765366176871808</v>
      </c>
      <c r="AN132" s="17"/>
      <c r="AO132" s="17">
        <f t="shared" si="93"/>
        <v>15.367657949097712</v>
      </c>
      <c r="AP132" s="17"/>
      <c r="AQ132" s="17">
        <f t="shared" si="94"/>
        <v>2.8436683945901704</v>
      </c>
      <c r="AR132" s="17"/>
      <c r="AS132" s="17">
        <f t="shared" si="95"/>
        <v>7.0617765132322567</v>
      </c>
      <c r="AT132" s="17"/>
      <c r="AU132" s="17">
        <f t="shared" si="96"/>
        <v>6.8840472385703722</v>
      </c>
      <c r="AV132" s="17"/>
      <c r="AW132" s="17">
        <f t="shared" si="97"/>
        <v>4.9645710722220064</v>
      </c>
      <c r="AX132" s="17"/>
      <c r="AY132" s="17">
        <f t="shared" si="98"/>
        <v>2.9147601044549249</v>
      </c>
      <c r="AZ132" s="17"/>
      <c r="BA132" s="17">
        <f t="shared" si="99"/>
        <v>12.843902248898937</v>
      </c>
      <c r="BB132" s="17"/>
      <c r="BC132" s="17">
        <f t="shared" si="179"/>
        <v>112.82254355536503</v>
      </c>
      <c r="BD132" s="18">
        <f t="shared" si="193"/>
        <v>1</v>
      </c>
      <c r="BE132" s="18"/>
      <c r="BG132" s="2">
        <f t="shared" si="100"/>
        <v>1928</v>
      </c>
      <c r="BH132" s="17">
        <f t="shared" si="101"/>
        <v>8.8248926639390923</v>
      </c>
      <c r="BI132" s="17"/>
      <c r="BJ132" s="17">
        <f t="shared" si="102"/>
        <v>13.310473465499292</v>
      </c>
      <c r="BK132" s="17"/>
      <c r="BL132" s="17">
        <f t="shared" si="103"/>
        <v>11.701515134504874</v>
      </c>
      <c r="BM132" s="17"/>
      <c r="BN132" s="17">
        <f t="shared" si="104"/>
        <v>14.565948526805544</v>
      </c>
      <c r="BO132" s="17"/>
      <c r="BP132" s="17">
        <f t="shared" si="105"/>
        <v>7.6303629939583866</v>
      </c>
      <c r="BQ132" s="17"/>
      <c r="BR132" s="17">
        <f t="shared" si="106"/>
        <v>15.272915066181882</v>
      </c>
      <c r="BS132" s="17"/>
      <c r="BT132" s="17">
        <f t="shared" si="107"/>
        <v>3.595778088207227</v>
      </c>
      <c r="BU132" s="17"/>
      <c r="BV132" s="17">
        <f t="shared" si="108"/>
        <v>7.6547411504886043</v>
      </c>
      <c r="BW132" s="17"/>
      <c r="BX132" s="17">
        <f t="shared" si="109"/>
        <v>7.4840940547770751</v>
      </c>
      <c r="BY132" s="17"/>
      <c r="BZ132" s="17">
        <f t="shared" si="110"/>
        <v>5.6435432367455798</v>
      </c>
      <c r="CA132" s="17"/>
      <c r="CB132" s="17">
        <f t="shared" si="111"/>
        <v>3.656723479532773</v>
      </c>
      <c r="CC132" s="17"/>
      <c r="CD132" s="17">
        <f t="shared" si="112"/>
        <v>13.237338995908637</v>
      </c>
      <c r="CE132" s="17"/>
      <c r="CF132" s="17">
        <f t="shared" si="181"/>
        <v>112.57832685654895</v>
      </c>
      <c r="CG132" s="18">
        <f t="shared" si="194"/>
        <v>1</v>
      </c>
      <c r="CH132" s="18"/>
      <c r="CJ132" s="2">
        <f t="shared" si="113"/>
        <v>1928</v>
      </c>
      <c r="CK132" s="17">
        <f t="shared" si="114"/>
        <v>0</v>
      </c>
      <c r="CL132" s="17"/>
      <c r="CM132" s="17">
        <f t="shared" si="115"/>
        <v>0</v>
      </c>
      <c r="CN132" s="17"/>
      <c r="CO132" s="17">
        <f t="shared" si="116"/>
        <v>0</v>
      </c>
      <c r="CP132" s="17"/>
      <c r="CQ132" s="17">
        <f t="shared" si="117"/>
        <v>0</v>
      </c>
      <c r="CR132" s="17"/>
      <c r="CS132" s="17">
        <f t="shared" si="118"/>
        <v>0</v>
      </c>
      <c r="CT132" s="17"/>
      <c r="CU132" s="17">
        <f t="shared" si="119"/>
        <v>0</v>
      </c>
      <c r="CV132" s="17"/>
      <c r="CW132" s="17">
        <f t="shared" si="120"/>
        <v>0</v>
      </c>
      <c r="CX132" s="17"/>
      <c r="CY132" s="17">
        <f t="shared" si="121"/>
        <v>0</v>
      </c>
      <c r="CZ132" s="17"/>
      <c r="DA132" s="17">
        <f t="shared" si="122"/>
        <v>0</v>
      </c>
      <c r="DB132" s="17"/>
      <c r="DC132" s="17">
        <f t="shared" si="123"/>
        <v>0</v>
      </c>
      <c r="DD132" s="17"/>
      <c r="DE132" s="17">
        <f t="shared" si="124"/>
        <v>0</v>
      </c>
      <c r="DF132" s="17"/>
      <c r="DG132" s="17">
        <f t="shared" si="125"/>
        <v>0</v>
      </c>
      <c r="DH132" s="17"/>
      <c r="DI132" s="17" t="str">
        <f t="shared" si="183"/>
        <v/>
      </c>
      <c r="DJ132" s="18">
        <f t="shared" si="195"/>
        <v>0</v>
      </c>
      <c r="DK132" s="18"/>
      <c r="DM132" s="2">
        <f t="shared" si="126"/>
        <v>1928</v>
      </c>
      <c r="DN132" s="17">
        <f t="shared" si="127"/>
        <v>0</v>
      </c>
      <c r="DO132" s="17"/>
      <c r="DP132" s="17">
        <f t="shared" si="128"/>
        <v>0</v>
      </c>
      <c r="DQ132" s="17"/>
      <c r="DR132" s="17">
        <f t="shared" si="129"/>
        <v>0</v>
      </c>
      <c r="DS132" s="17"/>
      <c r="DT132" s="17">
        <f t="shared" si="130"/>
        <v>0</v>
      </c>
      <c r="DU132" s="17"/>
      <c r="DV132" s="17">
        <f t="shared" si="131"/>
        <v>0</v>
      </c>
      <c r="DW132" s="17"/>
      <c r="DX132" s="17">
        <f t="shared" si="132"/>
        <v>0</v>
      </c>
      <c r="DY132" s="17"/>
      <c r="DZ132" s="17">
        <f t="shared" si="133"/>
        <v>0</v>
      </c>
      <c r="EA132" s="17"/>
      <c r="EB132" s="17">
        <f t="shared" si="134"/>
        <v>0</v>
      </c>
      <c r="EC132" s="17"/>
      <c r="ED132" s="17">
        <f t="shared" si="135"/>
        <v>0</v>
      </c>
      <c r="EE132" s="17"/>
      <c r="EF132" s="17">
        <f t="shared" si="136"/>
        <v>0</v>
      </c>
      <c r="EG132" s="17"/>
      <c r="EH132" s="17">
        <f t="shared" si="137"/>
        <v>0</v>
      </c>
      <c r="EI132" s="17"/>
      <c r="EJ132" s="17">
        <f t="shared" si="138"/>
        <v>0</v>
      </c>
      <c r="EK132" s="17"/>
      <c r="EL132" s="17" t="str">
        <f t="shared" si="185"/>
        <v/>
      </c>
      <c r="EM132" s="18">
        <f t="shared" si="196"/>
        <v>0</v>
      </c>
      <c r="EN132" s="18"/>
      <c r="EP132" s="2">
        <f t="shared" si="139"/>
        <v>1928</v>
      </c>
      <c r="EQ132" s="17">
        <f t="shared" si="140"/>
        <v>0</v>
      </c>
      <c r="ER132" s="17"/>
      <c r="ES132" s="17">
        <f t="shared" si="141"/>
        <v>0</v>
      </c>
      <c r="ET132" s="17"/>
      <c r="EU132" s="17">
        <f t="shared" si="142"/>
        <v>0</v>
      </c>
      <c r="EV132" s="17"/>
      <c r="EW132" s="17">
        <f t="shared" si="143"/>
        <v>0</v>
      </c>
      <c r="EX132" s="17"/>
      <c r="EY132" s="17">
        <f t="shared" si="144"/>
        <v>0</v>
      </c>
      <c r="EZ132" s="17"/>
      <c r="FA132" s="17">
        <f t="shared" si="145"/>
        <v>0</v>
      </c>
      <c r="FB132" s="17"/>
      <c r="FC132" s="17">
        <f t="shared" si="146"/>
        <v>0</v>
      </c>
      <c r="FD132" s="17"/>
      <c r="FE132" s="17">
        <f t="shared" si="147"/>
        <v>0</v>
      </c>
      <c r="FF132" s="17"/>
      <c r="FG132" s="17">
        <f t="shared" si="148"/>
        <v>0</v>
      </c>
      <c r="FH132" s="17"/>
      <c r="FI132" s="17">
        <f t="shared" si="149"/>
        <v>0</v>
      </c>
      <c r="FJ132" s="17"/>
      <c r="FK132" s="17">
        <f t="shared" si="150"/>
        <v>0</v>
      </c>
      <c r="FL132" s="17"/>
      <c r="FM132" s="17">
        <f t="shared" si="151"/>
        <v>0</v>
      </c>
      <c r="FN132" s="17"/>
      <c r="FO132" s="17" t="str">
        <f t="shared" si="187"/>
        <v/>
      </c>
      <c r="FP132" s="18">
        <f t="shared" si="197"/>
        <v>0</v>
      </c>
      <c r="FQ132" s="18"/>
      <c r="FS132" s="2">
        <f t="shared" si="152"/>
        <v>1928</v>
      </c>
      <c r="FT132" s="17">
        <f t="shared" si="153"/>
        <v>0</v>
      </c>
      <c r="FU132" s="17"/>
      <c r="FV132" s="17">
        <f t="shared" si="154"/>
        <v>0</v>
      </c>
      <c r="FW132" s="17"/>
      <c r="FX132" s="17">
        <f t="shared" si="155"/>
        <v>0</v>
      </c>
      <c r="FY132" s="17"/>
      <c r="FZ132" s="17">
        <f t="shared" si="156"/>
        <v>0</v>
      </c>
      <c r="GA132" s="17"/>
      <c r="GB132" s="17">
        <f t="shared" si="157"/>
        <v>0</v>
      </c>
      <c r="GC132" s="17"/>
      <c r="GD132" s="17">
        <f t="shared" si="158"/>
        <v>0</v>
      </c>
      <c r="GE132" s="17"/>
      <c r="GF132" s="17">
        <f t="shared" si="159"/>
        <v>0</v>
      </c>
      <c r="GG132" s="17"/>
      <c r="GH132" s="17">
        <f t="shared" si="160"/>
        <v>0</v>
      </c>
      <c r="GI132" s="17"/>
      <c r="GJ132" s="17">
        <f t="shared" si="161"/>
        <v>0</v>
      </c>
      <c r="GK132" s="17"/>
      <c r="GL132" s="17">
        <f t="shared" si="162"/>
        <v>0</v>
      </c>
      <c r="GM132" s="17"/>
      <c r="GN132" s="17">
        <f t="shared" si="163"/>
        <v>0</v>
      </c>
      <c r="GO132" s="17"/>
      <c r="GP132" s="17">
        <f t="shared" si="164"/>
        <v>0</v>
      </c>
      <c r="GQ132" s="17"/>
      <c r="GR132" s="17" t="str">
        <f t="shared" si="189"/>
        <v/>
      </c>
      <c r="GS132" s="18">
        <f t="shared" si="198"/>
        <v>0</v>
      </c>
      <c r="GT132" s="18"/>
      <c r="GV132" s="2">
        <f t="shared" si="165"/>
        <v>1928</v>
      </c>
      <c r="GW132" s="17">
        <f t="shared" si="166"/>
        <v>0</v>
      </c>
      <c r="GX132" s="17"/>
      <c r="GY132" s="17">
        <f t="shared" si="167"/>
        <v>0</v>
      </c>
      <c r="GZ132" s="17"/>
      <c r="HA132" s="17">
        <f t="shared" si="168"/>
        <v>0</v>
      </c>
      <c r="HB132" s="17"/>
      <c r="HC132" s="17">
        <f t="shared" si="169"/>
        <v>0</v>
      </c>
      <c r="HD132" s="17"/>
      <c r="HE132" s="17">
        <f t="shared" si="170"/>
        <v>0</v>
      </c>
      <c r="HF132" s="17"/>
      <c r="HG132" s="17">
        <f t="shared" si="171"/>
        <v>0</v>
      </c>
      <c r="HH132" s="17"/>
      <c r="HI132" s="17">
        <f t="shared" si="172"/>
        <v>0</v>
      </c>
      <c r="HJ132" s="17"/>
      <c r="HK132" s="17">
        <f t="shared" si="173"/>
        <v>0</v>
      </c>
      <c r="HL132" s="17"/>
      <c r="HM132" s="17">
        <f t="shared" si="174"/>
        <v>0</v>
      </c>
      <c r="HN132" s="17"/>
      <c r="HO132" s="17">
        <f t="shared" si="175"/>
        <v>0</v>
      </c>
      <c r="HP132" s="17"/>
      <c r="HQ132" s="17">
        <f t="shared" si="176"/>
        <v>0</v>
      </c>
      <c r="HR132" s="17"/>
      <c r="HS132" s="17">
        <f t="shared" si="177"/>
        <v>0</v>
      </c>
      <c r="HT132" s="17"/>
      <c r="HU132" s="17" t="str">
        <f t="shared" si="191"/>
        <v/>
      </c>
      <c r="HV132" s="18">
        <f t="shared" si="199"/>
        <v>0</v>
      </c>
      <c r="HW132" s="18"/>
    </row>
    <row r="133" spans="1:231" x14ac:dyDescent="0.2">
      <c r="A133" s="2">
        <f t="shared" si="73"/>
        <v>1929</v>
      </c>
      <c r="B133" s="17">
        <f t="shared" si="74"/>
        <v>11.342039340694662</v>
      </c>
      <c r="C133" s="17"/>
      <c r="D133" s="17">
        <f t="shared" si="75"/>
        <v>12.018801909089703</v>
      </c>
      <c r="E133" s="17"/>
      <c r="F133" s="17">
        <f t="shared" si="76"/>
        <v>15.866322436817063</v>
      </c>
      <c r="G133" s="17"/>
      <c r="H133" s="17">
        <f t="shared" si="77"/>
        <v>8.5597932261817178</v>
      </c>
      <c r="I133" s="17"/>
      <c r="J133" s="17">
        <f t="shared" si="78"/>
        <v>13.059011041993191</v>
      </c>
      <c r="K133" s="17"/>
      <c r="L133" s="17">
        <f t="shared" si="79"/>
        <v>17.144651732674362</v>
      </c>
      <c r="M133" s="17"/>
      <c r="N133" s="17">
        <f t="shared" si="80"/>
        <v>11.003658056497143</v>
      </c>
      <c r="O133" s="17"/>
      <c r="P133" s="17">
        <f t="shared" si="81"/>
        <v>3.3712802018197396</v>
      </c>
      <c r="Q133" s="17"/>
      <c r="R133" s="17">
        <f t="shared" si="82"/>
        <v>1.5289820989665732</v>
      </c>
      <c r="S133" s="17"/>
      <c r="T133" s="17">
        <f t="shared" si="83"/>
        <v>1.1780681746135893</v>
      </c>
      <c r="U133" s="17"/>
      <c r="V133" s="17">
        <f t="shared" si="84"/>
        <v>4.0605754103702436</v>
      </c>
      <c r="W133" s="17"/>
      <c r="X133" s="17">
        <f t="shared" si="85"/>
        <v>1.1154049738362708</v>
      </c>
      <c r="Y133" s="17"/>
      <c r="Z133" s="17">
        <f t="shared" si="178"/>
        <v>100.24858860355428</v>
      </c>
      <c r="AA133" s="18">
        <f t="shared" si="86"/>
        <v>1</v>
      </c>
      <c r="AB133" s="18"/>
      <c r="AD133" s="2">
        <f t="shared" si="87"/>
        <v>1929</v>
      </c>
      <c r="AE133" s="17">
        <f t="shared" si="88"/>
        <v>12.144833768562187</v>
      </c>
      <c r="AF133" s="17"/>
      <c r="AG133" s="17">
        <f t="shared" si="89"/>
        <v>12.654324355926258</v>
      </c>
      <c r="AH133" s="17"/>
      <c r="AI133" s="17">
        <f t="shared" si="90"/>
        <v>15.272869002611374</v>
      </c>
      <c r="AJ133" s="17"/>
      <c r="AK133" s="17">
        <f t="shared" si="91"/>
        <v>10.308297930389369</v>
      </c>
      <c r="AL133" s="17"/>
      <c r="AM133" s="17">
        <f t="shared" si="92"/>
        <v>13.353392836263009</v>
      </c>
      <c r="AN133" s="17"/>
      <c r="AO133" s="17">
        <f t="shared" si="93"/>
        <v>16.125969520988427</v>
      </c>
      <c r="AP133" s="17"/>
      <c r="AQ133" s="17">
        <f t="shared" si="94"/>
        <v>11.777526600927624</v>
      </c>
      <c r="AR133" s="17"/>
      <c r="AS133" s="17">
        <f t="shared" si="95"/>
        <v>3.507191019994544</v>
      </c>
      <c r="AT133" s="17"/>
      <c r="AU133" s="17">
        <f t="shared" si="96"/>
        <v>1.504774525470632</v>
      </c>
      <c r="AV133" s="17"/>
      <c r="AW133" s="17">
        <f t="shared" si="97"/>
        <v>1.1256187395252759</v>
      </c>
      <c r="AX133" s="17"/>
      <c r="AY133" s="17">
        <f t="shared" si="98"/>
        <v>4.2418053552636712</v>
      </c>
      <c r="AZ133" s="17"/>
      <c r="BA133" s="17">
        <f t="shared" si="99"/>
        <v>1.0663756479713138</v>
      </c>
      <c r="BB133" s="17"/>
      <c r="BC133" s="17">
        <f t="shared" si="179"/>
        <v>103.08297930389369</v>
      </c>
      <c r="BD133" s="18">
        <f t="shared" si="193"/>
        <v>1</v>
      </c>
      <c r="BE133" s="18"/>
      <c r="BG133" s="2">
        <f t="shared" si="100"/>
        <v>1929</v>
      </c>
      <c r="BH133" s="17">
        <f t="shared" si="101"/>
        <v>12.566939691327631</v>
      </c>
      <c r="BI133" s="17"/>
      <c r="BJ133" s="17">
        <f t="shared" si="102"/>
        <v>11.433355412672471</v>
      </c>
      <c r="BK133" s="17"/>
      <c r="BL133" s="17">
        <f t="shared" si="103"/>
        <v>15.126646127000571</v>
      </c>
      <c r="BM133" s="17"/>
      <c r="BN133" s="17">
        <f t="shared" si="104"/>
        <v>8.1057370462976461</v>
      </c>
      <c r="BO133" s="17"/>
      <c r="BP133" s="17">
        <f t="shared" si="105"/>
        <v>12.42067075214632</v>
      </c>
      <c r="BQ133" s="17"/>
      <c r="BR133" s="17">
        <f t="shared" si="106"/>
        <v>16.357743031776607</v>
      </c>
      <c r="BS133" s="17"/>
      <c r="BT133" s="17">
        <f t="shared" si="107"/>
        <v>12.213456421639462</v>
      </c>
      <c r="BU133" s="17"/>
      <c r="BV133" s="17">
        <f t="shared" si="108"/>
        <v>4.2296101579929068</v>
      </c>
      <c r="BW133" s="17"/>
      <c r="BX133" s="17">
        <f t="shared" si="109"/>
        <v>2.3037357921056469</v>
      </c>
      <c r="BY133" s="17"/>
      <c r="BZ133" s="17">
        <f t="shared" si="110"/>
        <v>1.9380634441523696</v>
      </c>
      <c r="CA133" s="17"/>
      <c r="CB133" s="17">
        <f t="shared" si="111"/>
        <v>4.948765775634353</v>
      </c>
      <c r="CC133" s="17"/>
      <c r="CD133" s="17">
        <f t="shared" si="112"/>
        <v>1.8771180528268232</v>
      </c>
      <c r="CE133" s="17"/>
      <c r="CF133" s="17">
        <f t="shared" si="181"/>
        <v>103.5218417055728</v>
      </c>
      <c r="CG133" s="18">
        <f t="shared" si="194"/>
        <v>1</v>
      </c>
      <c r="CH133" s="18"/>
      <c r="CJ133" s="2">
        <f t="shared" si="113"/>
        <v>1929</v>
      </c>
      <c r="CK133" s="17">
        <f t="shared" si="114"/>
        <v>0</v>
      </c>
      <c r="CL133" s="17"/>
      <c r="CM133" s="17">
        <f t="shared" si="115"/>
        <v>0</v>
      </c>
      <c r="CN133" s="17"/>
      <c r="CO133" s="17">
        <f t="shared" si="116"/>
        <v>0</v>
      </c>
      <c r="CP133" s="17"/>
      <c r="CQ133" s="17">
        <f t="shared" si="117"/>
        <v>0</v>
      </c>
      <c r="CR133" s="17"/>
      <c r="CS133" s="17">
        <f t="shared" si="118"/>
        <v>0</v>
      </c>
      <c r="CT133" s="17"/>
      <c r="CU133" s="17">
        <f t="shared" si="119"/>
        <v>0</v>
      </c>
      <c r="CV133" s="17"/>
      <c r="CW133" s="17">
        <f t="shared" si="120"/>
        <v>0</v>
      </c>
      <c r="CX133" s="17"/>
      <c r="CY133" s="17">
        <f t="shared" si="121"/>
        <v>0</v>
      </c>
      <c r="CZ133" s="17"/>
      <c r="DA133" s="17">
        <f t="shared" si="122"/>
        <v>0</v>
      </c>
      <c r="DB133" s="17"/>
      <c r="DC133" s="17">
        <f t="shared" si="123"/>
        <v>0</v>
      </c>
      <c r="DD133" s="17"/>
      <c r="DE133" s="17">
        <f t="shared" si="124"/>
        <v>0</v>
      </c>
      <c r="DF133" s="17"/>
      <c r="DG133" s="17">
        <f t="shared" si="125"/>
        <v>0</v>
      </c>
      <c r="DH133" s="17"/>
      <c r="DI133" s="17" t="str">
        <f t="shared" si="183"/>
        <v/>
      </c>
      <c r="DJ133" s="18">
        <f t="shared" si="195"/>
        <v>0</v>
      </c>
      <c r="DK133" s="18"/>
      <c r="DM133" s="2">
        <f t="shared" si="126"/>
        <v>1929</v>
      </c>
      <c r="DN133" s="17">
        <f t="shared" si="127"/>
        <v>0</v>
      </c>
      <c r="DO133" s="17"/>
      <c r="DP133" s="17">
        <f t="shared" si="128"/>
        <v>0</v>
      </c>
      <c r="DQ133" s="17"/>
      <c r="DR133" s="17">
        <f t="shared" si="129"/>
        <v>0</v>
      </c>
      <c r="DS133" s="17"/>
      <c r="DT133" s="17">
        <f t="shared" si="130"/>
        <v>0</v>
      </c>
      <c r="DU133" s="17"/>
      <c r="DV133" s="17">
        <f t="shared" si="131"/>
        <v>0</v>
      </c>
      <c r="DW133" s="17"/>
      <c r="DX133" s="17">
        <f t="shared" si="132"/>
        <v>0</v>
      </c>
      <c r="DY133" s="17"/>
      <c r="DZ133" s="17">
        <f t="shared" si="133"/>
        <v>0</v>
      </c>
      <c r="EA133" s="17"/>
      <c r="EB133" s="17">
        <f t="shared" si="134"/>
        <v>0</v>
      </c>
      <c r="EC133" s="17"/>
      <c r="ED133" s="17">
        <f t="shared" si="135"/>
        <v>0</v>
      </c>
      <c r="EE133" s="17"/>
      <c r="EF133" s="17">
        <f t="shared" si="136"/>
        <v>0</v>
      </c>
      <c r="EG133" s="17"/>
      <c r="EH133" s="17">
        <f t="shared" si="137"/>
        <v>0</v>
      </c>
      <c r="EI133" s="17"/>
      <c r="EJ133" s="17">
        <f t="shared" si="138"/>
        <v>0</v>
      </c>
      <c r="EK133" s="17"/>
      <c r="EL133" s="17" t="str">
        <f t="shared" si="185"/>
        <v/>
      </c>
      <c r="EM133" s="18">
        <f t="shared" si="196"/>
        <v>0</v>
      </c>
      <c r="EN133" s="18"/>
      <c r="EP133" s="2">
        <f t="shared" si="139"/>
        <v>1929</v>
      </c>
      <c r="EQ133" s="17">
        <f t="shared" si="140"/>
        <v>0</v>
      </c>
      <c r="ER133" s="17"/>
      <c r="ES133" s="17">
        <f t="shared" si="141"/>
        <v>0</v>
      </c>
      <c r="ET133" s="17"/>
      <c r="EU133" s="17">
        <f t="shared" si="142"/>
        <v>0</v>
      </c>
      <c r="EV133" s="17"/>
      <c r="EW133" s="17">
        <f t="shared" si="143"/>
        <v>0</v>
      </c>
      <c r="EX133" s="17"/>
      <c r="EY133" s="17">
        <f t="shared" si="144"/>
        <v>0</v>
      </c>
      <c r="EZ133" s="17"/>
      <c r="FA133" s="17">
        <f t="shared" si="145"/>
        <v>0</v>
      </c>
      <c r="FB133" s="17"/>
      <c r="FC133" s="17">
        <f t="shared" si="146"/>
        <v>0</v>
      </c>
      <c r="FD133" s="17"/>
      <c r="FE133" s="17">
        <f t="shared" si="147"/>
        <v>0</v>
      </c>
      <c r="FF133" s="17"/>
      <c r="FG133" s="17">
        <f t="shared" si="148"/>
        <v>0</v>
      </c>
      <c r="FH133" s="17"/>
      <c r="FI133" s="17">
        <f t="shared" si="149"/>
        <v>0</v>
      </c>
      <c r="FJ133" s="17"/>
      <c r="FK133" s="17">
        <f t="shared" si="150"/>
        <v>0</v>
      </c>
      <c r="FL133" s="17"/>
      <c r="FM133" s="17">
        <f t="shared" si="151"/>
        <v>0</v>
      </c>
      <c r="FN133" s="17"/>
      <c r="FO133" s="17" t="str">
        <f t="shared" si="187"/>
        <v/>
      </c>
      <c r="FP133" s="18">
        <f t="shared" si="197"/>
        <v>0</v>
      </c>
      <c r="FQ133" s="18"/>
      <c r="FS133" s="2">
        <f t="shared" si="152"/>
        <v>1929</v>
      </c>
      <c r="FT133" s="17">
        <f t="shared" si="153"/>
        <v>0</v>
      </c>
      <c r="FU133" s="17"/>
      <c r="FV133" s="17">
        <f t="shared" si="154"/>
        <v>0</v>
      </c>
      <c r="FW133" s="17"/>
      <c r="FX133" s="17">
        <f t="shared" si="155"/>
        <v>0</v>
      </c>
      <c r="FY133" s="17"/>
      <c r="FZ133" s="17">
        <f t="shared" si="156"/>
        <v>0</v>
      </c>
      <c r="GA133" s="17"/>
      <c r="GB133" s="17">
        <f t="shared" si="157"/>
        <v>0</v>
      </c>
      <c r="GC133" s="17"/>
      <c r="GD133" s="17">
        <f t="shared" si="158"/>
        <v>0</v>
      </c>
      <c r="GE133" s="17"/>
      <c r="GF133" s="17">
        <f t="shared" si="159"/>
        <v>0</v>
      </c>
      <c r="GG133" s="17"/>
      <c r="GH133" s="17">
        <f t="shared" si="160"/>
        <v>0</v>
      </c>
      <c r="GI133" s="17"/>
      <c r="GJ133" s="17">
        <f t="shared" si="161"/>
        <v>0</v>
      </c>
      <c r="GK133" s="17"/>
      <c r="GL133" s="17">
        <f t="shared" si="162"/>
        <v>0</v>
      </c>
      <c r="GM133" s="17"/>
      <c r="GN133" s="17">
        <f t="shared" si="163"/>
        <v>0</v>
      </c>
      <c r="GO133" s="17"/>
      <c r="GP133" s="17">
        <f t="shared" si="164"/>
        <v>0</v>
      </c>
      <c r="GQ133" s="17"/>
      <c r="GR133" s="17" t="str">
        <f t="shared" si="189"/>
        <v/>
      </c>
      <c r="GS133" s="18">
        <f t="shared" si="198"/>
        <v>0</v>
      </c>
      <c r="GT133" s="18"/>
      <c r="GV133" s="2">
        <f t="shared" si="165"/>
        <v>1929</v>
      </c>
      <c r="GW133" s="17">
        <f t="shared" si="166"/>
        <v>0</v>
      </c>
      <c r="GX133" s="17"/>
      <c r="GY133" s="17">
        <f t="shared" si="167"/>
        <v>0</v>
      </c>
      <c r="GZ133" s="17"/>
      <c r="HA133" s="17">
        <f t="shared" si="168"/>
        <v>0</v>
      </c>
      <c r="HB133" s="17"/>
      <c r="HC133" s="17">
        <f t="shared" si="169"/>
        <v>0</v>
      </c>
      <c r="HD133" s="17"/>
      <c r="HE133" s="17">
        <f t="shared" si="170"/>
        <v>0</v>
      </c>
      <c r="HF133" s="17"/>
      <c r="HG133" s="17">
        <f t="shared" si="171"/>
        <v>0</v>
      </c>
      <c r="HH133" s="17"/>
      <c r="HI133" s="17">
        <f t="shared" si="172"/>
        <v>0</v>
      </c>
      <c r="HJ133" s="17"/>
      <c r="HK133" s="17">
        <f t="shared" si="173"/>
        <v>0</v>
      </c>
      <c r="HL133" s="17"/>
      <c r="HM133" s="17">
        <f t="shared" si="174"/>
        <v>0</v>
      </c>
      <c r="HN133" s="17"/>
      <c r="HO133" s="17">
        <f t="shared" si="175"/>
        <v>0</v>
      </c>
      <c r="HP133" s="17"/>
      <c r="HQ133" s="17">
        <f t="shared" si="176"/>
        <v>0</v>
      </c>
      <c r="HR133" s="17"/>
      <c r="HS133" s="17">
        <f t="shared" si="177"/>
        <v>0</v>
      </c>
      <c r="HT133" s="17"/>
      <c r="HU133" s="17" t="str">
        <f t="shared" si="191"/>
        <v/>
      </c>
      <c r="HV133" s="18">
        <f t="shared" si="199"/>
        <v>0</v>
      </c>
      <c r="HW133" s="18"/>
    </row>
    <row r="134" spans="1:231" x14ac:dyDescent="0.2">
      <c r="A134" s="2">
        <f t="shared" si="73"/>
        <v>1930</v>
      </c>
      <c r="B134" s="17">
        <f t="shared" si="74"/>
        <v>6.7801583241058703</v>
      </c>
      <c r="C134" s="17"/>
      <c r="D134" s="17">
        <f t="shared" si="75"/>
        <v>8.446999464782543</v>
      </c>
      <c r="E134" s="17"/>
      <c r="F134" s="17">
        <f t="shared" si="76"/>
        <v>10.740472613232404</v>
      </c>
      <c r="G134" s="17"/>
      <c r="H134" s="17">
        <f t="shared" si="77"/>
        <v>14.625591061426155</v>
      </c>
      <c r="I134" s="17"/>
      <c r="J134" s="17">
        <f t="shared" si="78"/>
        <v>13.547784008056277</v>
      </c>
      <c r="K134" s="17"/>
      <c r="L134" s="17">
        <f t="shared" si="79"/>
        <v>12.043867189400631</v>
      </c>
      <c r="M134" s="17"/>
      <c r="N134" s="17">
        <f t="shared" si="80"/>
        <v>20.139952729830192</v>
      </c>
      <c r="O134" s="17"/>
      <c r="P134" s="17">
        <f t="shared" si="81"/>
        <v>1.2156660950799802</v>
      </c>
      <c r="Q134" s="17"/>
      <c r="R134" s="17">
        <f t="shared" si="82"/>
        <v>0.92741537150431497</v>
      </c>
      <c r="S134" s="17"/>
      <c r="T134" s="17">
        <f t="shared" si="83"/>
        <v>6.3791138391310316</v>
      </c>
      <c r="U134" s="17"/>
      <c r="V134" s="17">
        <f t="shared" si="84"/>
        <v>0</v>
      </c>
      <c r="W134" s="17"/>
      <c r="X134" s="17">
        <f t="shared" si="85"/>
        <v>0</v>
      </c>
      <c r="Y134" s="17"/>
      <c r="Z134" s="17">
        <f t="shared" si="178"/>
        <v>94.847020696549393</v>
      </c>
      <c r="AA134" s="18">
        <f t="shared" si="86"/>
        <v>1</v>
      </c>
      <c r="AB134" s="18"/>
      <c r="AD134" s="2">
        <f t="shared" si="87"/>
        <v>1930</v>
      </c>
      <c r="AE134" s="17">
        <f t="shared" si="88"/>
        <v>3.9100440425614842</v>
      </c>
      <c r="AF134" s="17"/>
      <c r="AG134" s="17">
        <f t="shared" si="89"/>
        <v>7.9385742682308926</v>
      </c>
      <c r="AH134" s="17"/>
      <c r="AI134" s="17">
        <f t="shared" si="90"/>
        <v>14.90556183497681</v>
      </c>
      <c r="AJ134" s="17"/>
      <c r="AK134" s="17">
        <f t="shared" si="91"/>
        <v>14.727832560314924</v>
      </c>
      <c r="AL134" s="17"/>
      <c r="AM134" s="17">
        <f t="shared" si="92"/>
        <v>11.682737654441285</v>
      </c>
      <c r="AN134" s="17"/>
      <c r="AO134" s="17">
        <f t="shared" si="93"/>
        <v>15.521689987138016</v>
      </c>
      <c r="AP134" s="17"/>
      <c r="AQ134" s="17">
        <f t="shared" si="94"/>
        <v>22.23985656935729</v>
      </c>
      <c r="AR134" s="17"/>
      <c r="AS134" s="17">
        <f t="shared" si="95"/>
        <v>0.49764196905327984</v>
      </c>
      <c r="AT134" s="17"/>
      <c r="AU134" s="17">
        <f t="shared" si="96"/>
        <v>0</v>
      </c>
      <c r="AV134" s="17"/>
      <c r="AW134" s="17">
        <f t="shared" si="97"/>
        <v>3.6256772031024678</v>
      </c>
      <c r="AX134" s="17"/>
      <c r="AY134" s="17">
        <f t="shared" si="98"/>
        <v>0</v>
      </c>
      <c r="AZ134" s="17"/>
      <c r="BA134" s="17">
        <f t="shared" si="99"/>
        <v>0</v>
      </c>
      <c r="BB134" s="17"/>
      <c r="BC134" s="17">
        <f t="shared" si="179"/>
        <v>95.049616089176439</v>
      </c>
      <c r="BD134" s="18">
        <f t="shared" si="193"/>
        <v>1</v>
      </c>
      <c r="BE134" s="18"/>
      <c r="BG134" s="2">
        <f t="shared" si="100"/>
        <v>1930</v>
      </c>
      <c r="BH134" s="17">
        <f t="shared" si="101"/>
        <v>7.8863336375256807</v>
      </c>
      <c r="BI134" s="17"/>
      <c r="BJ134" s="17">
        <f t="shared" si="102"/>
        <v>8.0813588897674293</v>
      </c>
      <c r="BK134" s="17"/>
      <c r="BL134" s="17">
        <f t="shared" si="103"/>
        <v>10.190069429631327</v>
      </c>
      <c r="BM134" s="17"/>
      <c r="BN134" s="17">
        <f t="shared" si="104"/>
        <v>14.054007239670957</v>
      </c>
      <c r="BO134" s="17"/>
      <c r="BP134" s="17">
        <f t="shared" si="105"/>
        <v>12.993557430606453</v>
      </c>
      <c r="BQ134" s="17"/>
      <c r="BR134" s="17">
        <f t="shared" si="106"/>
        <v>11.433355412672471</v>
      </c>
      <c r="BS134" s="17"/>
      <c r="BT134" s="17">
        <f t="shared" si="107"/>
        <v>21.745315624954888</v>
      </c>
      <c r="BU134" s="17"/>
      <c r="BV134" s="17">
        <f t="shared" si="108"/>
        <v>1.9868197572128068</v>
      </c>
      <c r="BW134" s="17"/>
      <c r="BX134" s="17">
        <f t="shared" si="109"/>
        <v>1.7064709571152941</v>
      </c>
      <c r="BY134" s="17"/>
      <c r="BZ134" s="17">
        <f t="shared" si="110"/>
        <v>7.4597158982468574</v>
      </c>
      <c r="CA134" s="17"/>
      <c r="CB134" s="17">
        <f t="shared" si="111"/>
        <v>0</v>
      </c>
      <c r="CC134" s="17"/>
      <c r="CD134" s="17">
        <f t="shared" si="112"/>
        <v>0</v>
      </c>
      <c r="CE134" s="17"/>
      <c r="CF134" s="17">
        <f t="shared" si="181"/>
        <v>97.537004277404179</v>
      </c>
      <c r="CG134" s="18">
        <f t="shared" si="194"/>
        <v>1</v>
      </c>
      <c r="CH134" s="18"/>
      <c r="CJ134" s="2">
        <f t="shared" si="113"/>
        <v>1930</v>
      </c>
      <c r="CK134" s="17">
        <f t="shared" si="114"/>
        <v>0</v>
      </c>
      <c r="CL134" s="17"/>
      <c r="CM134" s="17">
        <f t="shared" si="115"/>
        <v>0</v>
      </c>
      <c r="CN134" s="17"/>
      <c r="CO134" s="17">
        <f t="shared" si="116"/>
        <v>0</v>
      </c>
      <c r="CP134" s="17"/>
      <c r="CQ134" s="17">
        <f t="shared" si="117"/>
        <v>0</v>
      </c>
      <c r="CR134" s="17"/>
      <c r="CS134" s="17">
        <f t="shared" si="118"/>
        <v>0</v>
      </c>
      <c r="CT134" s="17"/>
      <c r="CU134" s="17">
        <f t="shared" si="119"/>
        <v>0</v>
      </c>
      <c r="CV134" s="17"/>
      <c r="CW134" s="17">
        <f t="shared" si="120"/>
        <v>0</v>
      </c>
      <c r="CX134" s="17"/>
      <c r="CY134" s="17">
        <f t="shared" si="121"/>
        <v>0</v>
      </c>
      <c r="CZ134" s="17"/>
      <c r="DA134" s="17">
        <f t="shared" si="122"/>
        <v>0</v>
      </c>
      <c r="DB134" s="17"/>
      <c r="DC134" s="17">
        <f t="shared" si="123"/>
        <v>0</v>
      </c>
      <c r="DD134" s="17"/>
      <c r="DE134" s="17">
        <f t="shared" si="124"/>
        <v>0</v>
      </c>
      <c r="DF134" s="17"/>
      <c r="DG134" s="17">
        <f t="shared" si="125"/>
        <v>0</v>
      </c>
      <c r="DH134" s="17"/>
      <c r="DI134" s="17" t="str">
        <f t="shared" si="183"/>
        <v/>
      </c>
      <c r="DJ134" s="18">
        <f t="shared" si="195"/>
        <v>0</v>
      </c>
      <c r="DK134" s="18"/>
      <c r="DM134" s="2">
        <f t="shared" si="126"/>
        <v>1930</v>
      </c>
      <c r="DN134" s="17">
        <f t="shared" si="127"/>
        <v>0</v>
      </c>
      <c r="DO134" s="17"/>
      <c r="DP134" s="17">
        <f t="shared" si="128"/>
        <v>0</v>
      </c>
      <c r="DQ134" s="17"/>
      <c r="DR134" s="17">
        <f t="shared" si="129"/>
        <v>0</v>
      </c>
      <c r="DS134" s="17"/>
      <c r="DT134" s="17">
        <f t="shared" si="130"/>
        <v>0</v>
      </c>
      <c r="DU134" s="17"/>
      <c r="DV134" s="17">
        <f t="shared" si="131"/>
        <v>0</v>
      </c>
      <c r="DW134" s="17"/>
      <c r="DX134" s="17">
        <f t="shared" si="132"/>
        <v>0</v>
      </c>
      <c r="DY134" s="17"/>
      <c r="DZ134" s="17">
        <f t="shared" si="133"/>
        <v>0</v>
      </c>
      <c r="EA134" s="17"/>
      <c r="EB134" s="17">
        <f t="shared" si="134"/>
        <v>0</v>
      </c>
      <c r="EC134" s="17"/>
      <c r="ED134" s="17">
        <f t="shared" si="135"/>
        <v>0</v>
      </c>
      <c r="EE134" s="17"/>
      <c r="EF134" s="17">
        <f t="shared" si="136"/>
        <v>0</v>
      </c>
      <c r="EG134" s="17"/>
      <c r="EH134" s="17">
        <f t="shared" si="137"/>
        <v>0</v>
      </c>
      <c r="EI134" s="17"/>
      <c r="EJ134" s="17">
        <f t="shared" si="138"/>
        <v>0</v>
      </c>
      <c r="EK134" s="17"/>
      <c r="EL134" s="17" t="str">
        <f t="shared" si="185"/>
        <v/>
      </c>
      <c r="EM134" s="18">
        <f t="shared" si="196"/>
        <v>0</v>
      </c>
      <c r="EN134" s="18"/>
      <c r="EP134" s="2">
        <f t="shared" si="139"/>
        <v>1930</v>
      </c>
      <c r="EQ134" s="17">
        <f t="shared" si="140"/>
        <v>0</v>
      </c>
      <c r="ER134" s="17"/>
      <c r="ES134" s="17">
        <f t="shared" si="141"/>
        <v>0</v>
      </c>
      <c r="ET134" s="17"/>
      <c r="EU134" s="17">
        <f t="shared" si="142"/>
        <v>0</v>
      </c>
      <c r="EV134" s="17"/>
      <c r="EW134" s="17">
        <f t="shared" si="143"/>
        <v>0</v>
      </c>
      <c r="EX134" s="17"/>
      <c r="EY134" s="17">
        <f t="shared" si="144"/>
        <v>0</v>
      </c>
      <c r="EZ134" s="17"/>
      <c r="FA134" s="17">
        <f t="shared" si="145"/>
        <v>0</v>
      </c>
      <c r="FB134" s="17"/>
      <c r="FC134" s="17">
        <f t="shared" si="146"/>
        <v>0</v>
      </c>
      <c r="FD134" s="17"/>
      <c r="FE134" s="17">
        <f t="shared" si="147"/>
        <v>0</v>
      </c>
      <c r="FF134" s="17"/>
      <c r="FG134" s="17">
        <f t="shared" si="148"/>
        <v>0</v>
      </c>
      <c r="FH134" s="17"/>
      <c r="FI134" s="17">
        <f t="shared" si="149"/>
        <v>0</v>
      </c>
      <c r="FJ134" s="17"/>
      <c r="FK134" s="17">
        <f t="shared" si="150"/>
        <v>0</v>
      </c>
      <c r="FL134" s="17"/>
      <c r="FM134" s="17">
        <f t="shared" si="151"/>
        <v>0</v>
      </c>
      <c r="FN134" s="17"/>
      <c r="FO134" s="17" t="str">
        <f t="shared" si="187"/>
        <v/>
      </c>
      <c r="FP134" s="18">
        <f t="shared" si="197"/>
        <v>0</v>
      </c>
      <c r="FQ134" s="18"/>
      <c r="FS134" s="2">
        <f t="shared" si="152"/>
        <v>1930</v>
      </c>
      <c r="FT134" s="17">
        <f t="shared" si="153"/>
        <v>0</v>
      </c>
      <c r="FU134" s="17"/>
      <c r="FV134" s="17">
        <f t="shared" si="154"/>
        <v>0</v>
      </c>
      <c r="FW134" s="17"/>
      <c r="FX134" s="17">
        <f t="shared" si="155"/>
        <v>0</v>
      </c>
      <c r="FY134" s="17"/>
      <c r="FZ134" s="17">
        <f t="shared" si="156"/>
        <v>0</v>
      </c>
      <c r="GA134" s="17"/>
      <c r="GB134" s="17">
        <f t="shared" si="157"/>
        <v>0</v>
      </c>
      <c r="GC134" s="17"/>
      <c r="GD134" s="17">
        <f t="shared" si="158"/>
        <v>0</v>
      </c>
      <c r="GE134" s="17"/>
      <c r="GF134" s="17">
        <f t="shared" si="159"/>
        <v>0</v>
      </c>
      <c r="GG134" s="17"/>
      <c r="GH134" s="17">
        <f t="shared" si="160"/>
        <v>0</v>
      </c>
      <c r="GI134" s="17"/>
      <c r="GJ134" s="17">
        <f t="shared" si="161"/>
        <v>0</v>
      </c>
      <c r="GK134" s="17"/>
      <c r="GL134" s="17">
        <f t="shared" si="162"/>
        <v>0</v>
      </c>
      <c r="GM134" s="17"/>
      <c r="GN134" s="17">
        <f t="shared" si="163"/>
        <v>0</v>
      </c>
      <c r="GO134" s="17"/>
      <c r="GP134" s="17">
        <f t="shared" si="164"/>
        <v>0</v>
      </c>
      <c r="GQ134" s="17"/>
      <c r="GR134" s="17" t="str">
        <f t="shared" si="189"/>
        <v/>
      </c>
      <c r="GS134" s="18">
        <f t="shared" si="198"/>
        <v>0</v>
      </c>
      <c r="GT134" s="18"/>
      <c r="GV134" s="2">
        <f t="shared" si="165"/>
        <v>1930</v>
      </c>
      <c r="GW134" s="17">
        <f t="shared" si="166"/>
        <v>0</v>
      </c>
      <c r="GX134" s="17"/>
      <c r="GY134" s="17">
        <f t="shared" si="167"/>
        <v>0</v>
      </c>
      <c r="GZ134" s="17"/>
      <c r="HA134" s="17">
        <f t="shared" si="168"/>
        <v>0</v>
      </c>
      <c r="HB134" s="17"/>
      <c r="HC134" s="17">
        <f t="shared" si="169"/>
        <v>0</v>
      </c>
      <c r="HD134" s="17"/>
      <c r="HE134" s="17">
        <f t="shared" si="170"/>
        <v>0</v>
      </c>
      <c r="HF134" s="17"/>
      <c r="HG134" s="17">
        <f t="shared" si="171"/>
        <v>0</v>
      </c>
      <c r="HH134" s="17"/>
      <c r="HI134" s="17">
        <f t="shared" si="172"/>
        <v>0</v>
      </c>
      <c r="HJ134" s="17"/>
      <c r="HK134" s="17">
        <f t="shared" si="173"/>
        <v>0</v>
      </c>
      <c r="HL134" s="17"/>
      <c r="HM134" s="17">
        <f t="shared" si="174"/>
        <v>0</v>
      </c>
      <c r="HN134" s="17"/>
      <c r="HO134" s="17">
        <f t="shared" si="175"/>
        <v>0</v>
      </c>
      <c r="HP134" s="17"/>
      <c r="HQ134" s="17">
        <f t="shared" si="176"/>
        <v>0</v>
      </c>
      <c r="HR134" s="17"/>
      <c r="HS134" s="17">
        <f t="shared" si="177"/>
        <v>0</v>
      </c>
      <c r="HT134" s="17"/>
      <c r="HU134" s="17" t="str">
        <f t="shared" si="191"/>
        <v/>
      </c>
      <c r="HV134" s="18">
        <f t="shared" si="199"/>
        <v>0</v>
      </c>
      <c r="HW134" s="18"/>
    </row>
    <row r="135" spans="1:231" x14ac:dyDescent="0.2">
      <c r="A135" s="2">
        <f t="shared" si="73"/>
        <v>1931</v>
      </c>
      <c r="B135" s="17">
        <f t="shared" si="74"/>
        <v>10.314362847946636</v>
      </c>
      <c r="C135" s="17"/>
      <c r="D135" s="17">
        <f t="shared" si="75"/>
        <v>16.956662130342405</v>
      </c>
      <c r="E135" s="17"/>
      <c r="F135" s="17">
        <f t="shared" si="76"/>
        <v>8.9859029914674835</v>
      </c>
      <c r="G135" s="17"/>
      <c r="H135" s="17">
        <f t="shared" si="77"/>
        <v>10.815668454165186</v>
      </c>
      <c r="I135" s="17"/>
      <c r="J135" s="17">
        <f t="shared" si="78"/>
        <v>14.262144496917708</v>
      </c>
      <c r="K135" s="17"/>
      <c r="L135" s="17">
        <f t="shared" si="79"/>
        <v>15.064233466867385</v>
      </c>
      <c r="M135" s="17"/>
      <c r="N135" s="17">
        <f t="shared" si="80"/>
        <v>1.6417758603657466</v>
      </c>
      <c r="O135" s="17"/>
      <c r="P135" s="17">
        <f t="shared" si="81"/>
        <v>4.1107059709920986</v>
      </c>
      <c r="Q135" s="17"/>
      <c r="R135" s="17">
        <f t="shared" si="82"/>
        <v>1.190600814769053</v>
      </c>
      <c r="S135" s="17"/>
      <c r="T135" s="17">
        <f t="shared" si="83"/>
        <v>1.0778070533698796</v>
      </c>
      <c r="U135" s="17"/>
      <c r="V135" s="17">
        <f t="shared" si="84"/>
        <v>0</v>
      </c>
      <c r="W135" s="17"/>
      <c r="X135" s="17">
        <f t="shared" si="85"/>
        <v>5.3890352668493975</v>
      </c>
      <c r="Y135" s="17"/>
      <c r="Z135" s="17">
        <f t="shared" si="178"/>
        <v>89.808899354052983</v>
      </c>
      <c r="AA135" s="18">
        <f t="shared" si="86"/>
        <v>1</v>
      </c>
      <c r="AB135" s="18"/>
      <c r="AD135" s="2">
        <f t="shared" si="87"/>
        <v>1931</v>
      </c>
      <c r="AE135" s="17">
        <f t="shared" si="88"/>
        <v>8.1755466344467393</v>
      </c>
      <c r="AF135" s="17"/>
      <c r="AG135" s="17">
        <f t="shared" si="89"/>
        <v>13.116420470047164</v>
      </c>
      <c r="AH135" s="17"/>
      <c r="AI135" s="17">
        <f t="shared" si="90"/>
        <v>7.9385742682308926</v>
      </c>
      <c r="AJ135" s="17"/>
      <c r="AK135" s="17">
        <f t="shared" si="91"/>
        <v>10.888880227618195</v>
      </c>
      <c r="AL135" s="17"/>
      <c r="AM135" s="17">
        <f t="shared" si="92"/>
        <v>20.877265463616169</v>
      </c>
      <c r="AN135" s="17"/>
      <c r="AO135" s="17">
        <f t="shared" si="93"/>
        <v>18.199477725377093</v>
      </c>
      <c r="AP135" s="17"/>
      <c r="AQ135" s="17">
        <f t="shared" si="94"/>
        <v>2.3460264255368908</v>
      </c>
      <c r="AR135" s="17"/>
      <c r="AS135" s="17">
        <f t="shared" si="95"/>
        <v>1.0663756479713138</v>
      </c>
      <c r="AT135" s="17"/>
      <c r="AU135" s="17">
        <f t="shared" si="96"/>
        <v>0</v>
      </c>
      <c r="AV135" s="17"/>
      <c r="AW135" s="17">
        <f t="shared" si="97"/>
        <v>0</v>
      </c>
      <c r="AX135" s="17"/>
      <c r="AY135" s="17">
        <f t="shared" si="98"/>
        <v>0</v>
      </c>
      <c r="AZ135" s="17"/>
      <c r="BA135" s="17">
        <f t="shared" si="99"/>
        <v>2.6303932649959076</v>
      </c>
      <c r="BB135" s="17"/>
      <c r="BC135" s="17">
        <f t="shared" si="179"/>
        <v>85.238960127840357</v>
      </c>
      <c r="BD135" s="18">
        <f t="shared" si="193"/>
        <v>1</v>
      </c>
      <c r="BE135" s="18"/>
      <c r="BG135" s="2">
        <f t="shared" si="100"/>
        <v>1931</v>
      </c>
      <c r="BH135" s="17">
        <f t="shared" si="101"/>
        <v>11.567435273588671</v>
      </c>
      <c r="BI135" s="17"/>
      <c r="BJ135" s="17">
        <f t="shared" si="102"/>
        <v>16.150528701269749</v>
      </c>
      <c r="BK135" s="17"/>
      <c r="BL135" s="17">
        <f t="shared" si="103"/>
        <v>8.6786237247577809</v>
      </c>
      <c r="BM135" s="17"/>
      <c r="BN135" s="17">
        <f t="shared" si="104"/>
        <v>10.251014820956874</v>
      </c>
      <c r="BO135" s="17"/>
      <c r="BP135" s="17">
        <f t="shared" si="105"/>
        <v>13.52987687427126</v>
      </c>
      <c r="BQ135" s="17"/>
      <c r="BR135" s="17">
        <f t="shared" si="106"/>
        <v>14.297788804973141</v>
      </c>
      <c r="BS135" s="17"/>
      <c r="BT135" s="17">
        <f t="shared" si="107"/>
        <v>2.4012484182265212</v>
      </c>
      <c r="BU135" s="17"/>
      <c r="BV135" s="17">
        <f t="shared" si="108"/>
        <v>5.0828456365505543</v>
      </c>
      <c r="BW135" s="17"/>
      <c r="BX135" s="17">
        <f t="shared" si="109"/>
        <v>1.9868197572128068</v>
      </c>
      <c r="BY135" s="17"/>
      <c r="BZ135" s="17">
        <f t="shared" si="110"/>
        <v>1.8527398962966051</v>
      </c>
      <c r="CA135" s="17"/>
      <c r="CB135" s="17">
        <f t="shared" si="111"/>
        <v>0</v>
      </c>
      <c r="CC135" s="17"/>
      <c r="CD135" s="17">
        <f t="shared" si="112"/>
        <v>6.4236442457125715</v>
      </c>
      <c r="CE135" s="17"/>
      <c r="CF135" s="17">
        <f t="shared" si="181"/>
        <v>92.222566153816544</v>
      </c>
      <c r="CG135" s="18">
        <f t="shared" si="194"/>
        <v>1</v>
      </c>
      <c r="CH135" s="18"/>
      <c r="CJ135" s="2">
        <f t="shared" si="113"/>
        <v>1931</v>
      </c>
      <c r="CK135" s="17">
        <f t="shared" si="114"/>
        <v>0</v>
      </c>
      <c r="CL135" s="17"/>
      <c r="CM135" s="17">
        <f t="shared" si="115"/>
        <v>0</v>
      </c>
      <c r="CN135" s="17"/>
      <c r="CO135" s="17">
        <f t="shared" si="116"/>
        <v>0</v>
      </c>
      <c r="CP135" s="17"/>
      <c r="CQ135" s="17">
        <f t="shared" si="117"/>
        <v>0</v>
      </c>
      <c r="CR135" s="17"/>
      <c r="CS135" s="17">
        <f t="shared" si="118"/>
        <v>0</v>
      </c>
      <c r="CT135" s="17"/>
      <c r="CU135" s="17">
        <f t="shared" si="119"/>
        <v>0</v>
      </c>
      <c r="CV135" s="17"/>
      <c r="CW135" s="17">
        <f t="shared" si="120"/>
        <v>0</v>
      </c>
      <c r="CX135" s="17"/>
      <c r="CY135" s="17">
        <f t="shared" si="121"/>
        <v>0</v>
      </c>
      <c r="CZ135" s="17"/>
      <c r="DA135" s="17">
        <f t="shared" si="122"/>
        <v>0</v>
      </c>
      <c r="DB135" s="17"/>
      <c r="DC135" s="17">
        <f t="shared" si="123"/>
        <v>0</v>
      </c>
      <c r="DD135" s="17"/>
      <c r="DE135" s="17">
        <f t="shared" si="124"/>
        <v>0</v>
      </c>
      <c r="DF135" s="17"/>
      <c r="DG135" s="17">
        <f t="shared" si="125"/>
        <v>0</v>
      </c>
      <c r="DH135" s="17"/>
      <c r="DI135" s="17" t="str">
        <f t="shared" si="183"/>
        <v/>
      </c>
      <c r="DJ135" s="18">
        <f t="shared" si="195"/>
        <v>0</v>
      </c>
      <c r="DK135" s="18"/>
      <c r="DM135" s="2">
        <f t="shared" si="126"/>
        <v>1931</v>
      </c>
      <c r="DN135" s="17">
        <f t="shared" si="127"/>
        <v>0</v>
      </c>
      <c r="DO135" s="17"/>
      <c r="DP135" s="17">
        <f t="shared" si="128"/>
        <v>0</v>
      </c>
      <c r="DQ135" s="17"/>
      <c r="DR135" s="17">
        <f t="shared" si="129"/>
        <v>0</v>
      </c>
      <c r="DS135" s="17"/>
      <c r="DT135" s="17">
        <f t="shared" si="130"/>
        <v>0</v>
      </c>
      <c r="DU135" s="17"/>
      <c r="DV135" s="17">
        <f t="shared" si="131"/>
        <v>0</v>
      </c>
      <c r="DW135" s="17"/>
      <c r="DX135" s="17">
        <f t="shared" si="132"/>
        <v>0</v>
      </c>
      <c r="DY135" s="17"/>
      <c r="DZ135" s="17">
        <f t="shared" si="133"/>
        <v>0</v>
      </c>
      <c r="EA135" s="17"/>
      <c r="EB135" s="17">
        <f t="shared" si="134"/>
        <v>0</v>
      </c>
      <c r="EC135" s="17"/>
      <c r="ED135" s="17">
        <f t="shared" si="135"/>
        <v>0</v>
      </c>
      <c r="EE135" s="17"/>
      <c r="EF135" s="17">
        <f t="shared" si="136"/>
        <v>0</v>
      </c>
      <c r="EG135" s="17"/>
      <c r="EH135" s="17">
        <f t="shared" si="137"/>
        <v>0</v>
      </c>
      <c r="EI135" s="17"/>
      <c r="EJ135" s="17">
        <f t="shared" si="138"/>
        <v>0</v>
      </c>
      <c r="EK135" s="17"/>
      <c r="EL135" s="17" t="str">
        <f t="shared" si="185"/>
        <v/>
      </c>
      <c r="EM135" s="18">
        <f t="shared" si="196"/>
        <v>0</v>
      </c>
      <c r="EN135" s="18"/>
      <c r="EP135" s="2">
        <f t="shared" si="139"/>
        <v>1931</v>
      </c>
      <c r="EQ135" s="17">
        <f t="shared" si="140"/>
        <v>0</v>
      </c>
      <c r="ER135" s="17"/>
      <c r="ES135" s="17">
        <f t="shared" si="141"/>
        <v>0</v>
      </c>
      <c r="ET135" s="17"/>
      <c r="EU135" s="17">
        <f t="shared" si="142"/>
        <v>0</v>
      </c>
      <c r="EV135" s="17"/>
      <c r="EW135" s="17">
        <f t="shared" si="143"/>
        <v>0</v>
      </c>
      <c r="EX135" s="17"/>
      <c r="EY135" s="17">
        <f t="shared" si="144"/>
        <v>0</v>
      </c>
      <c r="EZ135" s="17"/>
      <c r="FA135" s="17">
        <f t="shared" si="145"/>
        <v>0</v>
      </c>
      <c r="FB135" s="17"/>
      <c r="FC135" s="17">
        <f t="shared" si="146"/>
        <v>0</v>
      </c>
      <c r="FD135" s="17"/>
      <c r="FE135" s="17">
        <f t="shared" si="147"/>
        <v>0</v>
      </c>
      <c r="FF135" s="17"/>
      <c r="FG135" s="17">
        <f t="shared" si="148"/>
        <v>0</v>
      </c>
      <c r="FH135" s="17"/>
      <c r="FI135" s="17">
        <f t="shared" si="149"/>
        <v>0</v>
      </c>
      <c r="FJ135" s="17"/>
      <c r="FK135" s="17">
        <f t="shared" si="150"/>
        <v>0</v>
      </c>
      <c r="FL135" s="17"/>
      <c r="FM135" s="17">
        <f t="shared" si="151"/>
        <v>0</v>
      </c>
      <c r="FN135" s="17"/>
      <c r="FO135" s="17" t="str">
        <f t="shared" si="187"/>
        <v/>
      </c>
      <c r="FP135" s="18">
        <f t="shared" si="197"/>
        <v>0</v>
      </c>
      <c r="FQ135" s="18"/>
      <c r="FS135" s="2">
        <f t="shared" si="152"/>
        <v>1931</v>
      </c>
      <c r="FT135" s="17">
        <f t="shared" si="153"/>
        <v>0</v>
      </c>
      <c r="FU135" s="17"/>
      <c r="FV135" s="17">
        <f t="shared" si="154"/>
        <v>0</v>
      </c>
      <c r="FW135" s="17"/>
      <c r="FX135" s="17">
        <f t="shared" si="155"/>
        <v>0</v>
      </c>
      <c r="FY135" s="17"/>
      <c r="FZ135" s="17">
        <f t="shared" si="156"/>
        <v>0</v>
      </c>
      <c r="GA135" s="17"/>
      <c r="GB135" s="17">
        <f t="shared" si="157"/>
        <v>0</v>
      </c>
      <c r="GC135" s="17"/>
      <c r="GD135" s="17">
        <f t="shared" si="158"/>
        <v>0</v>
      </c>
      <c r="GE135" s="17"/>
      <c r="GF135" s="17">
        <f t="shared" si="159"/>
        <v>0</v>
      </c>
      <c r="GG135" s="17"/>
      <c r="GH135" s="17">
        <f t="shared" si="160"/>
        <v>0</v>
      </c>
      <c r="GI135" s="17"/>
      <c r="GJ135" s="17">
        <f t="shared" si="161"/>
        <v>0</v>
      </c>
      <c r="GK135" s="17"/>
      <c r="GL135" s="17">
        <f t="shared" si="162"/>
        <v>0</v>
      </c>
      <c r="GM135" s="17"/>
      <c r="GN135" s="17">
        <f t="shared" si="163"/>
        <v>0</v>
      </c>
      <c r="GO135" s="17"/>
      <c r="GP135" s="17">
        <f t="shared" si="164"/>
        <v>0</v>
      </c>
      <c r="GQ135" s="17"/>
      <c r="GR135" s="17" t="str">
        <f t="shared" si="189"/>
        <v/>
      </c>
      <c r="GS135" s="18">
        <f t="shared" si="198"/>
        <v>0</v>
      </c>
      <c r="GT135" s="18"/>
      <c r="GV135" s="2">
        <f t="shared" si="165"/>
        <v>1931</v>
      </c>
      <c r="GW135" s="17">
        <f t="shared" si="166"/>
        <v>0</v>
      </c>
      <c r="GX135" s="17"/>
      <c r="GY135" s="17">
        <f t="shared" si="167"/>
        <v>0</v>
      </c>
      <c r="GZ135" s="17"/>
      <c r="HA135" s="17">
        <f t="shared" si="168"/>
        <v>0</v>
      </c>
      <c r="HB135" s="17"/>
      <c r="HC135" s="17">
        <f t="shared" si="169"/>
        <v>0</v>
      </c>
      <c r="HD135" s="17"/>
      <c r="HE135" s="17">
        <f t="shared" si="170"/>
        <v>0</v>
      </c>
      <c r="HF135" s="17"/>
      <c r="HG135" s="17">
        <f t="shared" si="171"/>
        <v>0</v>
      </c>
      <c r="HH135" s="17"/>
      <c r="HI135" s="17">
        <f t="shared" si="172"/>
        <v>0</v>
      </c>
      <c r="HJ135" s="17"/>
      <c r="HK135" s="17">
        <f t="shared" si="173"/>
        <v>0</v>
      </c>
      <c r="HL135" s="17"/>
      <c r="HM135" s="17">
        <f t="shared" si="174"/>
        <v>0</v>
      </c>
      <c r="HN135" s="17"/>
      <c r="HO135" s="17">
        <f t="shared" si="175"/>
        <v>0</v>
      </c>
      <c r="HP135" s="17"/>
      <c r="HQ135" s="17">
        <f t="shared" si="176"/>
        <v>0</v>
      </c>
      <c r="HR135" s="17"/>
      <c r="HS135" s="17">
        <f t="shared" si="177"/>
        <v>0</v>
      </c>
      <c r="HT135" s="17"/>
      <c r="HU135" s="17" t="str">
        <f t="shared" si="191"/>
        <v/>
      </c>
      <c r="HV135" s="18">
        <f t="shared" si="199"/>
        <v>0</v>
      </c>
      <c r="HW135" s="18"/>
    </row>
    <row r="136" spans="1:231" x14ac:dyDescent="0.2">
      <c r="A136" s="2">
        <f t="shared" si="73"/>
        <v>1932</v>
      </c>
      <c r="B136" s="17">
        <f t="shared" si="74"/>
        <v>4.4365546150341553</v>
      </c>
      <c r="C136" s="17"/>
      <c r="D136" s="17">
        <f t="shared" si="75"/>
        <v>10.539950370744984</v>
      </c>
      <c r="E136" s="17"/>
      <c r="F136" s="17">
        <f t="shared" si="76"/>
        <v>14.049089614274827</v>
      </c>
      <c r="G136" s="17"/>
      <c r="H136" s="17">
        <f t="shared" si="77"/>
        <v>6.7300277634840144</v>
      </c>
      <c r="I136" s="17"/>
      <c r="J136" s="17">
        <f t="shared" si="78"/>
        <v>7.168670168925245</v>
      </c>
      <c r="K136" s="17"/>
      <c r="L136" s="17">
        <f t="shared" si="79"/>
        <v>9.8757204425054077</v>
      </c>
      <c r="M136" s="17"/>
      <c r="N136" s="17">
        <f t="shared" si="80"/>
        <v>4.1483038914584904</v>
      </c>
      <c r="O136" s="17"/>
      <c r="P136" s="17">
        <f t="shared" si="81"/>
        <v>2.1556141067397592</v>
      </c>
      <c r="Q136" s="17"/>
      <c r="R136" s="17">
        <f t="shared" si="82"/>
        <v>1.8422981028531662</v>
      </c>
      <c r="S136" s="17"/>
      <c r="T136" s="17">
        <f t="shared" si="83"/>
        <v>2.2934731484498596</v>
      </c>
      <c r="U136" s="17"/>
      <c r="V136" s="17">
        <f t="shared" si="84"/>
        <v>0.99007857228163354</v>
      </c>
      <c r="W136" s="17"/>
      <c r="X136" s="17">
        <f t="shared" si="85"/>
        <v>2.0302877051851218</v>
      </c>
      <c r="Y136" s="17"/>
      <c r="Z136" s="17">
        <f t="shared" si="178"/>
        <v>66.260068501936672</v>
      </c>
      <c r="AA136" s="18">
        <f t="shared" si="86"/>
        <v>1</v>
      </c>
      <c r="AB136" s="18"/>
      <c r="AD136" s="2">
        <f t="shared" si="87"/>
        <v>1932</v>
      </c>
      <c r="AE136" s="17">
        <f t="shared" si="88"/>
        <v>3.7678606228319764</v>
      </c>
      <c r="AF136" s="17"/>
      <c r="AG136" s="17">
        <f t="shared" si="89"/>
        <v>12.227774096737734</v>
      </c>
      <c r="AH136" s="17"/>
      <c r="AI136" s="17">
        <f t="shared" si="90"/>
        <v>14.90556183497681</v>
      </c>
      <c r="AJ136" s="17"/>
      <c r="AK136" s="17">
        <f t="shared" si="91"/>
        <v>7.1328682230970113</v>
      </c>
      <c r="AL136" s="17"/>
      <c r="AM136" s="17">
        <f t="shared" si="92"/>
        <v>11.599797326265737</v>
      </c>
      <c r="AN136" s="17"/>
      <c r="AO136" s="17">
        <f t="shared" si="93"/>
        <v>10.794091281131855</v>
      </c>
      <c r="AP136" s="17"/>
      <c r="AQ136" s="17">
        <f t="shared" si="94"/>
        <v>4.0522274622909933</v>
      </c>
      <c r="AR136" s="17"/>
      <c r="AS136" s="17">
        <f t="shared" si="95"/>
        <v>2.0616595860778739</v>
      </c>
      <c r="AT136" s="17"/>
      <c r="AU136" s="17">
        <f t="shared" si="96"/>
        <v>0.49764196905327984</v>
      </c>
      <c r="AV136" s="17"/>
      <c r="AW136" s="17">
        <f t="shared" si="97"/>
        <v>0.3554585493237713</v>
      </c>
      <c r="AX136" s="17"/>
      <c r="AY136" s="17">
        <f t="shared" si="98"/>
        <v>0</v>
      </c>
      <c r="AZ136" s="17"/>
      <c r="BA136" s="17">
        <f t="shared" si="99"/>
        <v>1.4929259071598395</v>
      </c>
      <c r="BB136" s="17"/>
      <c r="BC136" s="17">
        <f t="shared" si="179"/>
        <v>68.887866858946893</v>
      </c>
      <c r="BD136" s="18">
        <f t="shared" si="193"/>
        <v>1</v>
      </c>
      <c r="BE136" s="18"/>
      <c r="BG136" s="2">
        <f t="shared" si="100"/>
        <v>1932</v>
      </c>
      <c r="BH136" s="17">
        <f t="shared" si="101"/>
        <v>5.3753835149131763</v>
      </c>
      <c r="BI136" s="17"/>
      <c r="BJ136" s="17">
        <f t="shared" si="102"/>
        <v>10.031611412184906</v>
      </c>
      <c r="BK136" s="17"/>
      <c r="BL136" s="17">
        <f t="shared" si="103"/>
        <v>13.505498717741041</v>
      </c>
      <c r="BM136" s="17"/>
      <c r="BN136" s="17">
        <f t="shared" si="104"/>
        <v>6.4114551674474622</v>
      </c>
      <c r="BO136" s="17"/>
      <c r="BP136" s="17">
        <f t="shared" si="105"/>
        <v>6.7527493588705205</v>
      </c>
      <c r="BQ136" s="17"/>
      <c r="BR136" s="17">
        <f t="shared" si="106"/>
        <v>9.4465356554596625</v>
      </c>
      <c r="BS136" s="17"/>
      <c r="BT136" s="17">
        <f t="shared" si="107"/>
        <v>5.0462784017552265</v>
      </c>
      <c r="BU136" s="17"/>
      <c r="BV136" s="17">
        <f t="shared" si="108"/>
        <v>2.9619460184215463</v>
      </c>
      <c r="BW136" s="17"/>
      <c r="BX136" s="17">
        <f t="shared" si="109"/>
        <v>2.657219061793815</v>
      </c>
      <c r="BY136" s="17"/>
      <c r="BZ136" s="17">
        <f t="shared" si="110"/>
        <v>3.1691603489284037</v>
      </c>
      <c r="CA136" s="17"/>
      <c r="CB136" s="17">
        <f t="shared" si="111"/>
        <v>1.7674163484408403</v>
      </c>
      <c r="CC136" s="17"/>
      <c r="CD136" s="17">
        <f t="shared" si="112"/>
        <v>2.8400552357704538</v>
      </c>
      <c r="CE136" s="17"/>
      <c r="CF136" s="17">
        <f t="shared" si="181"/>
        <v>69.965309241727056</v>
      </c>
      <c r="CG136" s="18">
        <f t="shared" si="194"/>
        <v>1</v>
      </c>
      <c r="CH136" s="18"/>
      <c r="CJ136" s="2">
        <f t="shared" si="113"/>
        <v>1932</v>
      </c>
      <c r="CK136" s="17">
        <f t="shared" si="114"/>
        <v>0</v>
      </c>
      <c r="CL136" s="17"/>
      <c r="CM136" s="17">
        <f t="shared" si="115"/>
        <v>0</v>
      </c>
      <c r="CN136" s="17"/>
      <c r="CO136" s="17">
        <f t="shared" si="116"/>
        <v>0</v>
      </c>
      <c r="CP136" s="17"/>
      <c r="CQ136" s="17">
        <f t="shared" si="117"/>
        <v>0</v>
      </c>
      <c r="CR136" s="17"/>
      <c r="CS136" s="17">
        <f t="shared" si="118"/>
        <v>0</v>
      </c>
      <c r="CT136" s="17"/>
      <c r="CU136" s="17">
        <f t="shared" si="119"/>
        <v>0</v>
      </c>
      <c r="CV136" s="17"/>
      <c r="CW136" s="17">
        <f t="shared" si="120"/>
        <v>0</v>
      </c>
      <c r="CX136" s="17"/>
      <c r="CY136" s="17">
        <f t="shared" si="121"/>
        <v>0</v>
      </c>
      <c r="CZ136" s="17"/>
      <c r="DA136" s="17">
        <f t="shared" si="122"/>
        <v>0</v>
      </c>
      <c r="DB136" s="17"/>
      <c r="DC136" s="17">
        <f t="shared" si="123"/>
        <v>0</v>
      </c>
      <c r="DD136" s="17"/>
      <c r="DE136" s="17">
        <f t="shared" si="124"/>
        <v>0</v>
      </c>
      <c r="DF136" s="17"/>
      <c r="DG136" s="17">
        <f t="shared" si="125"/>
        <v>0</v>
      </c>
      <c r="DH136" s="17"/>
      <c r="DI136" s="17" t="str">
        <f t="shared" si="183"/>
        <v/>
      </c>
      <c r="DJ136" s="18">
        <f t="shared" si="195"/>
        <v>0</v>
      </c>
      <c r="DK136" s="18"/>
      <c r="DM136" s="2">
        <f t="shared" si="126"/>
        <v>1932</v>
      </c>
      <c r="DN136" s="17">
        <f t="shared" si="127"/>
        <v>0</v>
      </c>
      <c r="DO136" s="17"/>
      <c r="DP136" s="17">
        <f t="shared" si="128"/>
        <v>0</v>
      </c>
      <c r="DQ136" s="17"/>
      <c r="DR136" s="17">
        <f t="shared" si="129"/>
        <v>0</v>
      </c>
      <c r="DS136" s="17"/>
      <c r="DT136" s="17">
        <f t="shared" si="130"/>
        <v>0</v>
      </c>
      <c r="DU136" s="17"/>
      <c r="DV136" s="17">
        <f t="shared" si="131"/>
        <v>0</v>
      </c>
      <c r="DW136" s="17"/>
      <c r="DX136" s="17">
        <f t="shared" si="132"/>
        <v>0</v>
      </c>
      <c r="DY136" s="17"/>
      <c r="DZ136" s="17">
        <f t="shared" si="133"/>
        <v>0</v>
      </c>
      <c r="EA136" s="17"/>
      <c r="EB136" s="17">
        <f t="shared" si="134"/>
        <v>0</v>
      </c>
      <c r="EC136" s="17"/>
      <c r="ED136" s="17">
        <f t="shared" si="135"/>
        <v>0</v>
      </c>
      <c r="EE136" s="17"/>
      <c r="EF136" s="17">
        <f t="shared" si="136"/>
        <v>0</v>
      </c>
      <c r="EG136" s="17"/>
      <c r="EH136" s="17">
        <f t="shared" si="137"/>
        <v>0</v>
      </c>
      <c r="EI136" s="17"/>
      <c r="EJ136" s="17">
        <f t="shared" si="138"/>
        <v>0</v>
      </c>
      <c r="EK136" s="17"/>
      <c r="EL136" s="17" t="str">
        <f t="shared" si="185"/>
        <v/>
      </c>
      <c r="EM136" s="18">
        <f t="shared" si="196"/>
        <v>0</v>
      </c>
      <c r="EN136" s="18"/>
      <c r="EP136" s="2">
        <f t="shared" si="139"/>
        <v>1932</v>
      </c>
      <c r="EQ136" s="17">
        <f t="shared" si="140"/>
        <v>0</v>
      </c>
      <c r="ER136" s="17"/>
      <c r="ES136" s="17">
        <f t="shared" si="141"/>
        <v>0</v>
      </c>
      <c r="ET136" s="17"/>
      <c r="EU136" s="17">
        <f t="shared" si="142"/>
        <v>0</v>
      </c>
      <c r="EV136" s="17"/>
      <c r="EW136" s="17">
        <f t="shared" si="143"/>
        <v>0</v>
      </c>
      <c r="EX136" s="17"/>
      <c r="EY136" s="17">
        <f t="shared" si="144"/>
        <v>0</v>
      </c>
      <c r="EZ136" s="17"/>
      <c r="FA136" s="17">
        <f t="shared" si="145"/>
        <v>0</v>
      </c>
      <c r="FB136" s="17"/>
      <c r="FC136" s="17">
        <f t="shared" si="146"/>
        <v>0</v>
      </c>
      <c r="FD136" s="17"/>
      <c r="FE136" s="17">
        <f t="shared" si="147"/>
        <v>0</v>
      </c>
      <c r="FF136" s="17"/>
      <c r="FG136" s="17">
        <f t="shared" si="148"/>
        <v>0</v>
      </c>
      <c r="FH136" s="17"/>
      <c r="FI136" s="17">
        <f t="shared" si="149"/>
        <v>0</v>
      </c>
      <c r="FJ136" s="17"/>
      <c r="FK136" s="17">
        <f t="shared" si="150"/>
        <v>0</v>
      </c>
      <c r="FL136" s="17"/>
      <c r="FM136" s="17">
        <f t="shared" si="151"/>
        <v>0</v>
      </c>
      <c r="FN136" s="17"/>
      <c r="FO136" s="17" t="str">
        <f t="shared" si="187"/>
        <v/>
      </c>
      <c r="FP136" s="18">
        <f t="shared" si="197"/>
        <v>0</v>
      </c>
      <c r="FQ136" s="18"/>
      <c r="FS136" s="2">
        <f t="shared" si="152"/>
        <v>1932</v>
      </c>
      <c r="FT136" s="17">
        <f t="shared" si="153"/>
        <v>0</v>
      </c>
      <c r="FU136" s="17"/>
      <c r="FV136" s="17">
        <f t="shared" si="154"/>
        <v>0</v>
      </c>
      <c r="FW136" s="17"/>
      <c r="FX136" s="17">
        <f t="shared" si="155"/>
        <v>0</v>
      </c>
      <c r="FY136" s="17"/>
      <c r="FZ136" s="17">
        <f t="shared" si="156"/>
        <v>0</v>
      </c>
      <c r="GA136" s="17"/>
      <c r="GB136" s="17">
        <f t="shared" si="157"/>
        <v>0</v>
      </c>
      <c r="GC136" s="17"/>
      <c r="GD136" s="17">
        <f t="shared" si="158"/>
        <v>0</v>
      </c>
      <c r="GE136" s="17"/>
      <c r="GF136" s="17">
        <f t="shared" si="159"/>
        <v>0</v>
      </c>
      <c r="GG136" s="17"/>
      <c r="GH136" s="17">
        <f t="shared" si="160"/>
        <v>0</v>
      </c>
      <c r="GI136" s="17"/>
      <c r="GJ136" s="17">
        <f t="shared" si="161"/>
        <v>0</v>
      </c>
      <c r="GK136" s="17"/>
      <c r="GL136" s="17">
        <f t="shared" si="162"/>
        <v>0</v>
      </c>
      <c r="GM136" s="17"/>
      <c r="GN136" s="17">
        <f t="shared" si="163"/>
        <v>0</v>
      </c>
      <c r="GO136" s="17"/>
      <c r="GP136" s="17">
        <f t="shared" si="164"/>
        <v>0</v>
      </c>
      <c r="GQ136" s="17"/>
      <c r="GR136" s="17" t="str">
        <f t="shared" si="189"/>
        <v/>
      </c>
      <c r="GS136" s="18">
        <f t="shared" si="198"/>
        <v>0</v>
      </c>
      <c r="GT136" s="18"/>
      <c r="GV136" s="2">
        <f t="shared" si="165"/>
        <v>1932</v>
      </c>
      <c r="GW136" s="17">
        <f t="shared" si="166"/>
        <v>0</v>
      </c>
      <c r="GX136" s="17"/>
      <c r="GY136" s="17">
        <f t="shared" si="167"/>
        <v>0</v>
      </c>
      <c r="GZ136" s="17"/>
      <c r="HA136" s="17">
        <f t="shared" si="168"/>
        <v>0</v>
      </c>
      <c r="HB136" s="17"/>
      <c r="HC136" s="17">
        <f t="shared" si="169"/>
        <v>0</v>
      </c>
      <c r="HD136" s="17"/>
      <c r="HE136" s="17">
        <f t="shared" si="170"/>
        <v>0</v>
      </c>
      <c r="HF136" s="17"/>
      <c r="HG136" s="17">
        <f t="shared" si="171"/>
        <v>0</v>
      </c>
      <c r="HH136" s="17"/>
      <c r="HI136" s="17">
        <f t="shared" si="172"/>
        <v>0</v>
      </c>
      <c r="HJ136" s="17"/>
      <c r="HK136" s="17">
        <f t="shared" si="173"/>
        <v>0</v>
      </c>
      <c r="HL136" s="17"/>
      <c r="HM136" s="17">
        <f t="shared" si="174"/>
        <v>0</v>
      </c>
      <c r="HN136" s="17"/>
      <c r="HO136" s="17">
        <f t="shared" si="175"/>
        <v>0</v>
      </c>
      <c r="HP136" s="17"/>
      <c r="HQ136" s="17">
        <f t="shared" si="176"/>
        <v>0</v>
      </c>
      <c r="HR136" s="17"/>
      <c r="HS136" s="17">
        <f t="shared" si="177"/>
        <v>0</v>
      </c>
      <c r="HT136" s="17"/>
      <c r="HU136" s="17" t="str">
        <f t="shared" si="191"/>
        <v/>
      </c>
      <c r="HV136" s="18">
        <f t="shared" si="199"/>
        <v>0</v>
      </c>
      <c r="HW136" s="18"/>
    </row>
    <row r="137" spans="1:231" x14ac:dyDescent="0.2">
      <c r="A137" s="2">
        <f t="shared" si="73"/>
        <v>1933</v>
      </c>
      <c r="B137" s="17">
        <f t="shared" si="74"/>
        <v>1.9676245044078031</v>
      </c>
      <c r="C137" s="17"/>
      <c r="D137" s="17">
        <f t="shared" si="75"/>
        <v>24.175462859889507</v>
      </c>
      <c r="E137" s="17"/>
      <c r="F137" s="17">
        <f t="shared" si="76"/>
        <v>23.248047488385193</v>
      </c>
      <c r="G137" s="17"/>
      <c r="H137" s="17">
        <f t="shared" si="77"/>
        <v>35.680426522605195</v>
      </c>
      <c r="I137" s="17"/>
      <c r="J137" s="17">
        <f t="shared" si="78"/>
        <v>11.50496366271569</v>
      </c>
      <c r="K137" s="17"/>
      <c r="L137" s="17">
        <f t="shared" si="79"/>
        <v>15.17702722826656</v>
      </c>
      <c r="M137" s="17"/>
      <c r="N137" s="17">
        <f t="shared" si="80"/>
        <v>12.708097117640207</v>
      </c>
      <c r="O137" s="17"/>
      <c r="P137" s="17">
        <f t="shared" si="81"/>
        <v>10.364493408568492</v>
      </c>
      <c r="Q137" s="17"/>
      <c r="R137" s="17">
        <f t="shared" si="82"/>
        <v>2.2308099476725416</v>
      </c>
      <c r="S137" s="17"/>
      <c r="T137" s="17">
        <f t="shared" si="83"/>
        <v>4.2109670922358085</v>
      </c>
      <c r="U137" s="17"/>
      <c r="V137" s="17">
        <f t="shared" si="84"/>
        <v>4.2610976528576625</v>
      </c>
      <c r="W137" s="17"/>
      <c r="X137" s="17">
        <f t="shared" si="85"/>
        <v>2.8699745956011906</v>
      </c>
      <c r="Y137" s="17"/>
      <c r="Z137" s="17">
        <f t="shared" si="178"/>
        <v>148.39899208084589</v>
      </c>
      <c r="AA137" s="18">
        <f t="shared" si="86"/>
        <v>1</v>
      </c>
      <c r="AB137" s="18"/>
      <c r="AD137" s="2">
        <f t="shared" si="87"/>
        <v>1933</v>
      </c>
      <c r="AE137" s="17">
        <f t="shared" si="88"/>
        <v>3.7678606228319764</v>
      </c>
      <c r="AF137" s="17"/>
      <c r="AG137" s="17">
        <f t="shared" si="89"/>
        <v>23.116654324355927</v>
      </c>
      <c r="AH137" s="17"/>
      <c r="AI137" s="17">
        <f t="shared" si="90"/>
        <v>24.7162177963129</v>
      </c>
      <c r="AJ137" s="17"/>
      <c r="AK137" s="17">
        <f t="shared" si="91"/>
        <v>31.138168920762364</v>
      </c>
      <c r="AL137" s="17"/>
      <c r="AM137" s="17">
        <f t="shared" si="92"/>
        <v>14.90556183497681</v>
      </c>
      <c r="AN137" s="17"/>
      <c r="AO137" s="17">
        <f t="shared" si="93"/>
        <v>17.133102077405781</v>
      </c>
      <c r="AP137" s="17"/>
      <c r="AQ137" s="17">
        <f t="shared" si="94"/>
        <v>12.713567447480219</v>
      </c>
      <c r="AR137" s="17"/>
      <c r="AS137" s="17">
        <f t="shared" si="95"/>
        <v>11.007366410726119</v>
      </c>
      <c r="AT137" s="17"/>
      <c r="AU137" s="17">
        <f t="shared" si="96"/>
        <v>6.9077444751919552</v>
      </c>
      <c r="AV137" s="17"/>
      <c r="AW137" s="17">
        <f t="shared" si="97"/>
        <v>8.6020968936352666</v>
      </c>
      <c r="AX137" s="17"/>
      <c r="AY137" s="17">
        <f t="shared" si="98"/>
        <v>6.7537124371516555</v>
      </c>
      <c r="AZ137" s="17"/>
      <c r="BA137" s="17">
        <f t="shared" si="99"/>
        <v>0.78200880851229693</v>
      </c>
      <c r="BB137" s="17"/>
      <c r="BC137" s="17">
        <f t="shared" si="179"/>
        <v>161.54406204934324</v>
      </c>
      <c r="BD137" s="18">
        <f t="shared" si="193"/>
        <v>1</v>
      </c>
      <c r="BE137" s="18"/>
      <c r="BG137" s="2">
        <f t="shared" si="100"/>
        <v>1933</v>
      </c>
      <c r="BH137" s="17">
        <f t="shared" si="101"/>
        <v>2.7059753748542517</v>
      </c>
      <c r="BI137" s="17"/>
      <c r="BJ137" s="17">
        <f t="shared" si="102"/>
        <v>23.098303312382015</v>
      </c>
      <c r="BK137" s="17"/>
      <c r="BL137" s="17">
        <f t="shared" si="103"/>
        <v>22.135366129438385</v>
      </c>
      <c r="BM137" s="17"/>
      <c r="BN137" s="17">
        <f t="shared" si="104"/>
        <v>34.031906516185003</v>
      </c>
      <c r="BO137" s="17"/>
      <c r="BP137" s="17">
        <f t="shared" si="105"/>
        <v>10.79952334288679</v>
      </c>
      <c r="BQ137" s="17"/>
      <c r="BR137" s="17">
        <f t="shared" si="106"/>
        <v>14.529381292010218</v>
      </c>
      <c r="BS137" s="17"/>
      <c r="BT137" s="17">
        <f t="shared" si="107"/>
        <v>14.005250926610522</v>
      </c>
      <c r="BU137" s="17"/>
      <c r="BV137" s="17">
        <f t="shared" si="108"/>
        <v>11.530868038793345</v>
      </c>
      <c r="BW137" s="17"/>
      <c r="BX137" s="17">
        <f t="shared" si="109"/>
        <v>2.803488000975126</v>
      </c>
      <c r="BY137" s="17"/>
      <c r="BZ137" s="17">
        <f t="shared" si="110"/>
        <v>4.9853330104296809</v>
      </c>
      <c r="CA137" s="17"/>
      <c r="CB137" s="17">
        <f t="shared" si="111"/>
        <v>5.0950347148156636</v>
      </c>
      <c r="CC137" s="17"/>
      <c r="CD137" s="17">
        <f t="shared" si="112"/>
        <v>3.7542361056536464</v>
      </c>
      <c r="CE137" s="17"/>
      <c r="CF137" s="17">
        <f t="shared" si="181"/>
        <v>149.47466676503467</v>
      </c>
      <c r="CG137" s="18">
        <f t="shared" si="194"/>
        <v>1</v>
      </c>
      <c r="CH137" s="18"/>
      <c r="CJ137" s="2">
        <f t="shared" si="113"/>
        <v>1933</v>
      </c>
      <c r="CK137" s="17">
        <f t="shared" si="114"/>
        <v>0</v>
      </c>
      <c r="CL137" s="17"/>
      <c r="CM137" s="17">
        <f t="shared" si="115"/>
        <v>0</v>
      </c>
      <c r="CN137" s="17"/>
      <c r="CO137" s="17">
        <f t="shared" si="116"/>
        <v>0</v>
      </c>
      <c r="CP137" s="17"/>
      <c r="CQ137" s="17">
        <f t="shared" si="117"/>
        <v>0</v>
      </c>
      <c r="CR137" s="17"/>
      <c r="CS137" s="17">
        <f t="shared" si="118"/>
        <v>0</v>
      </c>
      <c r="CT137" s="17"/>
      <c r="CU137" s="17">
        <f t="shared" si="119"/>
        <v>0</v>
      </c>
      <c r="CV137" s="17"/>
      <c r="CW137" s="17">
        <f t="shared" si="120"/>
        <v>0</v>
      </c>
      <c r="CX137" s="17"/>
      <c r="CY137" s="17">
        <f t="shared" si="121"/>
        <v>0</v>
      </c>
      <c r="CZ137" s="17"/>
      <c r="DA137" s="17">
        <f t="shared" si="122"/>
        <v>0</v>
      </c>
      <c r="DB137" s="17"/>
      <c r="DC137" s="17">
        <f t="shared" si="123"/>
        <v>0</v>
      </c>
      <c r="DD137" s="17"/>
      <c r="DE137" s="17">
        <f t="shared" si="124"/>
        <v>0</v>
      </c>
      <c r="DF137" s="17"/>
      <c r="DG137" s="17">
        <f t="shared" si="125"/>
        <v>0</v>
      </c>
      <c r="DH137" s="17"/>
      <c r="DI137" s="17" t="str">
        <f t="shared" si="183"/>
        <v/>
      </c>
      <c r="DJ137" s="18">
        <f t="shared" si="195"/>
        <v>0</v>
      </c>
      <c r="DK137" s="18"/>
      <c r="DM137" s="2">
        <f t="shared" si="126"/>
        <v>1933</v>
      </c>
      <c r="DN137" s="17">
        <f t="shared" si="127"/>
        <v>0</v>
      </c>
      <c r="DO137" s="17"/>
      <c r="DP137" s="17">
        <f t="shared" si="128"/>
        <v>0</v>
      </c>
      <c r="DQ137" s="17"/>
      <c r="DR137" s="17">
        <f t="shared" si="129"/>
        <v>0</v>
      </c>
      <c r="DS137" s="17"/>
      <c r="DT137" s="17">
        <f t="shared" si="130"/>
        <v>0</v>
      </c>
      <c r="DU137" s="17"/>
      <c r="DV137" s="17">
        <f t="shared" si="131"/>
        <v>0</v>
      </c>
      <c r="DW137" s="17"/>
      <c r="DX137" s="17">
        <f t="shared" si="132"/>
        <v>0</v>
      </c>
      <c r="DY137" s="17"/>
      <c r="DZ137" s="17">
        <f t="shared" si="133"/>
        <v>0</v>
      </c>
      <c r="EA137" s="17"/>
      <c r="EB137" s="17">
        <f t="shared" si="134"/>
        <v>0</v>
      </c>
      <c r="EC137" s="17"/>
      <c r="ED137" s="17">
        <f t="shared" si="135"/>
        <v>0</v>
      </c>
      <c r="EE137" s="17"/>
      <c r="EF137" s="17">
        <f t="shared" si="136"/>
        <v>0</v>
      </c>
      <c r="EG137" s="17"/>
      <c r="EH137" s="17">
        <f t="shared" si="137"/>
        <v>0</v>
      </c>
      <c r="EI137" s="17"/>
      <c r="EJ137" s="17">
        <f t="shared" si="138"/>
        <v>0</v>
      </c>
      <c r="EK137" s="17"/>
      <c r="EL137" s="17" t="str">
        <f t="shared" si="185"/>
        <v/>
      </c>
      <c r="EM137" s="18">
        <f t="shared" si="196"/>
        <v>0</v>
      </c>
      <c r="EN137" s="18"/>
      <c r="EP137" s="2">
        <f t="shared" si="139"/>
        <v>1933</v>
      </c>
      <c r="EQ137" s="17">
        <f t="shared" si="140"/>
        <v>0</v>
      </c>
      <c r="ER137" s="17"/>
      <c r="ES137" s="17">
        <f t="shared" si="141"/>
        <v>0</v>
      </c>
      <c r="ET137" s="17"/>
      <c r="EU137" s="17">
        <f t="shared" si="142"/>
        <v>0</v>
      </c>
      <c r="EV137" s="17"/>
      <c r="EW137" s="17">
        <f t="shared" si="143"/>
        <v>0</v>
      </c>
      <c r="EX137" s="17"/>
      <c r="EY137" s="17">
        <f t="shared" si="144"/>
        <v>0</v>
      </c>
      <c r="EZ137" s="17"/>
      <c r="FA137" s="17">
        <f t="shared" si="145"/>
        <v>0</v>
      </c>
      <c r="FB137" s="17"/>
      <c r="FC137" s="17">
        <f t="shared" si="146"/>
        <v>0</v>
      </c>
      <c r="FD137" s="17"/>
      <c r="FE137" s="17">
        <f t="shared" si="147"/>
        <v>0</v>
      </c>
      <c r="FF137" s="17"/>
      <c r="FG137" s="17">
        <f t="shared" si="148"/>
        <v>0</v>
      </c>
      <c r="FH137" s="17"/>
      <c r="FI137" s="17">
        <f t="shared" si="149"/>
        <v>0</v>
      </c>
      <c r="FJ137" s="17"/>
      <c r="FK137" s="17">
        <f t="shared" si="150"/>
        <v>0</v>
      </c>
      <c r="FL137" s="17"/>
      <c r="FM137" s="17">
        <f t="shared" si="151"/>
        <v>0</v>
      </c>
      <c r="FN137" s="17"/>
      <c r="FO137" s="17" t="str">
        <f t="shared" si="187"/>
        <v/>
      </c>
      <c r="FP137" s="18">
        <f t="shared" si="197"/>
        <v>0</v>
      </c>
      <c r="FQ137" s="18"/>
      <c r="FS137" s="2">
        <f t="shared" si="152"/>
        <v>1933</v>
      </c>
      <c r="FT137" s="17">
        <f t="shared" si="153"/>
        <v>0</v>
      </c>
      <c r="FU137" s="17"/>
      <c r="FV137" s="17">
        <f t="shared" si="154"/>
        <v>0</v>
      </c>
      <c r="FW137" s="17"/>
      <c r="FX137" s="17">
        <f t="shared" si="155"/>
        <v>0</v>
      </c>
      <c r="FY137" s="17"/>
      <c r="FZ137" s="17">
        <f t="shared" si="156"/>
        <v>0</v>
      </c>
      <c r="GA137" s="17"/>
      <c r="GB137" s="17">
        <f t="shared" si="157"/>
        <v>0</v>
      </c>
      <c r="GC137" s="17"/>
      <c r="GD137" s="17">
        <f t="shared" si="158"/>
        <v>0</v>
      </c>
      <c r="GE137" s="17"/>
      <c r="GF137" s="17">
        <f t="shared" si="159"/>
        <v>0</v>
      </c>
      <c r="GG137" s="17"/>
      <c r="GH137" s="17">
        <f t="shared" si="160"/>
        <v>0</v>
      </c>
      <c r="GI137" s="17"/>
      <c r="GJ137" s="17">
        <f t="shared" si="161"/>
        <v>0</v>
      </c>
      <c r="GK137" s="17"/>
      <c r="GL137" s="17">
        <f t="shared" si="162"/>
        <v>0</v>
      </c>
      <c r="GM137" s="17"/>
      <c r="GN137" s="17">
        <f t="shared" si="163"/>
        <v>0</v>
      </c>
      <c r="GO137" s="17"/>
      <c r="GP137" s="17">
        <f t="shared" si="164"/>
        <v>0</v>
      </c>
      <c r="GQ137" s="17"/>
      <c r="GR137" s="17" t="str">
        <f t="shared" si="189"/>
        <v/>
      </c>
      <c r="GS137" s="18">
        <f t="shared" si="198"/>
        <v>0</v>
      </c>
      <c r="GT137" s="18"/>
      <c r="GV137" s="2">
        <f t="shared" si="165"/>
        <v>1933</v>
      </c>
      <c r="GW137" s="17">
        <f t="shared" si="166"/>
        <v>0</v>
      </c>
      <c r="GX137" s="17"/>
      <c r="GY137" s="17">
        <f t="shared" si="167"/>
        <v>0</v>
      </c>
      <c r="GZ137" s="17"/>
      <c r="HA137" s="17">
        <f t="shared" si="168"/>
        <v>0</v>
      </c>
      <c r="HB137" s="17"/>
      <c r="HC137" s="17">
        <f t="shared" si="169"/>
        <v>0</v>
      </c>
      <c r="HD137" s="17"/>
      <c r="HE137" s="17">
        <f t="shared" si="170"/>
        <v>0</v>
      </c>
      <c r="HF137" s="17"/>
      <c r="HG137" s="17">
        <f t="shared" si="171"/>
        <v>0</v>
      </c>
      <c r="HH137" s="17"/>
      <c r="HI137" s="17">
        <f t="shared" si="172"/>
        <v>0</v>
      </c>
      <c r="HJ137" s="17"/>
      <c r="HK137" s="17">
        <f t="shared" si="173"/>
        <v>0</v>
      </c>
      <c r="HL137" s="17"/>
      <c r="HM137" s="17">
        <f t="shared" si="174"/>
        <v>0</v>
      </c>
      <c r="HN137" s="17"/>
      <c r="HO137" s="17">
        <f t="shared" si="175"/>
        <v>0</v>
      </c>
      <c r="HP137" s="17"/>
      <c r="HQ137" s="17">
        <f t="shared" si="176"/>
        <v>0</v>
      </c>
      <c r="HR137" s="17"/>
      <c r="HS137" s="17">
        <f t="shared" si="177"/>
        <v>0</v>
      </c>
      <c r="HT137" s="17"/>
      <c r="HU137" s="17" t="str">
        <f t="shared" si="191"/>
        <v/>
      </c>
      <c r="HV137" s="18">
        <f t="shared" si="199"/>
        <v>0</v>
      </c>
      <c r="HW137" s="18"/>
    </row>
    <row r="138" spans="1:231" x14ac:dyDescent="0.2">
      <c r="A138" s="2">
        <f t="shared" si="73"/>
        <v>1934</v>
      </c>
      <c r="B138" s="17">
        <f t="shared" si="74"/>
        <v>9.6626655598625231</v>
      </c>
      <c r="C138" s="17"/>
      <c r="D138" s="17">
        <f t="shared" si="75"/>
        <v>19.12480887723763</v>
      </c>
      <c r="E138" s="17"/>
      <c r="F138" s="17">
        <f t="shared" si="76"/>
        <v>14.099220174896679</v>
      </c>
      <c r="G138" s="17"/>
      <c r="H138" s="17">
        <f t="shared" si="77"/>
        <v>10.59008093136684</v>
      </c>
      <c r="I138" s="17"/>
      <c r="J138" s="17">
        <f t="shared" si="78"/>
        <v>14.625591061426155</v>
      </c>
      <c r="K138" s="17"/>
      <c r="L138" s="17">
        <f t="shared" si="79"/>
        <v>18.109665024645068</v>
      </c>
      <c r="M138" s="17"/>
      <c r="N138" s="17">
        <f t="shared" si="80"/>
        <v>9.487208597686033</v>
      </c>
      <c r="O138" s="17"/>
      <c r="P138" s="17">
        <f t="shared" si="81"/>
        <v>4.762403259076212</v>
      </c>
      <c r="Q138" s="17"/>
      <c r="R138" s="17">
        <f t="shared" si="82"/>
        <v>2.6569197129583078</v>
      </c>
      <c r="S138" s="17"/>
      <c r="T138" s="17">
        <f t="shared" si="83"/>
        <v>0.96501329197070607</v>
      </c>
      <c r="U138" s="17"/>
      <c r="V138" s="17">
        <f t="shared" si="84"/>
        <v>3.6094003647735495</v>
      </c>
      <c r="W138" s="17"/>
      <c r="X138" s="17">
        <f t="shared" si="85"/>
        <v>2.0302877051851218</v>
      </c>
      <c r="Y138" s="17"/>
      <c r="Z138" s="17">
        <f t="shared" si="178"/>
        <v>109.72326456108482</v>
      </c>
      <c r="AA138" s="18">
        <f t="shared" si="86"/>
        <v>1</v>
      </c>
      <c r="AB138" s="18"/>
      <c r="AD138" s="2">
        <f t="shared" si="87"/>
        <v>1934</v>
      </c>
      <c r="AE138" s="17">
        <f t="shared" si="88"/>
        <v>11.576100089644152</v>
      </c>
      <c r="AF138" s="17"/>
      <c r="AG138" s="17">
        <f t="shared" si="89"/>
        <v>24.633277468137351</v>
      </c>
      <c r="AH138" s="17"/>
      <c r="AI138" s="17">
        <f t="shared" si="90"/>
        <v>12.843902248898937</v>
      </c>
      <c r="AJ138" s="17"/>
      <c r="AK138" s="17">
        <f t="shared" si="91"/>
        <v>12.666172974237053</v>
      </c>
      <c r="AL138" s="17"/>
      <c r="AM138" s="17">
        <f t="shared" si="92"/>
        <v>7.3105974977588968</v>
      </c>
      <c r="AN138" s="17"/>
      <c r="AO138" s="17">
        <f t="shared" si="93"/>
        <v>10.533421678294424</v>
      </c>
      <c r="AP138" s="17"/>
      <c r="AQ138" s="17">
        <f t="shared" si="94"/>
        <v>4.4787777214795188</v>
      </c>
      <c r="AR138" s="17"/>
      <c r="AS138" s="17">
        <f t="shared" si="95"/>
        <v>5.0475114003975534</v>
      </c>
      <c r="AT138" s="17"/>
      <c r="AU138" s="17">
        <f t="shared" si="96"/>
        <v>0.3554585493237713</v>
      </c>
      <c r="AV138" s="17"/>
      <c r="AW138" s="17">
        <f t="shared" si="97"/>
        <v>0</v>
      </c>
      <c r="AX138" s="17"/>
      <c r="AY138" s="17">
        <f t="shared" si="98"/>
        <v>1.919476166348365</v>
      </c>
      <c r="AZ138" s="17"/>
      <c r="BA138" s="17">
        <f t="shared" si="99"/>
        <v>1.6351093268893482</v>
      </c>
      <c r="BB138" s="17"/>
      <c r="BC138" s="17">
        <f t="shared" si="179"/>
        <v>92.999805121409352</v>
      </c>
      <c r="BD138" s="18">
        <f t="shared" si="193"/>
        <v>1</v>
      </c>
      <c r="BE138" s="18"/>
      <c r="BG138" s="2">
        <f t="shared" si="100"/>
        <v>1934</v>
      </c>
      <c r="BH138" s="17">
        <f t="shared" si="101"/>
        <v>10.775145186356571</v>
      </c>
      <c r="BI138" s="17"/>
      <c r="BJ138" s="17">
        <f t="shared" si="102"/>
        <v>18.18610477154299</v>
      </c>
      <c r="BK138" s="17"/>
      <c r="BL138" s="17">
        <f t="shared" si="103"/>
        <v>13.578633187331699</v>
      </c>
      <c r="BM138" s="17"/>
      <c r="BN138" s="17">
        <f t="shared" si="104"/>
        <v>10.068178646980234</v>
      </c>
      <c r="BO138" s="17"/>
      <c r="BP138" s="17">
        <f t="shared" si="105"/>
        <v>14.090574474466285</v>
      </c>
      <c r="BQ138" s="17"/>
      <c r="BR138" s="17">
        <f t="shared" si="106"/>
        <v>17.345058371250452</v>
      </c>
      <c r="BS138" s="17"/>
      <c r="BT138" s="17">
        <f t="shared" si="107"/>
        <v>10.775145186356571</v>
      </c>
      <c r="BU138" s="17"/>
      <c r="BV138" s="17">
        <f t="shared" si="108"/>
        <v>5.6801104715409076</v>
      </c>
      <c r="BW138" s="17"/>
      <c r="BX138" s="17">
        <f t="shared" si="109"/>
        <v>3.5470217751467898</v>
      </c>
      <c r="BY138" s="17"/>
      <c r="BZ138" s="17">
        <f t="shared" si="110"/>
        <v>1.7430381919106217</v>
      </c>
      <c r="CA138" s="17"/>
      <c r="CB138" s="17">
        <f t="shared" si="111"/>
        <v>4.534337114620639</v>
      </c>
      <c r="CC138" s="17"/>
      <c r="CD138" s="17">
        <f t="shared" si="112"/>
        <v>2.8278661575053445</v>
      </c>
      <c r="CE138" s="17"/>
      <c r="CF138" s="17">
        <f t="shared" si="181"/>
        <v>113.15121353500912</v>
      </c>
      <c r="CG138" s="18">
        <f t="shared" si="194"/>
        <v>1</v>
      </c>
      <c r="CH138" s="18"/>
      <c r="CJ138" s="2">
        <f t="shared" si="113"/>
        <v>1934</v>
      </c>
      <c r="CK138" s="17">
        <f t="shared" si="114"/>
        <v>0</v>
      </c>
      <c r="CL138" s="17"/>
      <c r="CM138" s="17">
        <f t="shared" si="115"/>
        <v>0</v>
      </c>
      <c r="CN138" s="17"/>
      <c r="CO138" s="17">
        <f t="shared" si="116"/>
        <v>0</v>
      </c>
      <c r="CP138" s="17"/>
      <c r="CQ138" s="17">
        <f t="shared" si="117"/>
        <v>0</v>
      </c>
      <c r="CR138" s="17"/>
      <c r="CS138" s="17">
        <f t="shared" si="118"/>
        <v>0</v>
      </c>
      <c r="CT138" s="17"/>
      <c r="CU138" s="17">
        <f t="shared" si="119"/>
        <v>0</v>
      </c>
      <c r="CV138" s="17"/>
      <c r="CW138" s="17">
        <f t="shared" si="120"/>
        <v>0</v>
      </c>
      <c r="CX138" s="17"/>
      <c r="CY138" s="17">
        <f t="shared" si="121"/>
        <v>0</v>
      </c>
      <c r="CZ138" s="17"/>
      <c r="DA138" s="17">
        <f t="shared" si="122"/>
        <v>0</v>
      </c>
      <c r="DB138" s="17"/>
      <c r="DC138" s="17">
        <f t="shared" si="123"/>
        <v>0</v>
      </c>
      <c r="DD138" s="17"/>
      <c r="DE138" s="17">
        <f t="shared" si="124"/>
        <v>0</v>
      </c>
      <c r="DF138" s="17"/>
      <c r="DG138" s="17">
        <f t="shared" si="125"/>
        <v>0</v>
      </c>
      <c r="DH138" s="17"/>
      <c r="DI138" s="17" t="str">
        <f t="shared" si="183"/>
        <v/>
      </c>
      <c r="DJ138" s="18">
        <f t="shared" si="195"/>
        <v>0</v>
      </c>
      <c r="DK138" s="18"/>
      <c r="DM138" s="2">
        <f t="shared" si="126"/>
        <v>1934</v>
      </c>
      <c r="DN138" s="17">
        <f t="shared" si="127"/>
        <v>0</v>
      </c>
      <c r="DO138" s="17"/>
      <c r="DP138" s="17">
        <f t="shared" si="128"/>
        <v>0</v>
      </c>
      <c r="DQ138" s="17"/>
      <c r="DR138" s="17">
        <f t="shared" si="129"/>
        <v>0</v>
      </c>
      <c r="DS138" s="17"/>
      <c r="DT138" s="17">
        <f t="shared" si="130"/>
        <v>0</v>
      </c>
      <c r="DU138" s="17"/>
      <c r="DV138" s="17">
        <f t="shared" si="131"/>
        <v>0</v>
      </c>
      <c r="DW138" s="17"/>
      <c r="DX138" s="17">
        <f t="shared" si="132"/>
        <v>0</v>
      </c>
      <c r="DY138" s="17"/>
      <c r="DZ138" s="17">
        <f t="shared" si="133"/>
        <v>0</v>
      </c>
      <c r="EA138" s="17"/>
      <c r="EB138" s="17">
        <f t="shared" si="134"/>
        <v>0</v>
      </c>
      <c r="EC138" s="17"/>
      <c r="ED138" s="17">
        <f t="shared" si="135"/>
        <v>0</v>
      </c>
      <c r="EE138" s="17"/>
      <c r="EF138" s="17">
        <f t="shared" si="136"/>
        <v>0</v>
      </c>
      <c r="EG138" s="17"/>
      <c r="EH138" s="17">
        <f t="shared" si="137"/>
        <v>0</v>
      </c>
      <c r="EI138" s="17"/>
      <c r="EJ138" s="17">
        <f t="shared" si="138"/>
        <v>0</v>
      </c>
      <c r="EK138" s="17"/>
      <c r="EL138" s="17" t="str">
        <f t="shared" si="185"/>
        <v/>
      </c>
      <c r="EM138" s="18">
        <f t="shared" si="196"/>
        <v>0</v>
      </c>
      <c r="EN138" s="18"/>
      <c r="EP138" s="2">
        <f t="shared" si="139"/>
        <v>1934</v>
      </c>
      <c r="EQ138" s="17">
        <f t="shared" si="140"/>
        <v>0</v>
      </c>
      <c r="ER138" s="17"/>
      <c r="ES138" s="17">
        <f t="shared" si="141"/>
        <v>0</v>
      </c>
      <c r="ET138" s="17"/>
      <c r="EU138" s="17">
        <f t="shared" si="142"/>
        <v>0</v>
      </c>
      <c r="EV138" s="17"/>
      <c r="EW138" s="17">
        <f t="shared" si="143"/>
        <v>0</v>
      </c>
      <c r="EX138" s="17"/>
      <c r="EY138" s="17">
        <f t="shared" si="144"/>
        <v>0</v>
      </c>
      <c r="EZ138" s="17"/>
      <c r="FA138" s="17">
        <f t="shared" si="145"/>
        <v>0</v>
      </c>
      <c r="FB138" s="17"/>
      <c r="FC138" s="17">
        <f t="shared" si="146"/>
        <v>0</v>
      </c>
      <c r="FD138" s="17"/>
      <c r="FE138" s="17">
        <f t="shared" si="147"/>
        <v>0</v>
      </c>
      <c r="FF138" s="17"/>
      <c r="FG138" s="17">
        <f t="shared" si="148"/>
        <v>0</v>
      </c>
      <c r="FH138" s="17"/>
      <c r="FI138" s="17">
        <f t="shared" si="149"/>
        <v>0</v>
      </c>
      <c r="FJ138" s="17"/>
      <c r="FK138" s="17">
        <f t="shared" si="150"/>
        <v>0</v>
      </c>
      <c r="FL138" s="17"/>
      <c r="FM138" s="17">
        <f t="shared" si="151"/>
        <v>0</v>
      </c>
      <c r="FN138" s="17"/>
      <c r="FO138" s="17" t="str">
        <f t="shared" si="187"/>
        <v/>
      </c>
      <c r="FP138" s="18">
        <f t="shared" si="197"/>
        <v>0</v>
      </c>
      <c r="FQ138" s="18"/>
      <c r="FS138" s="2">
        <f t="shared" si="152"/>
        <v>1934</v>
      </c>
      <c r="FT138" s="17">
        <f t="shared" si="153"/>
        <v>0</v>
      </c>
      <c r="FU138" s="17"/>
      <c r="FV138" s="17">
        <f t="shared" si="154"/>
        <v>0</v>
      </c>
      <c r="FW138" s="17"/>
      <c r="FX138" s="17">
        <f t="shared" si="155"/>
        <v>0</v>
      </c>
      <c r="FY138" s="17"/>
      <c r="FZ138" s="17">
        <f t="shared" si="156"/>
        <v>0</v>
      </c>
      <c r="GA138" s="17"/>
      <c r="GB138" s="17">
        <f t="shared" si="157"/>
        <v>0</v>
      </c>
      <c r="GC138" s="17"/>
      <c r="GD138" s="17">
        <f t="shared" si="158"/>
        <v>0</v>
      </c>
      <c r="GE138" s="17"/>
      <c r="GF138" s="17">
        <f t="shared" si="159"/>
        <v>0</v>
      </c>
      <c r="GG138" s="17"/>
      <c r="GH138" s="17">
        <f t="shared" si="160"/>
        <v>0</v>
      </c>
      <c r="GI138" s="17"/>
      <c r="GJ138" s="17">
        <f t="shared" si="161"/>
        <v>0</v>
      </c>
      <c r="GK138" s="17"/>
      <c r="GL138" s="17">
        <f t="shared" si="162"/>
        <v>0</v>
      </c>
      <c r="GM138" s="17"/>
      <c r="GN138" s="17">
        <f t="shared" si="163"/>
        <v>0</v>
      </c>
      <c r="GO138" s="17"/>
      <c r="GP138" s="17">
        <f t="shared" si="164"/>
        <v>0</v>
      </c>
      <c r="GQ138" s="17"/>
      <c r="GR138" s="17" t="str">
        <f t="shared" si="189"/>
        <v/>
      </c>
      <c r="GS138" s="18">
        <f t="shared" si="198"/>
        <v>0</v>
      </c>
      <c r="GT138" s="18"/>
      <c r="GV138" s="2">
        <f t="shared" si="165"/>
        <v>1934</v>
      </c>
      <c r="GW138" s="17">
        <f t="shared" si="166"/>
        <v>0</v>
      </c>
      <c r="GX138" s="17"/>
      <c r="GY138" s="17">
        <f t="shared" si="167"/>
        <v>0</v>
      </c>
      <c r="GZ138" s="17"/>
      <c r="HA138" s="17">
        <f t="shared" si="168"/>
        <v>0</v>
      </c>
      <c r="HB138" s="17"/>
      <c r="HC138" s="17">
        <f t="shared" si="169"/>
        <v>0</v>
      </c>
      <c r="HD138" s="17"/>
      <c r="HE138" s="17">
        <f t="shared" si="170"/>
        <v>0</v>
      </c>
      <c r="HF138" s="17"/>
      <c r="HG138" s="17">
        <f t="shared" si="171"/>
        <v>0</v>
      </c>
      <c r="HH138" s="17"/>
      <c r="HI138" s="17">
        <f t="shared" si="172"/>
        <v>0</v>
      </c>
      <c r="HJ138" s="17"/>
      <c r="HK138" s="17">
        <f t="shared" si="173"/>
        <v>0</v>
      </c>
      <c r="HL138" s="17"/>
      <c r="HM138" s="17">
        <f t="shared" si="174"/>
        <v>0</v>
      </c>
      <c r="HN138" s="17"/>
      <c r="HO138" s="17">
        <f t="shared" si="175"/>
        <v>0</v>
      </c>
      <c r="HP138" s="17"/>
      <c r="HQ138" s="17">
        <f t="shared" si="176"/>
        <v>0</v>
      </c>
      <c r="HR138" s="17"/>
      <c r="HS138" s="17">
        <f t="shared" si="177"/>
        <v>0</v>
      </c>
      <c r="HT138" s="17"/>
      <c r="HU138" s="17" t="str">
        <f t="shared" si="191"/>
        <v/>
      </c>
      <c r="HV138" s="18">
        <f t="shared" si="199"/>
        <v>0</v>
      </c>
      <c r="HW138" s="18"/>
    </row>
    <row r="139" spans="1:231" x14ac:dyDescent="0.2">
      <c r="A139" s="2">
        <f t="shared" si="73"/>
        <v>1935</v>
      </c>
      <c r="B139" s="17">
        <f t="shared" si="74"/>
        <v>6.4543096800638136</v>
      </c>
      <c r="C139" s="17"/>
      <c r="D139" s="17">
        <f t="shared" si="75"/>
        <v>12.545172795619179</v>
      </c>
      <c r="E139" s="17"/>
      <c r="F139" s="17">
        <f t="shared" si="76"/>
        <v>17.382771895628174</v>
      </c>
      <c r="G139" s="17"/>
      <c r="H139" s="17">
        <f t="shared" si="77"/>
        <v>9.2240231544212943</v>
      </c>
      <c r="I139" s="17"/>
      <c r="J139" s="17">
        <f t="shared" si="78"/>
        <v>14.149350735518535</v>
      </c>
      <c r="K139" s="17"/>
      <c r="L139" s="17">
        <f t="shared" si="79"/>
        <v>11.542561583182081</v>
      </c>
      <c r="M139" s="17"/>
      <c r="N139" s="17">
        <f t="shared" si="80"/>
        <v>2.995300997155828</v>
      </c>
      <c r="O139" s="17"/>
      <c r="P139" s="17">
        <f t="shared" si="81"/>
        <v>5.7023512707359902</v>
      </c>
      <c r="Q139" s="17"/>
      <c r="R139" s="17">
        <f t="shared" si="82"/>
        <v>0</v>
      </c>
      <c r="S139" s="17"/>
      <c r="T139" s="17">
        <f t="shared" si="83"/>
        <v>0.81462161010514156</v>
      </c>
      <c r="U139" s="17"/>
      <c r="V139" s="17">
        <f t="shared" si="84"/>
        <v>0</v>
      </c>
      <c r="W139" s="17"/>
      <c r="X139" s="17">
        <f t="shared" si="85"/>
        <v>1.0778070533698796</v>
      </c>
      <c r="Y139" s="17"/>
      <c r="Z139" s="17">
        <f t="shared" si="178"/>
        <v>81.888270775799896</v>
      </c>
      <c r="AA139" s="18">
        <f t="shared" si="86"/>
        <v>1</v>
      </c>
      <c r="AB139" s="18"/>
      <c r="AD139" s="2">
        <f t="shared" si="87"/>
        <v>1935</v>
      </c>
      <c r="AE139" s="17">
        <f t="shared" si="88"/>
        <v>7.8911797949877238</v>
      </c>
      <c r="AF139" s="17"/>
      <c r="AG139" s="17">
        <f t="shared" si="89"/>
        <v>8.8272206415403218</v>
      </c>
      <c r="AH139" s="17"/>
      <c r="AI139" s="17">
        <f t="shared" si="90"/>
        <v>13.744397240519158</v>
      </c>
      <c r="AJ139" s="17"/>
      <c r="AK139" s="17">
        <f t="shared" si="91"/>
        <v>11.599797326265737</v>
      </c>
      <c r="AL139" s="17"/>
      <c r="AM139" s="17">
        <f t="shared" si="92"/>
        <v>13.19936079822271</v>
      </c>
      <c r="AN139" s="17"/>
      <c r="AO139" s="17">
        <f t="shared" si="93"/>
        <v>12.938691195385276</v>
      </c>
      <c r="AP139" s="17"/>
      <c r="AQ139" s="17">
        <f t="shared" si="94"/>
        <v>3.9100440425614842</v>
      </c>
      <c r="AR139" s="17"/>
      <c r="AS139" s="17">
        <f t="shared" si="95"/>
        <v>8.8746151147834915</v>
      </c>
      <c r="AT139" s="17"/>
      <c r="AU139" s="17">
        <f t="shared" si="96"/>
        <v>0</v>
      </c>
      <c r="AV139" s="17"/>
      <c r="AW139" s="17">
        <f t="shared" si="97"/>
        <v>0</v>
      </c>
      <c r="AX139" s="17"/>
      <c r="AY139" s="17">
        <f t="shared" si="98"/>
        <v>0</v>
      </c>
      <c r="AZ139" s="17"/>
      <c r="BA139" s="17">
        <f t="shared" si="99"/>
        <v>0</v>
      </c>
      <c r="BB139" s="17"/>
      <c r="BC139" s="17">
        <f t="shared" si="179"/>
        <v>80.985306154265899</v>
      </c>
      <c r="BD139" s="18">
        <f t="shared" si="193"/>
        <v>1</v>
      </c>
      <c r="BE139" s="18"/>
      <c r="BG139" s="2">
        <f t="shared" si="100"/>
        <v>1935</v>
      </c>
      <c r="BH139" s="17">
        <f t="shared" si="101"/>
        <v>7.4231486634515287</v>
      </c>
      <c r="BI139" s="17"/>
      <c r="BJ139" s="17">
        <f t="shared" si="102"/>
        <v>11.981863934602387</v>
      </c>
      <c r="BK139" s="17"/>
      <c r="BL139" s="17">
        <f t="shared" si="103"/>
        <v>16.686848144934554</v>
      </c>
      <c r="BM139" s="17"/>
      <c r="BN139" s="17">
        <f t="shared" si="104"/>
        <v>8.6908128030228902</v>
      </c>
      <c r="BO139" s="17"/>
      <c r="BP139" s="17">
        <f t="shared" si="105"/>
        <v>13.603011343861915</v>
      </c>
      <c r="BQ139" s="17"/>
      <c r="BR139" s="17">
        <f t="shared" si="106"/>
        <v>11.006737673393646</v>
      </c>
      <c r="BS139" s="17"/>
      <c r="BT139" s="17">
        <f t="shared" si="107"/>
        <v>4.1930429231975799</v>
      </c>
      <c r="BU139" s="17"/>
      <c r="BV139" s="17">
        <f t="shared" si="108"/>
        <v>6.9599636893773784</v>
      </c>
      <c r="BW139" s="17"/>
      <c r="BX139" s="17">
        <f t="shared" si="109"/>
        <v>0</v>
      </c>
      <c r="BY139" s="17"/>
      <c r="BZ139" s="17">
        <f t="shared" si="110"/>
        <v>1.6455255657897478</v>
      </c>
      <c r="CA139" s="17"/>
      <c r="CB139" s="17">
        <f t="shared" si="111"/>
        <v>0</v>
      </c>
      <c r="CC139" s="17"/>
      <c r="CD139" s="17">
        <f t="shared" si="112"/>
        <v>1.8527398962966051</v>
      </c>
      <c r="CE139" s="17"/>
      <c r="CF139" s="17">
        <f t="shared" si="181"/>
        <v>84.043694637928255</v>
      </c>
      <c r="CG139" s="18">
        <f t="shared" si="194"/>
        <v>1</v>
      </c>
      <c r="CH139" s="18"/>
      <c r="CJ139" s="2">
        <f t="shared" si="113"/>
        <v>1935</v>
      </c>
      <c r="CK139" s="17">
        <f t="shared" si="114"/>
        <v>0</v>
      </c>
      <c r="CL139" s="17"/>
      <c r="CM139" s="17">
        <f t="shared" si="115"/>
        <v>0</v>
      </c>
      <c r="CN139" s="17"/>
      <c r="CO139" s="17">
        <f t="shared" si="116"/>
        <v>0</v>
      </c>
      <c r="CP139" s="17"/>
      <c r="CQ139" s="17">
        <f t="shared" si="117"/>
        <v>0</v>
      </c>
      <c r="CR139" s="17"/>
      <c r="CS139" s="17">
        <f t="shared" si="118"/>
        <v>0</v>
      </c>
      <c r="CT139" s="17"/>
      <c r="CU139" s="17">
        <f t="shared" si="119"/>
        <v>0</v>
      </c>
      <c r="CV139" s="17"/>
      <c r="CW139" s="17">
        <f t="shared" si="120"/>
        <v>0</v>
      </c>
      <c r="CX139" s="17"/>
      <c r="CY139" s="17">
        <f t="shared" si="121"/>
        <v>0</v>
      </c>
      <c r="CZ139" s="17"/>
      <c r="DA139" s="17">
        <f t="shared" si="122"/>
        <v>0</v>
      </c>
      <c r="DB139" s="17"/>
      <c r="DC139" s="17">
        <f t="shared" si="123"/>
        <v>0</v>
      </c>
      <c r="DD139" s="17"/>
      <c r="DE139" s="17">
        <f t="shared" si="124"/>
        <v>0</v>
      </c>
      <c r="DF139" s="17"/>
      <c r="DG139" s="17">
        <f t="shared" si="125"/>
        <v>0</v>
      </c>
      <c r="DH139" s="17"/>
      <c r="DI139" s="17" t="str">
        <f t="shared" si="183"/>
        <v/>
      </c>
      <c r="DJ139" s="18">
        <f t="shared" si="195"/>
        <v>0</v>
      </c>
      <c r="DK139" s="18"/>
      <c r="DM139" s="2">
        <f t="shared" si="126"/>
        <v>1935</v>
      </c>
      <c r="DN139" s="17">
        <f t="shared" si="127"/>
        <v>0</v>
      </c>
      <c r="DO139" s="17"/>
      <c r="DP139" s="17">
        <f t="shared" si="128"/>
        <v>0</v>
      </c>
      <c r="DQ139" s="17"/>
      <c r="DR139" s="17">
        <f t="shared" si="129"/>
        <v>0</v>
      </c>
      <c r="DS139" s="17"/>
      <c r="DT139" s="17">
        <f t="shared" si="130"/>
        <v>0</v>
      </c>
      <c r="DU139" s="17"/>
      <c r="DV139" s="17">
        <f t="shared" si="131"/>
        <v>0</v>
      </c>
      <c r="DW139" s="17"/>
      <c r="DX139" s="17">
        <f t="shared" si="132"/>
        <v>0</v>
      </c>
      <c r="DY139" s="17"/>
      <c r="DZ139" s="17">
        <f t="shared" si="133"/>
        <v>0</v>
      </c>
      <c r="EA139" s="17"/>
      <c r="EB139" s="17">
        <f t="shared" si="134"/>
        <v>0</v>
      </c>
      <c r="EC139" s="17"/>
      <c r="ED139" s="17">
        <f t="shared" si="135"/>
        <v>0</v>
      </c>
      <c r="EE139" s="17"/>
      <c r="EF139" s="17">
        <f t="shared" si="136"/>
        <v>0</v>
      </c>
      <c r="EG139" s="17"/>
      <c r="EH139" s="17">
        <f t="shared" si="137"/>
        <v>0</v>
      </c>
      <c r="EI139" s="17"/>
      <c r="EJ139" s="17">
        <f t="shared" si="138"/>
        <v>0</v>
      </c>
      <c r="EK139" s="17"/>
      <c r="EL139" s="17" t="str">
        <f t="shared" si="185"/>
        <v/>
      </c>
      <c r="EM139" s="18">
        <f t="shared" si="196"/>
        <v>0</v>
      </c>
      <c r="EN139" s="18"/>
      <c r="EP139" s="2">
        <f t="shared" si="139"/>
        <v>1935</v>
      </c>
      <c r="EQ139" s="17">
        <f t="shared" si="140"/>
        <v>0</v>
      </c>
      <c r="ER139" s="17"/>
      <c r="ES139" s="17">
        <f t="shared" si="141"/>
        <v>0</v>
      </c>
      <c r="ET139" s="17"/>
      <c r="EU139" s="17">
        <f t="shared" si="142"/>
        <v>0</v>
      </c>
      <c r="EV139" s="17"/>
      <c r="EW139" s="17">
        <f t="shared" si="143"/>
        <v>0</v>
      </c>
      <c r="EX139" s="17"/>
      <c r="EY139" s="17">
        <f t="shared" si="144"/>
        <v>0</v>
      </c>
      <c r="EZ139" s="17"/>
      <c r="FA139" s="17">
        <f t="shared" si="145"/>
        <v>0</v>
      </c>
      <c r="FB139" s="17"/>
      <c r="FC139" s="17">
        <f t="shared" si="146"/>
        <v>0</v>
      </c>
      <c r="FD139" s="17"/>
      <c r="FE139" s="17">
        <f t="shared" si="147"/>
        <v>0</v>
      </c>
      <c r="FF139" s="17"/>
      <c r="FG139" s="17">
        <f t="shared" si="148"/>
        <v>0</v>
      </c>
      <c r="FH139" s="17"/>
      <c r="FI139" s="17">
        <f t="shared" si="149"/>
        <v>0</v>
      </c>
      <c r="FJ139" s="17"/>
      <c r="FK139" s="17">
        <f t="shared" si="150"/>
        <v>0</v>
      </c>
      <c r="FL139" s="17"/>
      <c r="FM139" s="17">
        <f t="shared" si="151"/>
        <v>0</v>
      </c>
      <c r="FN139" s="17"/>
      <c r="FO139" s="17" t="str">
        <f t="shared" si="187"/>
        <v/>
      </c>
      <c r="FP139" s="18">
        <f t="shared" si="197"/>
        <v>0</v>
      </c>
      <c r="FQ139" s="18"/>
      <c r="FS139" s="2">
        <f t="shared" si="152"/>
        <v>1935</v>
      </c>
      <c r="FT139" s="17">
        <f t="shared" si="153"/>
        <v>0</v>
      </c>
      <c r="FU139" s="17"/>
      <c r="FV139" s="17">
        <f t="shared" si="154"/>
        <v>0</v>
      </c>
      <c r="FW139" s="17"/>
      <c r="FX139" s="17">
        <f t="shared" si="155"/>
        <v>0</v>
      </c>
      <c r="FY139" s="17"/>
      <c r="FZ139" s="17">
        <f t="shared" si="156"/>
        <v>0</v>
      </c>
      <c r="GA139" s="17"/>
      <c r="GB139" s="17">
        <f t="shared" si="157"/>
        <v>0</v>
      </c>
      <c r="GC139" s="17"/>
      <c r="GD139" s="17">
        <f t="shared" si="158"/>
        <v>0</v>
      </c>
      <c r="GE139" s="17"/>
      <c r="GF139" s="17">
        <f t="shared" si="159"/>
        <v>0</v>
      </c>
      <c r="GG139" s="17"/>
      <c r="GH139" s="17">
        <f t="shared" si="160"/>
        <v>0</v>
      </c>
      <c r="GI139" s="17"/>
      <c r="GJ139" s="17">
        <f t="shared" si="161"/>
        <v>0</v>
      </c>
      <c r="GK139" s="17"/>
      <c r="GL139" s="17">
        <f t="shared" si="162"/>
        <v>0</v>
      </c>
      <c r="GM139" s="17"/>
      <c r="GN139" s="17">
        <f t="shared" si="163"/>
        <v>0</v>
      </c>
      <c r="GO139" s="17"/>
      <c r="GP139" s="17">
        <f t="shared" si="164"/>
        <v>0</v>
      </c>
      <c r="GQ139" s="17"/>
      <c r="GR139" s="17" t="str">
        <f t="shared" si="189"/>
        <v/>
      </c>
      <c r="GS139" s="18">
        <f t="shared" si="198"/>
        <v>0</v>
      </c>
      <c r="GT139" s="18"/>
      <c r="GV139" s="2">
        <f t="shared" si="165"/>
        <v>1935</v>
      </c>
      <c r="GW139" s="17">
        <f t="shared" si="166"/>
        <v>0</v>
      </c>
      <c r="GX139" s="17"/>
      <c r="GY139" s="17">
        <f t="shared" si="167"/>
        <v>0</v>
      </c>
      <c r="GZ139" s="17"/>
      <c r="HA139" s="17">
        <f t="shared" si="168"/>
        <v>0</v>
      </c>
      <c r="HB139" s="17"/>
      <c r="HC139" s="17">
        <f t="shared" si="169"/>
        <v>0</v>
      </c>
      <c r="HD139" s="17"/>
      <c r="HE139" s="17">
        <f t="shared" si="170"/>
        <v>0</v>
      </c>
      <c r="HF139" s="17"/>
      <c r="HG139" s="17">
        <f t="shared" si="171"/>
        <v>0</v>
      </c>
      <c r="HH139" s="17"/>
      <c r="HI139" s="17">
        <f t="shared" si="172"/>
        <v>0</v>
      </c>
      <c r="HJ139" s="17"/>
      <c r="HK139" s="17">
        <f t="shared" si="173"/>
        <v>0</v>
      </c>
      <c r="HL139" s="17"/>
      <c r="HM139" s="17">
        <f t="shared" si="174"/>
        <v>0</v>
      </c>
      <c r="HN139" s="17"/>
      <c r="HO139" s="17">
        <f t="shared" si="175"/>
        <v>0</v>
      </c>
      <c r="HP139" s="17"/>
      <c r="HQ139" s="17">
        <f t="shared" si="176"/>
        <v>0</v>
      </c>
      <c r="HR139" s="17"/>
      <c r="HS139" s="17">
        <f t="shared" si="177"/>
        <v>0</v>
      </c>
      <c r="HT139" s="17"/>
      <c r="HU139" s="17" t="str">
        <f t="shared" si="191"/>
        <v/>
      </c>
      <c r="HV139" s="18">
        <f t="shared" si="199"/>
        <v>0</v>
      </c>
      <c r="HW139" s="18"/>
    </row>
    <row r="140" spans="1:231" x14ac:dyDescent="0.2">
      <c r="A140" s="2">
        <f t="shared" si="73"/>
        <v>1936</v>
      </c>
      <c r="B140" s="17">
        <f t="shared" si="74"/>
        <v>12.106530390177948</v>
      </c>
      <c r="C140" s="17"/>
      <c r="D140" s="17">
        <f t="shared" si="75"/>
        <v>24.965019189683719</v>
      </c>
      <c r="E140" s="17"/>
      <c r="F140" s="17">
        <f t="shared" si="76"/>
        <v>13.911230572564723</v>
      </c>
      <c r="G140" s="17"/>
      <c r="H140" s="17">
        <f t="shared" si="77"/>
        <v>24.175462859889507</v>
      </c>
      <c r="I140" s="17"/>
      <c r="J140" s="17">
        <f t="shared" si="78"/>
        <v>18.673633831640934</v>
      </c>
      <c r="K140" s="17"/>
      <c r="L140" s="17">
        <f t="shared" si="79"/>
        <v>13.986426413497508</v>
      </c>
      <c r="M140" s="17"/>
      <c r="N140" s="17">
        <f t="shared" si="80"/>
        <v>3.4214107624415941</v>
      </c>
      <c r="O140" s="17"/>
      <c r="P140" s="17">
        <f t="shared" si="81"/>
        <v>2.7947787546684086</v>
      </c>
      <c r="Q140" s="17"/>
      <c r="R140" s="17">
        <f t="shared" si="82"/>
        <v>0.90235009119338738</v>
      </c>
      <c r="S140" s="17"/>
      <c r="T140" s="17">
        <f t="shared" si="83"/>
        <v>2.2809405082943961</v>
      </c>
      <c r="U140" s="17"/>
      <c r="V140" s="17">
        <f t="shared" si="84"/>
        <v>0.63916464792864947</v>
      </c>
      <c r="W140" s="17"/>
      <c r="X140" s="17">
        <f t="shared" si="85"/>
        <v>3.0704968380886104</v>
      </c>
      <c r="Y140" s="17"/>
      <c r="Z140" s="17">
        <f t="shared" si="178"/>
        <v>120.92744486006939</v>
      </c>
      <c r="AA140" s="18">
        <f t="shared" si="86"/>
        <v>1</v>
      </c>
      <c r="AB140" s="18"/>
      <c r="AD140" s="2">
        <f t="shared" si="87"/>
        <v>1936</v>
      </c>
      <c r="AE140" s="17">
        <f t="shared" si="88"/>
        <v>12.713567447480219</v>
      </c>
      <c r="AF140" s="17"/>
      <c r="AG140" s="17">
        <f t="shared" si="89"/>
        <v>20.877265463616169</v>
      </c>
      <c r="AH140" s="17"/>
      <c r="AI140" s="17">
        <f t="shared" si="90"/>
        <v>12.938691195385276</v>
      </c>
      <c r="AJ140" s="17"/>
      <c r="AK140" s="17">
        <f t="shared" si="91"/>
        <v>24.7162177963129</v>
      </c>
      <c r="AL140" s="17"/>
      <c r="AM140" s="17">
        <f t="shared" si="92"/>
        <v>17.761078847877773</v>
      </c>
      <c r="AN140" s="17"/>
      <c r="AO140" s="17">
        <f t="shared" si="93"/>
        <v>15.971937482948126</v>
      </c>
      <c r="AP140" s="17"/>
      <c r="AQ140" s="17">
        <f t="shared" si="94"/>
        <v>2.2038430058073821</v>
      </c>
      <c r="AR140" s="17"/>
      <c r="AS140" s="17">
        <f t="shared" si="95"/>
        <v>0.63982538878278838</v>
      </c>
      <c r="AT140" s="17"/>
      <c r="AU140" s="17">
        <f t="shared" si="96"/>
        <v>0</v>
      </c>
      <c r="AV140" s="17"/>
      <c r="AW140" s="17">
        <f t="shared" si="97"/>
        <v>0.63982538878278838</v>
      </c>
      <c r="AX140" s="17"/>
      <c r="AY140" s="17">
        <f t="shared" si="98"/>
        <v>7.1091709864754271E-2</v>
      </c>
      <c r="AZ140" s="17"/>
      <c r="BA140" s="17">
        <f t="shared" si="99"/>
        <v>0</v>
      </c>
      <c r="BB140" s="17"/>
      <c r="BC140" s="17">
        <f t="shared" si="179"/>
        <v>108.53334372685816</v>
      </c>
      <c r="BD140" s="18">
        <f t="shared" si="193"/>
        <v>1</v>
      </c>
      <c r="BE140" s="18"/>
      <c r="BG140" s="2">
        <f t="shared" si="100"/>
        <v>1936</v>
      </c>
      <c r="BH140" s="17">
        <f t="shared" si="101"/>
        <v>13.176393604583092</v>
      </c>
      <c r="BI140" s="17"/>
      <c r="BJ140" s="17">
        <f t="shared" si="102"/>
        <v>23.52492105166084</v>
      </c>
      <c r="BK140" s="17"/>
      <c r="BL140" s="17">
        <f t="shared" si="103"/>
        <v>13.237338995908637</v>
      </c>
      <c r="BM140" s="17"/>
      <c r="BN140" s="17">
        <f t="shared" si="104"/>
        <v>22.671685573103193</v>
      </c>
      <c r="BO140" s="17"/>
      <c r="BP140" s="17">
        <f t="shared" si="105"/>
        <v>17.601029014817748</v>
      </c>
      <c r="BQ140" s="17"/>
      <c r="BR140" s="17">
        <f t="shared" si="106"/>
        <v>13.164204526317983</v>
      </c>
      <c r="BS140" s="17"/>
      <c r="BT140" s="17">
        <f t="shared" si="107"/>
        <v>4.241799236258017</v>
      </c>
      <c r="BU140" s="17"/>
      <c r="BV140" s="17">
        <f t="shared" si="108"/>
        <v>3.6932907143281004</v>
      </c>
      <c r="BW140" s="17"/>
      <c r="BX140" s="17">
        <f t="shared" si="109"/>
        <v>1.7064709571152941</v>
      </c>
      <c r="BY140" s="17"/>
      <c r="BZ140" s="17">
        <f t="shared" si="110"/>
        <v>3.096025879337748</v>
      </c>
      <c r="CA140" s="17"/>
      <c r="CB140" s="17">
        <f t="shared" si="111"/>
        <v>0</v>
      </c>
      <c r="CC140" s="17"/>
      <c r="CD140" s="17">
        <f t="shared" si="112"/>
        <v>2.803488000975126</v>
      </c>
      <c r="CE140" s="17"/>
      <c r="CF140" s="17">
        <f t="shared" si="181"/>
        <v>118.91664755440578</v>
      </c>
      <c r="CG140" s="18">
        <f t="shared" si="194"/>
        <v>1</v>
      </c>
      <c r="CH140" s="18"/>
      <c r="CJ140" s="2">
        <f t="shared" si="113"/>
        <v>1936</v>
      </c>
      <c r="CK140" s="17">
        <f t="shared" si="114"/>
        <v>0</v>
      </c>
      <c r="CL140" s="17"/>
      <c r="CM140" s="17">
        <f t="shared" si="115"/>
        <v>0</v>
      </c>
      <c r="CN140" s="17"/>
      <c r="CO140" s="17">
        <f t="shared" si="116"/>
        <v>0</v>
      </c>
      <c r="CP140" s="17"/>
      <c r="CQ140" s="17">
        <f t="shared" si="117"/>
        <v>0</v>
      </c>
      <c r="CR140" s="17"/>
      <c r="CS140" s="17">
        <f t="shared" si="118"/>
        <v>0</v>
      </c>
      <c r="CT140" s="17"/>
      <c r="CU140" s="17">
        <f t="shared" si="119"/>
        <v>0</v>
      </c>
      <c r="CV140" s="17"/>
      <c r="CW140" s="17">
        <f t="shared" si="120"/>
        <v>0</v>
      </c>
      <c r="CX140" s="17"/>
      <c r="CY140" s="17">
        <f t="shared" si="121"/>
        <v>0</v>
      </c>
      <c r="CZ140" s="17"/>
      <c r="DA140" s="17">
        <f t="shared" si="122"/>
        <v>0</v>
      </c>
      <c r="DB140" s="17"/>
      <c r="DC140" s="17">
        <f t="shared" si="123"/>
        <v>0</v>
      </c>
      <c r="DD140" s="17"/>
      <c r="DE140" s="17">
        <f t="shared" si="124"/>
        <v>0</v>
      </c>
      <c r="DF140" s="17"/>
      <c r="DG140" s="17">
        <f t="shared" si="125"/>
        <v>0</v>
      </c>
      <c r="DH140" s="17"/>
      <c r="DI140" s="17" t="str">
        <f t="shared" si="183"/>
        <v/>
      </c>
      <c r="DJ140" s="18">
        <f t="shared" si="195"/>
        <v>0</v>
      </c>
      <c r="DK140" s="18"/>
      <c r="DM140" s="2">
        <f t="shared" si="126"/>
        <v>1936</v>
      </c>
      <c r="DN140" s="17">
        <f t="shared" si="127"/>
        <v>0</v>
      </c>
      <c r="DO140" s="17"/>
      <c r="DP140" s="17">
        <f t="shared" si="128"/>
        <v>0</v>
      </c>
      <c r="DQ140" s="17"/>
      <c r="DR140" s="17">
        <f t="shared" si="129"/>
        <v>0</v>
      </c>
      <c r="DS140" s="17"/>
      <c r="DT140" s="17">
        <f t="shared" si="130"/>
        <v>0</v>
      </c>
      <c r="DU140" s="17"/>
      <c r="DV140" s="17">
        <f t="shared" si="131"/>
        <v>0</v>
      </c>
      <c r="DW140" s="17"/>
      <c r="DX140" s="17">
        <f t="shared" si="132"/>
        <v>0</v>
      </c>
      <c r="DY140" s="17"/>
      <c r="DZ140" s="17">
        <f t="shared" si="133"/>
        <v>0</v>
      </c>
      <c r="EA140" s="17"/>
      <c r="EB140" s="17">
        <f t="shared" si="134"/>
        <v>0</v>
      </c>
      <c r="EC140" s="17"/>
      <c r="ED140" s="17">
        <f t="shared" si="135"/>
        <v>0</v>
      </c>
      <c r="EE140" s="17"/>
      <c r="EF140" s="17">
        <f t="shared" si="136"/>
        <v>0</v>
      </c>
      <c r="EG140" s="17"/>
      <c r="EH140" s="17">
        <f t="shared" si="137"/>
        <v>0</v>
      </c>
      <c r="EI140" s="17"/>
      <c r="EJ140" s="17">
        <f t="shared" si="138"/>
        <v>0</v>
      </c>
      <c r="EK140" s="17"/>
      <c r="EL140" s="17" t="str">
        <f t="shared" si="185"/>
        <v/>
      </c>
      <c r="EM140" s="18">
        <f t="shared" si="196"/>
        <v>0</v>
      </c>
      <c r="EN140" s="18"/>
      <c r="EP140" s="2">
        <f t="shared" si="139"/>
        <v>1936</v>
      </c>
      <c r="EQ140" s="17">
        <f t="shared" si="140"/>
        <v>0</v>
      </c>
      <c r="ER140" s="17"/>
      <c r="ES140" s="17">
        <f t="shared" si="141"/>
        <v>0</v>
      </c>
      <c r="ET140" s="17"/>
      <c r="EU140" s="17">
        <f t="shared" si="142"/>
        <v>0</v>
      </c>
      <c r="EV140" s="17"/>
      <c r="EW140" s="17">
        <f t="shared" si="143"/>
        <v>0</v>
      </c>
      <c r="EX140" s="17"/>
      <c r="EY140" s="17">
        <f t="shared" si="144"/>
        <v>0</v>
      </c>
      <c r="EZ140" s="17"/>
      <c r="FA140" s="17">
        <f t="shared" si="145"/>
        <v>0</v>
      </c>
      <c r="FB140" s="17"/>
      <c r="FC140" s="17">
        <f t="shared" si="146"/>
        <v>0</v>
      </c>
      <c r="FD140" s="17"/>
      <c r="FE140" s="17">
        <f t="shared" si="147"/>
        <v>0</v>
      </c>
      <c r="FF140" s="17"/>
      <c r="FG140" s="17">
        <f t="shared" si="148"/>
        <v>0</v>
      </c>
      <c r="FH140" s="17"/>
      <c r="FI140" s="17">
        <f t="shared" si="149"/>
        <v>0</v>
      </c>
      <c r="FJ140" s="17"/>
      <c r="FK140" s="17">
        <f t="shared" si="150"/>
        <v>0</v>
      </c>
      <c r="FL140" s="17"/>
      <c r="FM140" s="17">
        <f t="shared" si="151"/>
        <v>0</v>
      </c>
      <c r="FN140" s="17"/>
      <c r="FO140" s="17" t="str">
        <f t="shared" si="187"/>
        <v/>
      </c>
      <c r="FP140" s="18">
        <f t="shared" si="197"/>
        <v>0</v>
      </c>
      <c r="FQ140" s="18"/>
      <c r="FS140" s="2">
        <f t="shared" si="152"/>
        <v>1936</v>
      </c>
      <c r="FT140" s="17">
        <f t="shared" si="153"/>
        <v>0</v>
      </c>
      <c r="FU140" s="17"/>
      <c r="FV140" s="17">
        <f t="shared" si="154"/>
        <v>0</v>
      </c>
      <c r="FW140" s="17"/>
      <c r="FX140" s="17">
        <f t="shared" si="155"/>
        <v>0</v>
      </c>
      <c r="FY140" s="17"/>
      <c r="FZ140" s="17">
        <f t="shared" si="156"/>
        <v>0</v>
      </c>
      <c r="GA140" s="17"/>
      <c r="GB140" s="17">
        <f t="shared" si="157"/>
        <v>0</v>
      </c>
      <c r="GC140" s="17"/>
      <c r="GD140" s="17">
        <f t="shared" si="158"/>
        <v>0</v>
      </c>
      <c r="GE140" s="17"/>
      <c r="GF140" s="17">
        <f t="shared" si="159"/>
        <v>0</v>
      </c>
      <c r="GG140" s="17"/>
      <c r="GH140" s="17">
        <f t="shared" si="160"/>
        <v>0</v>
      </c>
      <c r="GI140" s="17"/>
      <c r="GJ140" s="17">
        <f t="shared" si="161"/>
        <v>0</v>
      </c>
      <c r="GK140" s="17"/>
      <c r="GL140" s="17">
        <f t="shared" si="162"/>
        <v>0</v>
      </c>
      <c r="GM140" s="17"/>
      <c r="GN140" s="17">
        <f t="shared" si="163"/>
        <v>0</v>
      </c>
      <c r="GO140" s="17"/>
      <c r="GP140" s="17">
        <f t="shared" si="164"/>
        <v>0</v>
      </c>
      <c r="GQ140" s="17"/>
      <c r="GR140" s="17" t="str">
        <f t="shared" si="189"/>
        <v/>
      </c>
      <c r="GS140" s="18">
        <f t="shared" si="198"/>
        <v>0</v>
      </c>
      <c r="GT140" s="18"/>
      <c r="GV140" s="2">
        <f t="shared" si="165"/>
        <v>1936</v>
      </c>
      <c r="GW140" s="17">
        <f t="shared" si="166"/>
        <v>0</v>
      </c>
      <c r="GX140" s="17"/>
      <c r="GY140" s="17">
        <f t="shared" si="167"/>
        <v>0</v>
      </c>
      <c r="GZ140" s="17"/>
      <c r="HA140" s="17">
        <f t="shared" si="168"/>
        <v>0</v>
      </c>
      <c r="HB140" s="17"/>
      <c r="HC140" s="17">
        <f t="shared" si="169"/>
        <v>0</v>
      </c>
      <c r="HD140" s="17"/>
      <c r="HE140" s="17">
        <f t="shared" si="170"/>
        <v>0</v>
      </c>
      <c r="HF140" s="17"/>
      <c r="HG140" s="17">
        <f t="shared" si="171"/>
        <v>0</v>
      </c>
      <c r="HH140" s="17"/>
      <c r="HI140" s="17">
        <f t="shared" si="172"/>
        <v>0</v>
      </c>
      <c r="HJ140" s="17"/>
      <c r="HK140" s="17">
        <f t="shared" si="173"/>
        <v>0</v>
      </c>
      <c r="HL140" s="17"/>
      <c r="HM140" s="17">
        <f t="shared" si="174"/>
        <v>0</v>
      </c>
      <c r="HN140" s="17"/>
      <c r="HO140" s="17">
        <f t="shared" si="175"/>
        <v>0</v>
      </c>
      <c r="HP140" s="17"/>
      <c r="HQ140" s="17">
        <f t="shared" si="176"/>
        <v>0</v>
      </c>
      <c r="HR140" s="17"/>
      <c r="HS140" s="17">
        <f t="shared" si="177"/>
        <v>0</v>
      </c>
      <c r="HT140" s="17"/>
      <c r="HU140" s="17" t="str">
        <f t="shared" si="191"/>
        <v/>
      </c>
      <c r="HV140" s="18">
        <f t="shared" si="199"/>
        <v>0</v>
      </c>
      <c r="HW140" s="18"/>
    </row>
    <row r="141" spans="1:231" x14ac:dyDescent="0.2">
      <c r="A141" s="2">
        <f t="shared" si="73"/>
        <v>1937</v>
      </c>
      <c r="B141" s="17">
        <f t="shared" si="74"/>
        <v>3.7973899671055058</v>
      </c>
      <c r="C141" s="17"/>
      <c r="D141" s="17">
        <f t="shared" si="75"/>
        <v>12.131595670488876</v>
      </c>
      <c r="E141" s="17"/>
      <c r="F141" s="17">
        <f t="shared" si="76"/>
        <v>13.823502091476477</v>
      </c>
      <c r="G141" s="17"/>
      <c r="H141" s="17">
        <f t="shared" si="77"/>
        <v>13.748306250543695</v>
      </c>
      <c r="I141" s="17"/>
      <c r="J141" s="17">
        <f t="shared" si="78"/>
        <v>19.250135278792264</v>
      </c>
      <c r="K141" s="17"/>
      <c r="L141" s="17">
        <f t="shared" si="79"/>
        <v>5.978069354156192</v>
      </c>
      <c r="M141" s="17"/>
      <c r="N141" s="17">
        <f t="shared" si="80"/>
        <v>12.194258871266195</v>
      </c>
      <c r="O141" s="17"/>
      <c r="P141" s="17">
        <f t="shared" si="81"/>
        <v>2.3686689893826425</v>
      </c>
      <c r="Q141" s="17"/>
      <c r="R141" s="17">
        <f t="shared" si="82"/>
        <v>4.1357712513030265</v>
      </c>
      <c r="S141" s="17"/>
      <c r="T141" s="17">
        <f t="shared" si="83"/>
        <v>1.7044390611430653</v>
      </c>
      <c r="U141" s="17"/>
      <c r="V141" s="17">
        <f t="shared" si="84"/>
        <v>3.2083558797987113</v>
      </c>
      <c r="W141" s="17"/>
      <c r="X141" s="17">
        <f t="shared" si="85"/>
        <v>2.3060057886053236</v>
      </c>
      <c r="Y141" s="17"/>
      <c r="Z141" s="17">
        <f t="shared" si="178"/>
        <v>94.646498454061984</v>
      </c>
      <c r="AA141" s="18">
        <f t="shared" si="86"/>
        <v>1</v>
      </c>
      <c r="AB141" s="18"/>
      <c r="AD141" s="2">
        <f t="shared" si="87"/>
        <v>1937</v>
      </c>
      <c r="AE141" s="17">
        <f t="shared" si="88"/>
        <v>7.0380792766106719</v>
      </c>
      <c r="AF141" s="17"/>
      <c r="AG141" s="17">
        <f t="shared" si="89"/>
        <v>8.2110924893791175</v>
      </c>
      <c r="AH141" s="17"/>
      <c r="AI141" s="17">
        <f t="shared" si="90"/>
        <v>10.794091281131855</v>
      </c>
      <c r="AJ141" s="17"/>
      <c r="AK141" s="17">
        <f t="shared" si="91"/>
        <v>21.23272401293994</v>
      </c>
      <c r="AL141" s="17"/>
      <c r="AM141" s="17">
        <f t="shared" si="92"/>
        <v>20.794325135440623</v>
      </c>
      <c r="AN141" s="17"/>
      <c r="AO141" s="17">
        <f t="shared" si="93"/>
        <v>4.455080484857934</v>
      </c>
      <c r="AP141" s="17"/>
      <c r="AQ141" s="17">
        <f t="shared" si="94"/>
        <v>7.594964337217915</v>
      </c>
      <c r="AR141" s="17"/>
      <c r="AS141" s="17">
        <f t="shared" si="95"/>
        <v>3.9100440425614842</v>
      </c>
      <c r="AT141" s="17"/>
      <c r="AU141" s="17">
        <f t="shared" si="96"/>
        <v>8.0215145964064405</v>
      </c>
      <c r="AV141" s="17"/>
      <c r="AW141" s="17">
        <f t="shared" si="97"/>
        <v>1.0663756479713138</v>
      </c>
      <c r="AX141" s="17"/>
      <c r="AY141" s="17">
        <f t="shared" si="98"/>
        <v>10.722999571267101</v>
      </c>
      <c r="AZ141" s="17"/>
      <c r="BA141" s="17">
        <f t="shared" si="99"/>
        <v>6.6115290174221464</v>
      </c>
      <c r="BB141" s="17"/>
      <c r="BC141" s="17">
        <f t="shared" si="179"/>
        <v>110.45281989320651</v>
      </c>
      <c r="BD141" s="18">
        <f t="shared" si="193"/>
        <v>1</v>
      </c>
      <c r="BE141" s="18"/>
      <c r="BG141" s="2">
        <f t="shared" si="100"/>
        <v>1937</v>
      </c>
      <c r="BH141" s="17">
        <f t="shared" si="101"/>
        <v>4.0223958274860498</v>
      </c>
      <c r="BI141" s="17"/>
      <c r="BJ141" s="17">
        <f t="shared" si="102"/>
        <v>9.3855902641341178</v>
      </c>
      <c r="BK141" s="17"/>
      <c r="BL141" s="17">
        <f t="shared" si="103"/>
        <v>16.699037223199664</v>
      </c>
      <c r="BM141" s="17"/>
      <c r="BN141" s="17">
        <f t="shared" si="104"/>
        <v>30.350804880122016</v>
      </c>
      <c r="BO141" s="17"/>
      <c r="BP141" s="17">
        <f t="shared" si="105"/>
        <v>15.11445704873546</v>
      </c>
      <c r="BQ141" s="17"/>
      <c r="BR141" s="17">
        <f t="shared" si="106"/>
        <v>3.0472695662773108</v>
      </c>
      <c r="BS141" s="17"/>
      <c r="BT141" s="17">
        <f t="shared" si="107"/>
        <v>15.358238614037647</v>
      </c>
      <c r="BU141" s="17"/>
      <c r="BV141" s="17">
        <f t="shared" si="108"/>
        <v>2.5597064356729411</v>
      </c>
      <c r="BW141" s="17"/>
      <c r="BX141" s="17">
        <f t="shared" si="109"/>
        <v>3.9005050448349579</v>
      </c>
      <c r="BY141" s="17"/>
      <c r="BZ141" s="17">
        <f t="shared" si="110"/>
        <v>1.4626893918131092</v>
      </c>
      <c r="CA141" s="17"/>
      <c r="CB141" s="17">
        <f t="shared" si="111"/>
        <v>1.7064709571152941</v>
      </c>
      <c r="CC141" s="17"/>
      <c r="CD141" s="17">
        <f t="shared" si="112"/>
        <v>2.6815972183240335</v>
      </c>
      <c r="CE141" s="17"/>
      <c r="CF141" s="17">
        <f t="shared" si="181"/>
        <v>106.28876247175259</v>
      </c>
      <c r="CG141" s="18">
        <f t="shared" si="194"/>
        <v>1</v>
      </c>
      <c r="CH141" s="18"/>
      <c r="CJ141" s="2">
        <f t="shared" si="113"/>
        <v>1937</v>
      </c>
      <c r="CK141" s="17">
        <f t="shared" si="114"/>
        <v>0</v>
      </c>
      <c r="CL141" s="17"/>
      <c r="CM141" s="17">
        <f t="shared" si="115"/>
        <v>0</v>
      </c>
      <c r="CN141" s="17"/>
      <c r="CO141" s="17">
        <f t="shared" si="116"/>
        <v>0</v>
      </c>
      <c r="CP141" s="17"/>
      <c r="CQ141" s="17">
        <f t="shared" si="117"/>
        <v>0</v>
      </c>
      <c r="CR141" s="17"/>
      <c r="CS141" s="17">
        <f t="shared" si="118"/>
        <v>0</v>
      </c>
      <c r="CT141" s="17"/>
      <c r="CU141" s="17">
        <f t="shared" si="119"/>
        <v>0</v>
      </c>
      <c r="CV141" s="17"/>
      <c r="CW141" s="17">
        <f t="shared" si="120"/>
        <v>0</v>
      </c>
      <c r="CX141" s="17"/>
      <c r="CY141" s="17">
        <f t="shared" si="121"/>
        <v>0</v>
      </c>
      <c r="CZ141" s="17"/>
      <c r="DA141" s="17">
        <f t="shared" si="122"/>
        <v>0</v>
      </c>
      <c r="DB141" s="17"/>
      <c r="DC141" s="17">
        <f t="shared" si="123"/>
        <v>0</v>
      </c>
      <c r="DD141" s="17"/>
      <c r="DE141" s="17">
        <f t="shared" si="124"/>
        <v>0</v>
      </c>
      <c r="DF141" s="17"/>
      <c r="DG141" s="17">
        <f t="shared" si="125"/>
        <v>0</v>
      </c>
      <c r="DH141" s="17"/>
      <c r="DI141" s="17" t="str">
        <f t="shared" si="183"/>
        <v/>
      </c>
      <c r="DJ141" s="18">
        <f t="shared" si="195"/>
        <v>0</v>
      </c>
      <c r="DK141" s="18"/>
      <c r="DM141" s="2">
        <f t="shared" si="126"/>
        <v>1937</v>
      </c>
      <c r="DN141" s="17">
        <f t="shared" si="127"/>
        <v>0</v>
      </c>
      <c r="DO141" s="17"/>
      <c r="DP141" s="17">
        <f t="shared" si="128"/>
        <v>0</v>
      </c>
      <c r="DQ141" s="17"/>
      <c r="DR141" s="17">
        <f t="shared" si="129"/>
        <v>0</v>
      </c>
      <c r="DS141" s="17"/>
      <c r="DT141" s="17">
        <f t="shared" si="130"/>
        <v>0</v>
      </c>
      <c r="DU141" s="17"/>
      <c r="DV141" s="17">
        <f t="shared" si="131"/>
        <v>0</v>
      </c>
      <c r="DW141" s="17"/>
      <c r="DX141" s="17">
        <f t="shared" si="132"/>
        <v>0</v>
      </c>
      <c r="DY141" s="17"/>
      <c r="DZ141" s="17">
        <f t="shared" si="133"/>
        <v>0</v>
      </c>
      <c r="EA141" s="17"/>
      <c r="EB141" s="17">
        <f t="shared" si="134"/>
        <v>0</v>
      </c>
      <c r="EC141" s="17"/>
      <c r="ED141" s="17">
        <f t="shared" si="135"/>
        <v>0</v>
      </c>
      <c r="EE141" s="17"/>
      <c r="EF141" s="17">
        <f t="shared" si="136"/>
        <v>0</v>
      </c>
      <c r="EG141" s="17"/>
      <c r="EH141" s="17">
        <f t="shared" si="137"/>
        <v>0</v>
      </c>
      <c r="EI141" s="17"/>
      <c r="EJ141" s="17">
        <f t="shared" si="138"/>
        <v>0</v>
      </c>
      <c r="EK141" s="17"/>
      <c r="EL141" s="17" t="str">
        <f t="shared" si="185"/>
        <v/>
      </c>
      <c r="EM141" s="18">
        <f t="shared" si="196"/>
        <v>0</v>
      </c>
      <c r="EN141" s="18"/>
      <c r="EP141" s="2">
        <f t="shared" si="139"/>
        <v>1937</v>
      </c>
      <c r="EQ141" s="17">
        <f t="shared" si="140"/>
        <v>0</v>
      </c>
      <c r="ER141" s="17"/>
      <c r="ES141" s="17">
        <f t="shared" si="141"/>
        <v>0</v>
      </c>
      <c r="ET141" s="17"/>
      <c r="EU141" s="17">
        <f t="shared" si="142"/>
        <v>0</v>
      </c>
      <c r="EV141" s="17"/>
      <c r="EW141" s="17">
        <f t="shared" si="143"/>
        <v>0</v>
      </c>
      <c r="EX141" s="17"/>
      <c r="EY141" s="17">
        <f t="shared" si="144"/>
        <v>0</v>
      </c>
      <c r="EZ141" s="17"/>
      <c r="FA141" s="17">
        <f t="shared" si="145"/>
        <v>0</v>
      </c>
      <c r="FB141" s="17"/>
      <c r="FC141" s="17">
        <f t="shared" si="146"/>
        <v>0</v>
      </c>
      <c r="FD141" s="17"/>
      <c r="FE141" s="17">
        <f t="shared" si="147"/>
        <v>0</v>
      </c>
      <c r="FF141" s="17"/>
      <c r="FG141" s="17">
        <f t="shared" si="148"/>
        <v>0</v>
      </c>
      <c r="FH141" s="17"/>
      <c r="FI141" s="17">
        <f t="shared" si="149"/>
        <v>0</v>
      </c>
      <c r="FJ141" s="17"/>
      <c r="FK141" s="17">
        <f t="shared" si="150"/>
        <v>0</v>
      </c>
      <c r="FL141" s="17"/>
      <c r="FM141" s="17">
        <f t="shared" si="151"/>
        <v>0</v>
      </c>
      <c r="FN141" s="17"/>
      <c r="FO141" s="17" t="str">
        <f t="shared" si="187"/>
        <v/>
      </c>
      <c r="FP141" s="18">
        <f t="shared" si="197"/>
        <v>0</v>
      </c>
      <c r="FQ141" s="18"/>
      <c r="FS141" s="2">
        <f t="shared" si="152"/>
        <v>1937</v>
      </c>
      <c r="FT141" s="17">
        <f t="shared" si="153"/>
        <v>0</v>
      </c>
      <c r="FU141" s="17"/>
      <c r="FV141" s="17">
        <f t="shared" si="154"/>
        <v>0</v>
      </c>
      <c r="FW141" s="17"/>
      <c r="FX141" s="17">
        <f t="shared" si="155"/>
        <v>0</v>
      </c>
      <c r="FY141" s="17"/>
      <c r="FZ141" s="17">
        <f t="shared" si="156"/>
        <v>0</v>
      </c>
      <c r="GA141" s="17"/>
      <c r="GB141" s="17">
        <f t="shared" si="157"/>
        <v>0</v>
      </c>
      <c r="GC141" s="17"/>
      <c r="GD141" s="17">
        <f t="shared" si="158"/>
        <v>0</v>
      </c>
      <c r="GE141" s="17"/>
      <c r="GF141" s="17">
        <f t="shared" si="159"/>
        <v>0</v>
      </c>
      <c r="GG141" s="17"/>
      <c r="GH141" s="17">
        <f t="shared" si="160"/>
        <v>0</v>
      </c>
      <c r="GI141" s="17"/>
      <c r="GJ141" s="17">
        <f t="shared" si="161"/>
        <v>0</v>
      </c>
      <c r="GK141" s="17"/>
      <c r="GL141" s="17">
        <f t="shared" si="162"/>
        <v>0</v>
      </c>
      <c r="GM141" s="17"/>
      <c r="GN141" s="17">
        <f t="shared" si="163"/>
        <v>0</v>
      </c>
      <c r="GO141" s="17"/>
      <c r="GP141" s="17">
        <f t="shared" si="164"/>
        <v>0</v>
      </c>
      <c r="GQ141" s="17"/>
      <c r="GR141" s="17" t="str">
        <f t="shared" si="189"/>
        <v/>
      </c>
      <c r="GS141" s="18">
        <f t="shared" si="198"/>
        <v>0</v>
      </c>
      <c r="GT141" s="18"/>
      <c r="GV141" s="2">
        <f t="shared" si="165"/>
        <v>1937</v>
      </c>
      <c r="GW141" s="17">
        <f t="shared" si="166"/>
        <v>0</v>
      </c>
      <c r="GX141" s="17"/>
      <c r="GY141" s="17">
        <f t="shared" si="167"/>
        <v>0</v>
      </c>
      <c r="GZ141" s="17"/>
      <c r="HA141" s="17">
        <f t="shared" si="168"/>
        <v>0</v>
      </c>
      <c r="HB141" s="17"/>
      <c r="HC141" s="17">
        <f t="shared" si="169"/>
        <v>0</v>
      </c>
      <c r="HD141" s="17"/>
      <c r="HE141" s="17">
        <f t="shared" si="170"/>
        <v>0</v>
      </c>
      <c r="HF141" s="17"/>
      <c r="HG141" s="17">
        <f t="shared" si="171"/>
        <v>0</v>
      </c>
      <c r="HH141" s="17"/>
      <c r="HI141" s="17">
        <f t="shared" si="172"/>
        <v>0</v>
      </c>
      <c r="HJ141" s="17"/>
      <c r="HK141" s="17">
        <f t="shared" si="173"/>
        <v>0</v>
      </c>
      <c r="HL141" s="17"/>
      <c r="HM141" s="17">
        <f t="shared" si="174"/>
        <v>0</v>
      </c>
      <c r="HN141" s="17"/>
      <c r="HO141" s="17">
        <f t="shared" si="175"/>
        <v>0</v>
      </c>
      <c r="HP141" s="17"/>
      <c r="HQ141" s="17">
        <f t="shared" si="176"/>
        <v>0</v>
      </c>
      <c r="HR141" s="17"/>
      <c r="HS141" s="17">
        <f t="shared" si="177"/>
        <v>0</v>
      </c>
      <c r="HT141" s="17"/>
      <c r="HU141" s="17" t="str">
        <f t="shared" si="191"/>
        <v/>
      </c>
      <c r="HV141" s="18">
        <f t="shared" si="199"/>
        <v>0</v>
      </c>
      <c r="HW141" s="18"/>
    </row>
    <row r="142" spans="1:231" x14ac:dyDescent="0.2">
      <c r="A142" s="2">
        <f t="shared" si="73"/>
        <v>1938</v>
      </c>
      <c r="B142" s="17">
        <f t="shared" si="74"/>
        <v>13.134206882925973</v>
      </c>
      <c r="C142" s="17"/>
      <c r="D142" s="17">
        <f t="shared" si="75"/>
        <v>10.239167007013855</v>
      </c>
      <c r="E142" s="17"/>
      <c r="F142" s="17">
        <f t="shared" si="76"/>
        <v>13.635512489144523</v>
      </c>
      <c r="G142" s="17"/>
      <c r="H142" s="17">
        <f t="shared" si="77"/>
        <v>18.736297032418253</v>
      </c>
      <c r="I142" s="17"/>
      <c r="J142" s="17">
        <f t="shared" si="78"/>
        <v>17.771283740447551</v>
      </c>
      <c r="K142" s="17"/>
      <c r="L142" s="17">
        <f t="shared" si="79"/>
        <v>7.6950410554547215</v>
      </c>
      <c r="M142" s="17"/>
      <c r="N142" s="17">
        <f t="shared" si="80"/>
        <v>1.6167105800548192</v>
      </c>
      <c r="O142" s="17"/>
      <c r="P142" s="17">
        <f t="shared" si="81"/>
        <v>5.1007845432737318</v>
      </c>
      <c r="Q142" s="17"/>
      <c r="R142" s="17">
        <f t="shared" si="82"/>
        <v>0.61409936761772199</v>
      </c>
      <c r="S142" s="17"/>
      <c r="T142" s="17">
        <f t="shared" si="83"/>
        <v>3.3086170010424207</v>
      </c>
      <c r="U142" s="17"/>
      <c r="V142" s="17">
        <f t="shared" si="84"/>
        <v>5.7399491912023812</v>
      </c>
      <c r="W142" s="17"/>
      <c r="X142" s="17">
        <f t="shared" si="85"/>
        <v>4.837599100008994</v>
      </c>
      <c r="Y142" s="17"/>
      <c r="Z142" s="17">
        <f t="shared" si="178"/>
        <v>102.42926799060496</v>
      </c>
      <c r="AA142" s="18">
        <f t="shared" si="86"/>
        <v>1</v>
      </c>
      <c r="AB142" s="18"/>
      <c r="AD142" s="2">
        <f t="shared" si="87"/>
        <v>1938</v>
      </c>
      <c r="AE142" s="17">
        <f t="shared" si="88"/>
        <v>12.855750867209728</v>
      </c>
      <c r="AF142" s="17"/>
      <c r="AG142" s="17">
        <f t="shared" si="89"/>
        <v>7.6660560470826686</v>
      </c>
      <c r="AH142" s="17"/>
      <c r="AI142" s="17">
        <f t="shared" si="90"/>
        <v>12.132985150251395</v>
      </c>
      <c r="AJ142" s="17"/>
      <c r="AK142" s="17">
        <f t="shared" si="91"/>
        <v>13.744397240519158</v>
      </c>
      <c r="AL142" s="17"/>
      <c r="AM142" s="17">
        <f t="shared" si="92"/>
        <v>22.133219004560161</v>
      </c>
      <c r="AN142" s="17"/>
      <c r="AO142" s="17">
        <f t="shared" si="93"/>
        <v>8.388821764041003</v>
      </c>
      <c r="AP142" s="17"/>
      <c r="AQ142" s="17">
        <f t="shared" si="94"/>
        <v>1.1730132127684454</v>
      </c>
      <c r="AR142" s="17"/>
      <c r="AS142" s="17">
        <f t="shared" si="95"/>
        <v>6.8840472385703722</v>
      </c>
      <c r="AT142" s="17"/>
      <c r="AU142" s="17">
        <f t="shared" si="96"/>
        <v>0.78200880851229693</v>
      </c>
      <c r="AV142" s="17"/>
      <c r="AW142" s="17">
        <f t="shared" si="97"/>
        <v>2.3460264255368908</v>
      </c>
      <c r="AX142" s="17"/>
      <c r="AY142" s="17">
        <f t="shared" si="98"/>
        <v>4.8934793623572519</v>
      </c>
      <c r="AZ142" s="17"/>
      <c r="BA142" s="17">
        <f t="shared" si="99"/>
        <v>5.1896948201270616</v>
      </c>
      <c r="BB142" s="17"/>
      <c r="BC142" s="17">
        <f t="shared" si="179"/>
        <v>98.189499941536425</v>
      </c>
      <c r="BD142" s="18">
        <f t="shared" si="193"/>
        <v>1</v>
      </c>
      <c r="BE142" s="18"/>
      <c r="BG142" s="2">
        <f t="shared" si="100"/>
        <v>1938</v>
      </c>
      <c r="BH142" s="17">
        <f t="shared" si="101"/>
        <v>15.96769252729311</v>
      </c>
      <c r="BI142" s="17"/>
      <c r="BJ142" s="17">
        <f t="shared" si="102"/>
        <v>2.1940340877196638</v>
      </c>
      <c r="BK142" s="17"/>
      <c r="BL142" s="17">
        <f t="shared" si="103"/>
        <v>18.52739896296605</v>
      </c>
      <c r="BM142" s="17"/>
      <c r="BN142" s="17">
        <f t="shared" si="104"/>
        <v>16.94281878850185</v>
      </c>
      <c r="BO142" s="17"/>
      <c r="BP142" s="17">
        <f t="shared" si="105"/>
        <v>15.845801744642015</v>
      </c>
      <c r="BQ142" s="17"/>
      <c r="BR142" s="17">
        <f t="shared" si="106"/>
        <v>2.6815972183240335</v>
      </c>
      <c r="BS142" s="17"/>
      <c r="BT142" s="17">
        <f t="shared" si="107"/>
        <v>2.5597064356729411</v>
      </c>
      <c r="BU142" s="17"/>
      <c r="BV142" s="17">
        <f t="shared" si="108"/>
        <v>9.9950441773895804</v>
      </c>
      <c r="BW142" s="17"/>
      <c r="BX142" s="17">
        <f t="shared" si="109"/>
        <v>0.24378156530218487</v>
      </c>
      <c r="BY142" s="17"/>
      <c r="BZ142" s="17">
        <f t="shared" si="110"/>
        <v>4.3880681754393276</v>
      </c>
      <c r="CA142" s="17"/>
      <c r="CB142" s="17">
        <f t="shared" si="111"/>
        <v>5.6069760019502519</v>
      </c>
      <c r="CC142" s="17"/>
      <c r="CD142" s="17">
        <f t="shared" si="112"/>
        <v>5.3631944366480671</v>
      </c>
      <c r="CE142" s="17"/>
      <c r="CF142" s="17">
        <f t="shared" si="181"/>
        <v>100.31611412184908</v>
      </c>
      <c r="CG142" s="18">
        <f t="shared" si="194"/>
        <v>1</v>
      </c>
      <c r="CH142" s="18"/>
      <c r="CJ142" s="2">
        <f t="shared" si="113"/>
        <v>1938</v>
      </c>
      <c r="CK142" s="17">
        <f t="shared" si="114"/>
        <v>0</v>
      </c>
      <c r="CL142" s="17"/>
      <c r="CM142" s="17">
        <f t="shared" si="115"/>
        <v>0</v>
      </c>
      <c r="CN142" s="17"/>
      <c r="CO142" s="17">
        <f t="shared" si="116"/>
        <v>0</v>
      </c>
      <c r="CP142" s="17"/>
      <c r="CQ142" s="17">
        <f t="shared" si="117"/>
        <v>0</v>
      </c>
      <c r="CR142" s="17"/>
      <c r="CS142" s="17">
        <f t="shared" si="118"/>
        <v>0</v>
      </c>
      <c r="CT142" s="17"/>
      <c r="CU142" s="17">
        <f t="shared" si="119"/>
        <v>0</v>
      </c>
      <c r="CV142" s="17"/>
      <c r="CW142" s="17">
        <f t="shared" si="120"/>
        <v>0</v>
      </c>
      <c r="CX142" s="17"/>
      <c r="CY142" s="17">
        <f t="shared" si="121"/>
        <v>0</v>
      </c>
      <c r="CZ142" s="17"/>
      <c r="DA142" s="17">
        <f t="shared" si="122"/>
        <v>0</v>
      </c>
      <c r="DB142" s="17"/>
      <c r="DC142" s="17">
        <f t="shared" si="123"/>
        <v>0</v>
      </c>
      <c r="DD142" s="17"/>
      <c r="DE142" s="17">
        <f t="shared" si="124"/>
        <v>0</v>
      </c>
      <c r="DF142" s="17"/>
      <c r="DG142" s="17">
        <f t="shared" si="125"/>
        <v>0</v>
      </c>
      <c r="DH142" s="17"/>
      <c r="DI142" s="17" t="str">
        <f t="shared" si="183"/>
        <v/>
      </c>
      <c r="DJ142" s="18">
        <f t="shared" si="195"/>
        <v>0</v>
      </c>
      <c r="DK142" s="18"/>
      <c r="DM142" s="2">
        <f t="shared" si="126"/>
        <v>1938</v>
      </c>
      <c r="DN142" s="17">
        <f t="shared" si="127"/>
        <v>0</v>
      </c>
      <c r="DO142" s="17"/>
      <c r="DP142" s="17">
        <f t="shared" si="128"/>
        <v>0</v>
      </c>
      <c r="DQ142" s="17"/>
      <c r="DR142" s="17">
        <f t="shared" si="129"/>
        <v>0</v>
      </c>
      <c r="DS142" s="17"/>
      <c r="DT142" s="17">
        <f t="shared" si="130"/>
        <v>0</v>
      </c>
      <c r="DU142" s="17"/>
      <c r="DV142" s="17">
        <f t="shared" si="131"/>
        <v>0</v>
      </c>
      <c r="DW142" s="17"/>
      <c r="DX142" s="17">
        <f t="shared" si="132"/>
        <v>0</v>
      </c>
      <c r="DY142" s="17"/>
      <c r="DZ142" s="17">
        <f t="shared" si="133"/>
        <v>0</v>
      </c>
      <c r="EA142" s="17"/>
      <c r="EB142" s="17">
        <f t="shared" si="134"/>
        <v>0</v>
      </c>
      <c r="EC142" s="17"/>
      <c r="ED142" s="17">
        <f t="shared" si="135"/>
        <v>0</v>
      </c>
      <c r="EE142" s="17"/>
      <c r="EF142" s="17">
        <f t="shared" si="136"/>
        <v>0</v>
      </c>
      <c r="EG142" s="17"/>
      <c r="EH142" s="17">
        <f t="shared" si="137"/>
        <v>0</v>
      </c>
      <c r="EI142" s="17"/>
      <c r="EJ142" s="17">
        <f t="shared" si="138"/>
        <v>0</v>
      </c>
      <c r="EK142" s="17"/>
      <c r="EL142" s="17" t="str">
        <f t="shared" si="185"/>
        <v/>
      </c>
      <c r="EM142" s="18">
        <f t="shared" si="196"/>
        <v>0</v>
      </c>
      <c r="EN142" s="18"/>
      <c r="EP142" s="2">
        <f t="shared" si="139"/>
        <v>1938</v>
      </c>
      <c r="EQ142" s="17">
        <f t="shared" si="140"/>
        <v>0</v>
      </c>
      <c r="ER142" s="17"/>
      <c r="ES142" s="17">
        <f t="shared" si="141"/>
        <v>0</v>
      </c>
      <c r="ET142" s="17"/>
      <c r="EU142" s="17">
        <f t="shared" si="142"/>
        <v>0</v>
      </c>
      <c r="EV142" s="17"/>
      <c r="EW142" s="17">
        <f t="shared" si="143"/>
        <v>0</v>
      </c>
      <c r="EX142" s="17"/>
      <c r="EY142" s="17">
        <f t="shared" si="144"/>
        <v>0</v>
      </c>
      <c r="EZ142" s="17"/>
      <c r="FA142" s="17">
        <f t="shared" si="145"/>
        <v>0</v>
      </c>
      <c r="FB142" s="17"/>
      <c r="FC142" s="17">
        <f t="shared" si="146"/>
        <v>0</v>
      </c>
      <c r="FD142" s="17"/>
      <c r="FE142" s="17">
        <f t="shared" si="147"/>
        <v>0</v>
      </c>
      <c r="FF142" s="17"/>
      <c r="FG142" s="17">
        <f t="shared" si="148"/>
        <v>0</v>
      </c>
      <c r="FH142" s="17"/>
      <c r="FI142" s="17">
        <f t="shared" si="149"/>
        <v>0</v>
      </c>
      <c r="FJ142" s="17"/>
      <c r="FK142" s="17">
        <f t="shared" si="150"/>
        <v>0</v>
      </c>
      <c r="FL142" s="17"/>
      <c r="FM142" s="17">
        <f t="shared" si="151"/>
        <v>0</v>
      </c>
      <c r="FN142" s="17"/>
      <c r="FO142" s="17" t="str">
        <f t="shared" si="187"/>
        <v/>
      </c>
      <c r="FP142" s="18">
        <f t="shared" si="197"/>
        <v>0</v>
      </c>
      <c r="FQ142" s="18"/>
      <c r="FS142" s="2">
        <f t="shared" si="152"/>
        <v>1938</v>
      </c>
      <c r="FT142" s="17">
        <f t="shared" si="153"/>
        <v>0</v>
      </c>
      <c r="FU142" s="17"/>
      <c r="FV142" s="17">
        <f t="shared" si="154"/>
        <v>0</v>
      </c>
      <c r="FW142" s="17"/>
      <c r="FX142" s="17">
        <f t="shared" si="155"/>
        <v>0</v>
      </c>
      <c r="FY142" s="17"/>
      <c r="FZ142" s="17">
        <f t="shared" si="156"/>
        <v>0</v>
      </c>
      <c r="GA142" s="17"/>
      <c r="GB142" s="17">
        <f t="shared" si="157"/>
        <v>0</v>
      </c>
      <c r="GC142" s="17"/>
      <c r="GD142" s="17">
        <f t="shared" si="158"/>
        <v>0</v>
      </c>
      <c r="GE142" s="17"/>
      <c r="GF142" s="17">
        <f t="shared" si="159"/>
        <v>0</v>
      </c>
      <c r="GG142" s="17"/>
      <c r="GH142" s="17">
        <f t="shared" si="160"/>
        <v>0</v>
      </c>
      <c r="GI142" s="17"/>
      <c r="GJ142" s="17">
        <f t="shared" si="161"/>
        <v>0</v>
      </c>
      <c r="GK142" s="17"/>
      <c r="GL142" s="17">
        <f t="shared" si="162"/>
        <v>0</v>
      </c>
      <c r="GM142" s="17"/>
      <c r="GN142" s="17">
        <f t="shared" si="163"/>
        <v>0</v>
      </c>
      <c r="GO142" s="17"/>
      <c r="GP142" s="17">
        <f t="shared" si="164"/>
        <v>0</v>
      </c>
      <c r="GQ142" s="17"/>
      <c r="GR142" s="17" t="str">
        <f t="shared" si="189"/>
        <v/>
      </c>
      <c r="GS142" s="18">
        <f t="shared" si="198"/>
        <v>0</v>
      </c>
      <c r="GT142" s="18"/>
      <c r="GV142" s="2">
        <f t="shared" si="165"/>
        <v>1938</v>
      </c>
      <c r="GW142" s="17">
        <f t="shared" si="166"/>
        <v>0</v>
      </c>
      <c r="GX142" s="17"/>
      <c r="GY142" s="17">
        <f t="shared" si="167"/>
        <v>0</v>
      </c>
      <c r="GZ142" s="17"/>
      <c r="HA142" s="17">
        <f t="shared" si="168"/>
        <v>0</v>
      </c>
      <c r="HB142" s="17"/>
      <c r="HC142" s="17">
        <f t="shared" si="169"/>
        <v>0</v>
      </c>
      <c r="HD142" s="17"/>
      <c r="HE142" s="17">
        <f t="shared" si="170"/>
        <v>0</v>
      </c>
      <c r="HF142" s="17"/>
      <c r="HG142" s="17">
        <f t="shared" si="171"/>
        <v>0</v>
      </c>
      <c r="HH142" s="17"/>
      <c r="HI142" s="17">
        <f t="shared" si="172"/>
        <v>0</v>
      </c>
      <c r="HJ142" s="17"/>
      <c r="HK142" s="17">
        <f t="shared" si="173"/>
        <v>0</v>
      </c>
      <c r="HL142" s="17"/>
      <c r="HM142" s="17">
        <f t="shared" si="174"/>
        <v>0</v>
      </c>
      <c r="HN142" s="17"/>
      <c r="HO142" s="17">
        <f t="shared" si="175"/>
        <v>0</v>
      </c>
      <c r="HP142" s="17"/>
      <c r="HQ142" s="17">
        <f t="shared" si="176"/>
        <v>0</v>
      </c>
      <c r="HR142" s="17"/>
      <c r="HS142" s="17">
        <f t="shared" si="177"/>
        <v>0</v>
      </c>
      <c r="HT142" s="17"/>
      <c r="HU142" s="17" t="str">
        <f t="shared" si="191"/>
        <v/>
      </c>
      <c r="HV142" s="18">
        <f t="shared" si="199"/>
        <v>0</v>
      </c>
      <c r="HW142" s="18"/>
    </row>
    <row r="143" spans="1:231" x14ac:dyDescent="0.2">
      <c r="A143" s="2">
        <f t="shared" si="73"/>
        <v>1939</v>
      </c>
      <c r="B143" s="17">
        <f t="shared" si="74"/>
        <v>16.505487084745713</v>
      </c>
      <c r="C143" s="17"/>
      <c r="D143" s="17">
        <f t="shared" si="75"/>
        <v>13.986426413497508</v>
      </c>
      <c r="E143" s="17"/>
      <c r="F143" s="17">
        <f t="shared" si="76"/>
        <v>8.6224564269590367</v>
      </c>
      <c r="G143" s="17"/>
      <c r="H143" s="17">
        <f t="shared" si="77"/>
        <v>6.7174951233285514</v>
      </c>
      <c r="I143" s="17"/>
      <c r="J143" s="17">
        <f t="shared" si="78"/>
        <v>11.342039340694662</v>
      </c>
      <c r="K143" s="17"/>
      <c r="L143" s="17">
        <f t="shared" si="79"/>
        <v>12.896086719972164</v>
      </c>
      <c r="M143" s="17"/>
      <c r="N143" s="17">
        <f t="shared" si="80"/>
        <v>12.783292958572989</v>
      </c>
      <c r="O143" s="17"/>
      <c r="P143" s="17">
        <f t="shared" si="81"/>
        <v>7.2563986500134918</v>
      </c>
      <c r="Q143" s="17"/>
      <c r="R143" s="17">
        <f t="shared" si="82"/>
        <v>0.67676256839504056</v>
      </c>
      <c r="S143" s="17"/>
      <c r="T143" s="17">
        <f t="shared" si="83"/>
        <v>2.0929509059624407</v>
      </c>
      <c r="U143" s="17"/>
      <c r="V143" s="17">
        <f t="shared" si="84"/>
        <v>0</v>
      </c>
      <c r="W143" s="17"/>
      <c r="X143" s="17">
        <f t="shared" si="85"/>
        <v>13.823502091476477</v>
      </c>
      <c r="Y143" s="17"/>
      <c r="Z143" s="17">
        <f t="shared" si="178"/>
        <v>106.70289828361805</v>
      </c>
      <c r="AA143" s="18">
        <f t="shared" si="86"/>
        <v>1</v>
      </c>
      <c r="AB143" s="18"/>
      <c r="AD143" s="2">
        <f t="shared" si="87"/>
        <v>1939</v>
      </c>
      <c r="AE143" s="17">
        <f t="shared" si="88"/>
        <v>12.287017188291696</v>
      </c>
      <c r="AF143" s="17"/>
      <c r="AG143" s="17">
        <f t="shared" si="89"/>
        <v>16.955372802743891</v>
      </c>
      <c r="AH143" s="17"/>
      <c r="AI143" s="17">
        <f t="shared" si="90"/>
        <v>11.244338776941966</v>
      </c>
      <c r="AJ143" s="17"/>
      <c r="AK143" s="17">
        <f t="shared" si="91"/>
        <v>12.843902248898937</v>
      </c>
      <c r="AL143" s="17"/>
      <c r="AM143" s="17">
        <f t="shared" si="92"/>
        <v>10.711150952956309</v>
      </c>
      <c r="AN143" s="17"/>
      <c r="AO143" s="17">
        <f t="shared" si="93"/>
        <v>11.327279105117514</v>
      </c>
      <c r="AP143" s="17"/>
      <c r="AQ143" s="17">
        <f t="shared" si="94"/>
        <v>15.415052422340883</v>
      </c>
      <c r="AR143" s="17"/>
      <c r="AS143" s="17">
        <f t="shared" si="95"/>
        <v>5.3200296215457774</v>
      </c>
      <c r="AT143" s="17"/>
      <c r="AU143" s="17">
        <f t="shared" si="96"/>
        <v>0.92419222824180536</v>
      </c>
      <c r="AV143" s="17"/>
      <c r="AW143" s="17">
        <f t="shared" si="97"/>
        <v>0</v>
      </c>
      <c r="AX143" s="17"/>
      <c r="AY143" s="17">
        <f t="shared" si="98"/>
        <v>0</v>
      </c>
      <c r="AZ143" s="17"/>
      <c r="BA143" s="17">
        <f t="shared" si="99"/>
        <v>8.3058814358654551</v>
      </c>
      <c r="BB143" s="17"/>
      <c r="BC143" s="17">
        <f t="shared" si="179"/>
        <v>105.33421678294422</v>
      </c>
      <c r="BD143" s="18">
        <f t="shared" si="193"/>
        <v>1</v>
      </c>
      <c r="BE143" s="18"/>
      <c r="BG143" s="2">
        <f t="shared" si="100"/>
        <v>1939</v>
      </c>
      <c r="BH143" s="17">
        <f t="shared" si="101"/>
        <v>14.748784700782183</v>
      </c>
      <c r="BI143" s="17"/>
      <c r="BJ143" s="17">
        <f t="shared" si="102"/>
        <v>16.333364875246385</v>
      </c>
      <c r="BK143" s="17"/>
      <c r="BL143" s="17">
        <f t="shared" si="103"/>
        <v>6.0945391325546217</v>
      </c>
      <c r="BM143" s="17"/>
      <c r="BN143" s="17">
        <f t="shared" si="104"/>
        <v>8.6542455682275623</v>
      </c>
      <c r="BO143" s="17"/>
      <c r="BP143" s="17">
        <f t="shared" si="105"/>
        <v>13.895549222224538</v>
      </c>
      <c r="BQ143" s="17"/>
      <c r="BR143" s="17">
        <f t="shared" si="106"/>
        <v>15.845801744642015</v>
      </c>
      <c r="BS143" s="17"/>
      <c r="BT143" s="17">
        <f t="shared" si="107"/>
        <v>12.432859830411429</v>
      </c>
      <c r="BU143" s="17"/>
      <c r="BV143" s="17">
        <f t="shared" si="108"/>
        <v>9.8731533947384875</v>
      </c>
      <c r="BW143" s="17"/>
      <c r="BX143" s="17">
        <f t="shared" si="109"/>
        <v>0</v>
      </c>
      <c r="BY143" s="17"/>
      <c r="BZ143" s="17">
        <f t="shared" si="110"/>
        <v>0</v>
      </c>
      <c r="CA143" s="17"/>
      <c r="CB143" s="17">
        <f t="shared" si="111"/>
        <v>2.0721433050685714</v>
      </c>
      <c r="CC143" s="17"/>
      <c r="CD143" s="17">
        <f t="shared" si="112"/>
        <v>17.917945049710589</v>
      </c>
      <c r="CE143" s="17"/>
      <c r="CF143" s="17">
        <f t="shared" si="181"/>
        <v>117.86838682360636</v>
      </c>
      <c r="CG143" s="18">
        <f t="shared" si="194"/>
        <v>1</v>
      </c>
      <c r="CH143" s="18"/>
      <c r="CJ143" s="2">
        <f t="shared" si="113"/>
        <v>1939</v>
      </c>
      <c r="CK143" s="17">
        <f t="shared" si="114"/>
        <v>0</v>
      </c>
      <c r="CL143" s="17"/>
      <c r="CM143" s="17">
        <f t="shared" si="115"/>
        <v>0</v>
      </c>
      <c r="CN143" s="17"/>
      <c r="CO143" s="17">
        <f t="shared" si="116"/>
        <v>0</v>
      </c>
      <c r="CP143" s="17"/>
      <c r="CQ143" s="17">
        <f t="shared" si="117"/>
        <v>0</v>
      </c>
      <c r="CR143" s="17"/>
      <c r="CS143" s="17">
        <f t="shared" si="118"/>
        <v>0</v>
      </c>
      <c r="CT143" s="17"/>
      <c r="CU143" s="17">
        <f t="shared" si="119"/>
        <v>0</v>
      </c>
      <c r="CV143" s="17"/>
      <c r="CW143" s="17">
        <f t="shared" si="120"/>
        <v>0</v>
      </c>
      <c r="CX143" s="17"/>
      <c r="CY143" s="17">
        <f t="shared" si="121"/>
        <v>0</v>
      </c>
      <c r="CZ143" s="17"/>
      <c r="DA143" s="17">
        <f t="shared" si="122"/>
        <v>0</v>
      </c>
      <c r="DB143" s="17"/>
      <c r="DC143" s="17">
        <f t="shared" si="123"/>
        <v>0</v>
      </c>
      <c r="DD143" s="17"/>
      <c r="DE143" s="17">
        <f t="shared" si="124"/>
        <v>0</v>
      </c>
      <c r="DF143" s="17"/>
      <c r="DG143" s="17">
        <f t="shared" si="125"/>
        <v>0</v>
      </c>
      <c r="DH143" s="17"/>
      <c r="DI143" s="17" t="str">
        <f t="shared" si="183"/>
        <v/>
      </c>
      <c r="DJ143" s="18">
        <f t="shared" si="195"/>
        <v>0</v>
      </c>
      <c r="DK143" s="18"/>
      <c r="DM143" s="2">
        <f t="shared" si="126"/>
        <v>1939</v>
      </c>
      <c r="DN143" s="17">
        <f t="shared" si="127"/>
        <v>0</v>
      </c>
      <c r="DO143" s="17"/>
      <c r="DP143" s="17">
        <f t="shared" si="128"/>
        <v>0</v>
      </c>
      <c r="DQ143" s="17"/>
      <c r="DR143" s="17">
        <f t="shared" si="129"/>
        <v>0</v>
      </c>
      <c r="DS143" s="17"/>
      <c r="DT143" s="17">
        <f t="shared" si="130"/>
        <v>0</v>
      </c>
      <c r="DU143" s="17"/>
      <c r="DV143" s="17">
        <f t="shared" si="131"/>
        <v>0</v>
      </c>
      <c r="DW143" s="17"/>
      <c r="DX143" s="17">
        <f t="shared" si="132"/>
        <v>0</v>
      </c>
      <c r="DY143" s="17"/>
      <c r="DZ143" s="17">
        <f t="shared" si="133"/>
        <v>0</v>
      </c>
      <c r="EA143" s="17"/>
      <c r="EB143" s="17">
        <f t="shared" si="134"/>
        <v>0</v>
      </c>
      <c r="EC143" s="17"/>
      <c r="ED143" s="17">
        <f t="shared" si="135"/>
        <v>0</v>
      </c>
      <c r="EE143" s="17"/>
      <c r="EF143" s="17">
        <f t="shared" si="136"/>
        <v>0</v>
      </c>
      <c r="EG143" s="17"/>
      <c r="EH143" s="17">
        <f t="shared" si="137"/>
        <v>0</v>
      </c>
      <c r="EI143" s="17"/>
      <c r="EJ143" s="17">
        <f t="shared" si="138"/>
        <v>0</v>
      </c>
      <c r="EK143" s="17"/>
      <c r="EL143" s="17" t="str">
        <f t="shared" si="185"/>
        <v/>
      </c>
      <c r="EM143" s="18">
        <f t="shared" si="196"/>
        <v>0</v>
      </c>
      <c r="EN143" s="18"/>
      <c r="EP143" s="2">
        <f t="shared" si="139"/>
        <v>1939</v>
      </c>
      <c r="EQ143" s="17">
        <f t="shared" si="140"/>
        <v>0</v>
      </c>
      <c r="ER143" s="17"/>
      <c r="ES143" s="17">
        <f t="shared" si="141"/>
        <v>0</v>
      </c>
      <c r="ET143" s="17"/>
      <c r="EU143" s="17">
        <f t="shared" si="142"/>
        <v>0</v>
      </c>
      <c r="EV143" s="17"/>
      <c r="EW143" s="17">
        <f t="shared" si="143"/>
        <v>0</v>
      </c>
      <c r="EX143" s="17"/>
      <c r="EY143" s="17">
        <f t="shared" si="144"/>
        <v>0</v>
      </c>
      <c r="EZ143" s="17"/>
      <c r="FA143" s="17">
        <f t="shared" si="145"/>
        <v>0</v>
      </c>
      <c r="FB143" s="17"/>
      <c r="FC143" s="17">
        <f t="shared" si="146"/>
        <v>0</v>
      </c>
      <c r="FD143" s="17"/>
      <c r="FE143" s="17">
        <f t="shared" si="147"/>
        <v>0</v>
      </c>
      <c r="FF143" s="17"/>
      <c r="FG143" s="17">
        <f t="shared" si="148"/>
        <v>0</v>
      </c>
      <c r="FH143" s="17"/>
      <c r="FI143" s="17">
        <f t="shared" si="149"/>
        <v>0</v>
      </c>
      <c r="FJ143" s="17"/>
      <c r="FK143" s="17">
        <f t="shared" si="150"/>
        <v>0</v>
      </c>
      <c r="FL143" s="17"/>
      <c r="FM143" s="17">
        <f t="shared" si="151"/>
        <v>0</v>
      </c>
      <c r="FN143" s="17"/>
      <c r="FO143" s="17" t="str">
        <f t="shared" si="187"/>
        <v/>
      </c>
      <c r="FP143" s="18">
        <f t="shared" si="197"/>
        <v>0</v>
      </c>
      <c r="FQ143" s="18"/>
      <c r="FS143" s="2">
        <f t="shared" si="152"/>
        <v>1939</v>
      </c>
      <c r="FT143" s="17">
        <f t="shared" si="153"/>
        <v>0</v>
      </c>
      <c r="FU143" s="17"/>
      <c r="FV143" s="17">
        <f t="shared" si="154"/>
        <v>0</v>
      </c>
      <c r="FW143" s="17"/>
      <c r="FX143" s="17">
        <f t="shared" si="155"/>
        <v>0</v>
      </c>
      <c r="FY143" s="17"/>
      <c r="FZ143" s="17">
        <f t="shared" si="156"/>
        <v>0</v>
      </c>
      <c r="GA143" s="17"/>
      <c r="GB143" s="17">
        <f t="shared" si="157"/>
        <v>0</v>
      </c>
      <c r="GC143" s="17"/>
      <c r="GD143" s="17">
        <f t="shared" si="158"/>
        <v>0</v>
      </c>
      <c r="GE143" s="17"/>
      <c r="GF143" s="17">
        <f t="shared" si="159"/>
        <v>0</v>
      </c>
      <c r="GG143" s="17"/>
      <c r="GH143" s="17">
        <f t="shared" si="160"/>
        <v>0</v>
      </c>
      <c r="GI143" s="17"/>
      <c r="GJ143" s="17">
        <f t="shared" si="161"/>
        <v>0</v>
      </c>
      <c r="GK143" s="17"/>
      <c r="GL143" s="17">
        <f t="shared" si="162"/>
        <v>0</v>
      </c>
      <c r="GM143" s="17"/>
      <c r="GN143" s="17">
        <f t="shared" si="163"/>
        <v>0</v>
      </c>
      <c r="GO143" s="17"/>
      <c r="GP143" s="17">
        <f t="shared" si="164"/>
        <v>0</v>
      </c>
      <c r="GQ143" s="17"/>
      <c r="GR143" s="17" t="str">
        <f t="shared" si="189"/>
        <v/>
      </c>
      <c r="GS143" s="18">
        <f t="shared" si="198"/>
        <v>0</v>
      </c>
      <c r="GT143" s="18"/>
      <c r="GV143" s="2">
        <f t="shared" si="165"/>
        <v>1939</v>
      </c>
      <c r="GW143" s="17">
        <f t="shared" si="166"/>
        <v>0</v>
      </c>
      <c r="GX143" s="17"/>
      <c r="GY143" s="17">
        <f t="shared" si="167"/>
        <v>0</v>
      </c>
      <c r="GZ143" s="17"/>
      <c r="HA143" s="17">
        <f t="shared" si="168"/>
        <v>0</v>
      </c>
      <c r="HB143" s="17"/>
      <c r="HC143" s="17">
        <f t="shared" si="169"/>
        <v>0</v>
      </c>
      <c r="HD143" s="17"/>
      <c r="HE143" s="17">
        <f t="shared" si="170"/>
        <v>0</v>
      </c>
      <c r="HF143" s="17"/>
      <c r="HG143" s="17">
        <f t="shared" si="171"/>
        <v>0</v>
      </c>
      <c r="HH143" s="17"/>
      <c r="HI143" s="17">
        <f t="shared" si="172"/>
        <v>0</v>
      </c>
      <c r="HJ143" s="17"/>
      <c r="HK143" s="17">
        <f t="shared" si="173"/>
        <v>0</v>
      </c>
      <c r="HL143" s="17"/>
      <c r="HM143" s="17">
        <f t="shared" si="174"/>
        <v>0</v>
      </c>
      <c r="HN143" s="17"/>
      <c r="HO143" s="17">
        <f t="shared" si="175"/>
        <v>0</v>
      </c>
      <c r="HP143" s="17"/>
      <c r="HQ143" s="17">
        <f t="shared" si="176"/>
        <v>0</v>
      </c>
      <c r="HR143" s="17"/>
      <c r="HS143" s="17">
        <f t="shared" si="177"/>
        <v>0</v>
      </c>
      <c r="HT143" s="17"/>
      <c r="HU143" s="17" t="str">
        <f t="shared" si="191"/>
        <v/>
      </c>
      <c r="HV143" s="18">
        <f t="shared" si="199"/>
        <v>0</v>
      </c>
      <c r="HW143" s="18"/>
    </row>
    <row r="144" spans="1:231" x14ac:dyDescent="0.2">
      <c r="A144" s="2">
        <f t="shared" si="73"/>
        <v>1940</v>
      </c>
      <c r="B144" s="17">
        <f t="shared" si="74"/>
        <v>2.9326377963785095</v>
      </c>
      <c r="C144" s="17"/>
      <c r="D144" s="17">
        <f t="shared" si="75"/>
        <v>13.973893773342041</v>
      </c>
      <c r="E144" s="17"/>
      <c r="F144" s="17">
        <f t="shared" si="76"/>
        <v>15.45274531168676</v>
      </c>
      <c r="G144" s="17"/>
      <c r="H144" s="17">
        <f t="shared" si="77"/>
        <v>14.33734033785049</v>
      </c>
      <c r="I144" s="17"/>
      <c r="J144" s="17">
        <f t="shared" si="78"/>
        <v>21.079900741489968</v>
      </c>
      <c r="K144" s="17"/>
      <c r="L144" s="17">
        <f t="shared" si="79"/>
        <v>9.5122738779969609</v>
      </c>
      <c r="M144" s="17"/>
      <c r="N144" s="17">
        <f t="shared" si="80"/>
        <v>12.156660950799804</v>
      </c>
      <c r="O144" s="17"/>
      <c r="P144" s="17">
        <f t="shared" si="81"/>
        <v>1.0903396935253433</v>
      </c>
      <c r="Q144" s="17"/>
      <c r="R144" s="17">
        <f t="shared" si="82"/>
        <v>1.0151438525925609</v>
      </c>
      <c r="S144" s="17"/>
      <c r="T144" s="17">
        <f t="shared" si="83"/>
        <v>2.6318544326473803</v>
      </c>
      <c r="U144" s="17"/>
      <c r="V144" s="17">
        <f t="shared" si="84"/>
        <v>0.53890352668493979</v>
      </c>
      <c r="W144" s="17"/>
      <c r="X144" s="17">
        <f t="shared" si="85"/>
        <v>3.4464760427525212</v>
      </c>
      <c r="Y144" s="17"/>
      <c r="Z144" s="17">
        <f t="shared" si="178"/>
        <v>98.16817033774727</v>
      </c>
      <c r="AA144" s="18">
        <f t="shared" si="86"/>
        <v>1</v>
      </c>
      <c r="AB144" s="18"/>
      <c r="AD144" s="2">
        <f t="shared" si="87"/>
        <v>1940</v>
      </c>
      <c r="AE144" s="17">
        <f t="shared" si="88"/>
        <v>0.49764196905327984</v>
      </c>
      <c r="AF144" s="17"/>
      <c r="AG144" s="17">
        <f t="shared" si="89"/>
        <v>15.261020384300583</v>
      </c>
      <c r="AH144" s="17"/>
      <c r="AI144" s="17">
        <f t="shared" si="90"/>
        <v>16.422184978758235</v>
      </c>
      <c r="AJ144" s="17"/>
      <c r="AK144" s="17">
        <f t="shared" si="91"/>
        <v>14.810772888490472</v>
      </c>
      <c r="AL144" s="17"/>
      <c r="AM144" s="17">
        <f t="shared" si="92"/>
        <v>15.343960712476129</v>
      </c>
      <c r="AN144" s="17"/>
      <c r="AO144" s="17">
        <f t="shared" si="93"/>
        <v>9.8106559613360886</v>
      </c>
      <c r="AP144" s="17"/>
      <c r="AQ144" s="17">
        <f t="shared" si="94"/>
        <v>10.580816151537594</v>
      </c>
      <c r="AR144" s="17"/>
      <c r="AS144" s="17">
        <f t="shared" si="95"/>
        <v>1.2085590677008227</v>
      </c>
      <c r="AT144" s="17"/>
      <c r="AU144" s="17">
        <f t="shared" si="96"/>
        <v>0</v>
      </c>
      <c r="AV144" s="17"/>
      <c r="AW144" s="17">
        <f t="shared" si="97"/>
        <v>2.488209845266399</v>
      </c>
      <c r="AX144" s="17"/>
      <c r="AY144" s="17">
        <f t="shared" si="98"/>
        <v>0</v>
      </c>
      <c r="AZ144" s="17"/>
      <c r="BA144" s="17">
        <f t="shared" si="99"/>
        <v>6.4574969793818449</v>
      </c>
      <c r="BB144" s="17"/>
      <c r="BC144" s="17">
        <f t="shared" si="179"/>
        <v>92.881318938301433</v>
      </c>
      <c r="BD144" s="18">
        <f t="shared" si="193"/>
        <v>1</v>
      </c>
      <c r="BE144" s="18"/>
      <c r="BG144" s="2">
        <f t="shared" si="100"/>
        <v>1940</v>
      </c>
      <c r="BH144" s="17">
        <f t="shared" si="101"/>
        <v>6.0945391325546217</v>
      </c>
      <c r="BI144" s="17"/>
      <c r="BJ144" s="17">
        <f t="shared" si="102"/>
        <v>14.261221570177815</v>
      </c>
      <c r="BK144" s="17"/>
      <c r="BL144" s="17">
        <f t="shared" si="103"/>
        <v>17.430381919106217</v>
      </c>
      <c r="BM144" s="17"/>
      <c r="BN144" s="17">
        <f t="shared" si="104"/>
        <v>15.96769252729311</v>
      </c>
      <c r="BO144" s="17"/>
      <c r="BP144" s="17">
        <f t="shared" si="105"/>
        <v>11.457733569202688</v>
      </c>
      <c r="BQ144" s="17"/>
      <c r="BR144" s="17">
        <f t="shared" si="106"/>
        <v>5.7288667846013439</v>
      </c>
      <c r="BS144" s="17"/>
      <c r="BT144" s="17">
        <f t="shared" si="107"/>
        <v>7.8010100896699157</v>
      </c>
      <c r="BU144" s="17"/>
      <c r="BV144" s="17">
        <f t="shared" si="108"/>
        <v>1.2189078265109243</v>
      </c>
      <c r="BW144" s="17"/>
      <c r="BX144" s="17">
        <f t="shared" si="109"/>
        <v>0</v>
      </c>
      <c r="BY144" s="17"/>
      <c r="BZ144" s="17">
        <f t="shared" si="110"/>
        <v>1.2189078265109243</v>
      </c>
      <c r="CA144" s="17"/>
      <c r="CB144" s="17">
        <f t="shared" si="111"/>
        <v>0</v>
      </c>
      <c r="CC144" s="17"/>
      <c r="CD144" s="17">
        <f t="shared" si="112"/>
        <v>5.8507575672524368</v>
      </c>
      <c r="CE144" s="17"/>
      <c r="CF144" s="17">
        <f t="shared" si="181"/>
        <v>87.030018812880002</v>
      </c>
      <c r="CG144" s="18">
        <f t="shared" si="194"/>
        <v>1</v>
      </c>
      <c r="CH144" s="18"/>
      <c r="CJ144" s="2">
        <f t="shared" si="113"/>
        <v>1940</v>
      </c>
      <c r="CK144" s="17">
        <f t="shared" si="114"/>
        <v>0</v>
      </c>
      <c r="CL144" s="17"/>
      <c r="CM144" s="17">
        <f t="shared" si="115"/>
        <v>0</v>
      </c>
      <c r="CN144" s="17"/>
      <c r="CO144" s="17">
        <f t="shared" si="116"/>
        <v>0</v>
      </c>
      <c r="CP144" s="17"/>
      <c r="CQ144" s="17">
        <f t="shared" si="117"/>
        <v>0</v>
      </c>
      <c r="CR144" s="17"/>
      <c r="CS144" s="17">
        <f t="shared" si="118"/>
        <v>0</v>
      </c>
      <c r="CT144" s="17"/>
      <c r="CU144" s="17">
        <f t="shared" si="119"/>
        <v>0</v>
      </c>
      <c r="CV144" s="17"/>
      <c r="CW144" s="17">
        <f t="shared" si="120"/>
        <v>0</v>
      </c>
      <c r="CX144" s="17"/>
      <c r="CY144" s="17">
        <f t="shared" si="121"/>
        <v>0</v>
      </c>
      <c r="CZ144" s="17"/>
      <c r="DA144" s="17">
        <f t="shared" si="122"/>
        <v>0</v>
      </c>
      <c r="DB144" s="17"/>
      <c r="DC144" s="17">
        <f t="shared" si="123"/>
        <v>0</v>
      </c>
      <c r="DD144" s="17"/>
      <c r="DE144" s="17">
        <f t="shared" si="124"/>
        <v>0</v>
      </c>
      <c r="DF144" s="17"/>
      <c r="DG144" s="17">
        <f t="shared" si="125"/>
        <v>0</v>
      </c>
      <c r="DH144" s="17"/>
      <c r="DI144" s="17" t="str">
        <f t="shared" si="183"/>
        <v/>
      </c>
      <c r="DJ144" s="18">
        <f t="shared" si="195"/>
        <v>0</v>
      </c>
      <c r="DK144" s="18"/>
      <c r="DM144" s="2">
        <f t="shared" si="126"/>
        <v>1940</v>
      </c>
      <c r="DN144" s="17">
        <f t="shared" si="127"/>
        <v>0</v>
      </c>
      <c r="DO144" s="17"/>
      <c r="DP144" s="17">
        <f t="shared" si="128"/>
        <v>0</v>
      </c>
      <c r="DQ144" s="17"/>
      <c r="DR144" s="17">
        <f t="shared" si="129"/>
        <v>0</v>
      </c>
      <c r="DS144" s="17"/>
      <c r="DT144" s="17">
        <f t="shared" si="130"/>
        <v>0</v>
      </c>
      <c r="DU144" s="17"/>
      <c r="DV144" s="17">
        <f t="shared" si="131"/>
        <v>0</v>
      </c>
      <c r="DW144" s="17"/>
      <c r="DX144" s="17">
        <f t="shared" si="132"/>
        <v>0</v>
      </c>
      <c r="DY144" s="17"/>
      <c r="DZ144" s="17">
        <f t="shared" si="133"/>
        <v>0</v>
      </c>
      <c r="EA144" s="17"/>
      <c r="EB144" s="17">
        <f t="shared" si="134"/>
        <v>0</v>
      </c>
      <c r="EC144" s="17"/>
      <c r="ED144" s="17">
        <f t="shared" si="135"/>
        <v>0</v>
      </c>
      <c r="EE144" s="17"/>
      <c r="EF144" s="17">
        <f t="shared" si="136"/>
        <v>0</v>
      </c>
      <c r="EG144" s="17"/>
      <c r="EH144" s="17">
        <f t="shared" si="137"/>
        <v>0</v>
      </c>
      <c r="EI144" s="17"/>
      <c r="EJ144" s="17">
        <f t="shared" si="138"/>
        <v>0</v>
      </c>
      <c r="EK144" s="17"/>
      <c r="EL144" s="17" t="str">
        <f t="shared" si="185"/>
        <v/>
      </c>
      <c r="EM144" s="18">
        <f t="shared" si="196"/>
        <v>0</v>
      </c>
      <c r="EN144" s="18"/>
      <c r="EP144" s="2">
        <f t="shared" si="139"/>
        <v>1940</v>
      </c>
      <c r="EQ144" s="17">
        <f t="shared" si="140"/>
        <v>0</v>
      </c>
      <c r="ER144" s="17"/>
      <c r="ES144" s="17">
        <f t="shared" si="141"/>
        <v>0</v>
      </c>
      <c r="ET144" s="17"/>
      <c r="EU144" s="17">
        <f t="shared" si="142"/>
        <v>0</v>
      </c>
      <c r="EV144" s="17"/>
      <c r="EW144" s="17">
        <f t="shared" si="143"/>
        <v>0</v>
      </c>
      <c r="EX144" s="17"/>
      <c r="EY144" s="17">
        <f t="shared" si="144"/>
        <v>0</v>
      </c>
      <c r="EZ144" s="17"/>
      <c r="FA144" s="17">
        <f t="shared" si="145"/>
        <v>0</v>
      </c>
      <c r="FB144" s="17"/>
      <c r="FC144" s="17">
        <f t="shared" si="146"/>
        <v>0</v>
      </c>
      <c r="FD144" s="17"/>
      <c r="FE144" s="17">
        <f t="shared" si="147"/>
        <v>0</v>
      </c>
      <c r="FF144" s="17"/>
      <c r="FG144" s="17">
        <f t="shared" si="148"/>
        <v>0</v>
      </c>
      <c r="FH144" s="17"/>
      <c r="FI144" s="17">
        <f t="shared" si="149"/>
        <v>0</v>
      </c>
      <c r="FJ144" s="17"/>
      <c r="FK144" s="17">
        <f t="shared" si="150"/>
        <v>0</v>
      </c>
      <c r="FL144" s="17"/>
      <c r="FM144" s="17">
        <f t="shared" si="151"/>
        <v>0</v>
      </c>
      <c r="FN144" s="17"/>
      <c r="FO144" s="17" t="str">
        <f t="shared" si="187"/>
        <v/>
      </c>
      <c r="FP144" s="18">
        <f t="shared" si="197"/>
        <v>0</v>
      </c>
      <c r="FQ144" s="18"/>
      <c r="FS144" s="2">
        <f t="shared" si="152"/>
        <v>1940</v>
      </c>
      <c r="FT144" s="17">
        <f t="shared" si="153"/>
        <v>0</v>
      </c>
      <c r="FU144" s="17"/>
      <c r="FV144" s="17">
        <f t="shared" si="154"/>
        <v>0</v>
      </c>
      <c r="FW144" s="17"/>
      <c r="FX144" s="17">
        <f t="shared" si="155"/>
        <v>0</v>
      </c>
      <c r="FY144" s="17"/>
      <c r="FZ144" s="17">
        <f t="shared" si="156"/>
        <v>0</v>
      </c>
      <c r="GA144" s="17"/>
      <c r="GB144" s="17">
        <f t="shared" si="157"/>
        <v>0</v>
      </c>
      <c r="GC144" s="17"/>
      <c r="GD144" s="17">
        <f t="shared" si="158"/>
        <v>0</v>
      </c>
      <c r="GE144" s="17"/>
      <c r="GF144" s="17">
        <f t="shared" si="159"/>
        <v>0</v>
      </c>
      <c r="GG144" s="17"/>
      <c r="GH144" s="17">
        <f t="shared" si="160"/>
        <v>0</v>
      </c>
      <c r="GI144" s="17"/>
      <c r="GJ144" s="17">
        <f t="shared" si="161"/>
        <v>0</v>
      </c>
      <c r="GK144" s="17"/>
      <c r="GL144" s="17">
        <f t="shared" si="162"/>
        <v>0</v>
      </c>
      <c r="GM144" s="17"/>
      <c r="GN144" s="17">
        <f t="shared" si="163"/>
        <v>0</v>
      </c>
      <c r="GO144" s="17"/>
      <c r="GP144" s="17">
        <f t="shared" si="164"/>
        <v>0</v>
      </c>
      <c r="GQ144" s="17"/>
      <c r="GR144" s="17" t="str">
        <f t="shared" si="189"/>
        <v/>
      </c>
      <c r="GS144" s="18">
        <f t="shared" si="198"/>
        <v>0</v>
      </c>
      <c r="GT144" s="18"/>
      <c r="GV144" s="2">
        <f t="shared" si="165"/>
        <v>1940</v>
      </c>
      <c r="GW144" s="17">
        <f t="shared" si="166"/>
        <v>0</v>
      </c>
      <c r="GX144" s="17"/>
      <c r="GY144" s="17">
        <f t="shared" si="167"/>
        <v>0</v>
      </c>
      <c r="GZ144" s="17"/>
      <c r="HA144" s="17">
        <f t="shared" si="168"/>
        <v>0</v>
      </c>
      <c r="HB144" s="17"/>
      <c r="HC144" s="17">
        <f t="shared" si="169"/>
        <v>0</v>
      </c>
      <c r="HD144" s="17"/>
      <c r="HE144" s="17">
        <f t="shared" si="170"/>
        <v>0</v>
      </c>
      <c r="HF144" s="17"/>
      <c r="HG144" s="17">
        <f t="shared" si="171"/>
        <v>0</v>
      </c>
      <c r="HH144" s="17"/>
      <c r="HI144" s="17">
        <f t="shared" si="172"/>
        <v>0</v>
      </c>
      <c r="HJ144" s="17"/>
      <c r="HK144" s="17">
        <f t="shared" si="173"/>
        <v>0</v>
      </c>
      <c r="HL144" s="17"/>
      <c r="HM144" s="17">
        <f t="shared" si="174"/>
        <v>0</v>
      </c>
      <c r="HN144" s="17"/>
      <c r="HO144" s="17">
        <f t="shared" si="175"/>
        <v>0</v>
      </c>
      <c r="HP144" s="17"/>
      <c r="HQ144" s="17">
        <f t="shared" si="176"/>
        <v>0</v>
      </c>
      <c r="HR144" s="17"/>
      <c r="HS144" s="17">
        <f t="shared" si="177"/>
        <v>0</v>
      </c>
      <c r="HT144" s="17"/>
      <c r="HU144" s="17" t="str">
        <f t="shared" si="191"/>
        <v/>
      </c>
      <c r="HV144" s="18">
        <f t="shared" si="199"/>
        <v>0</v>
      </c>
      <c r="HW144" s="18"/>
    </row>
    <row r="145" spans="1:231" x14ac:dyDescent="0.2">
      <c r="A145" s="2">
        <f t="shared" si="73"/>
        <v>1941</v>
      </c>
      <c r="B145" s="17">
        <f t="shared" si="74"/>
        <v>12.94621728059402</v>
      </c>
      <c r="C145" s="17"/>
      <c r="D145" s="17">
        <f t="shared" si="75"/>
        <v>3.9603142891265342</v>
      </c>
      <c r="E145" s="17"/>
      <c r="F145" s="17">
        <f t="shared" si="76"/>
        <v>6.4417770399083505</v>
      </c>
      <c r="G145" s="17"/>
      <c r="H145" s="17">
        <f t="shared" si="77"/>
        <v>19.074678316615774</v>
      </c>
      <c r="I145" s="17"/>
      <c r="J145" s="17">
        <f t="shared" si="78"/>
        <v>13.334729125413395</v>
      </c>
      <c r="K145" s="17"/>
      <c r="L145" s="17">
        <f t="shared" si="79"/>
        <v>15.828724516350674</v>
      </c>
      <c r="M145" s="17"/>
      <c r="N145" s="17">
        <f t="shared" si="80"/>
        <v>9.0861641127111934</v>
      </c>
      <c r="O145" s="17"/>
      <c r="P145" s="17">
        <f t="shared" si="81"/>
        <v>2.2308099476725416</v>
      </c>
      <c r="Q145" s="17"/>
      <c r="R145" s="17">
        <f t="shared" si="82"/>
        <v>0</v>
      </c>
      <c r="S145" s="17"/>
      <c r="T145" s="17">
        <f t="shared" si="83"/>
        <v>0</v>
      </c>
      <c r="U145" s="17"/>
      <c r="V145" s="17">
        <f t="shared" si="84"/>
        <v>6.7801583241058703</v>
      </c>
      <c r="W145" s="17"/>
      <c r="X145" s="17">
        <f t="shared" si="85"/>
        <v>3.1206273987104649</v>
      </c>
      <c r="Y145" s="17"/>
      <c r="Z145" s="17">
        <f t="shared" si="178"/>
        <v>92.804200351208806</v>
      </c>
      <c r="AA145" s="18">
        <f t="shared" si="86"/>
        <v>1</v>
      </c>
      <c r="AB145" s="18"/>
      <c r="AD145" s="2">
        <f t="shared" si="87"/>
        <v>1941</v>
      </c>
      <c r="AE145" s="17">
        <f t="shared" si="88"/>
        <v>15.557235842070391</v>
      </c>
      <c r="AF145" s="17"/>
      <c r="AG145" s="17">
        <f t="shared" si="89"/>
        <v>4.372140156682387</v>
      </c>
      <c r="AH145" s="17"/>
      <c r="AI145" s="17">
        <f t="shared" si="90"/>
        <v>10.888880227618195</v>
      </c>
      <c r="AJ145" s="17"/>
      <c r="AK145" s="17">
        <f t="shared" si="91"/>
        <v>16.955372802743891</v>
      </c>
      <c r="AL145" s="17"/>
      <c r="AM145" s="17">
        <f t="shared" si="92"/>
        <v>15.261020384300583</v>
      </c>
      <c r="AN145" s="17"/>
      <c r="AO145" s="17">
        <f t="shared" si="93"/>
        <v>16.24445570409635</v>
      </c>
      <c r="AP145" s="17"/>
      <c r="AQ145" s="17">
        <f t="shared" si="94"/>
        <v>10.580816151537594</v>
      </c>
      <c r="AR145" s="17"/>
      <c r="AS145" s="17">
        <f t="shared" si="95"/>
        <v>3.6256772031024678</v>
      </c>
      <c r="AT145" s="17"/>
      <c r="AU145" s="17">
        <f t="shared" si="96"/>
        <v>0</v>
      </c>
      <c r="AV145" s="17"/>
      <c r="AW145" s="17">
        <f t="shared" si="97"/>
        <v>0</v>
      </c>
      <c r="AX145" s="17"/>
      <c r="AY145" s="17">
        <f t="shared" si="98"/>
        <v>7.1684140780293877</v>
      </c>
      <c r="AZ145" s="17"/>
      <c r="BA145" s="17">
        <f t="shared" si="99"/>
        <v>6.4574969793818449</v>
      </c>
      <c r="BB145" s="17"/>
      <c r="BC145" s="17">
        <f t="shared" si="179"/>
        <v>107.11150952956309</v>
      </c>
      <c r="BD145" s="18">
        <f t="shared" si="193"/>
        <v>1</v>
      </c>
      <c r="BE145" s="18"/>
      <c r="BG145" s="2">
        <f t="shared" si="100"/>
        <v>1941</v>
      </c>
      <c r="BH145" s="17">
        <f t="shared" si="101"/>
        <v>13.52987687427126</v>
      </c>
      <c r="BI145" s="17"/>
      <c r="BJ145" s="17">
        <f t="shared" si="102"/>
        <v>0.3656723479532773</v>
      </c>
      <c r="BK145" s="17"/>
      <c r="BL145" s="17">
        <f t="shared" si="103"/>
        <v>4.9975220886947902</v>
      </c>
      <c r="BM145" s="17"/>
      <c r="BN145" s="17">
        <f t="shared" si="104"/>
        <v>21.818450094545547</v>
      </c>
      <c r="BO145" s="17"/>
      <c r="BP145" s="17">
        <f t="shared" si="105"/>
        <v>15.358238614037647</v>
      </c>
      <c r="BQ145" s="17"/>
      <c r="BR145" s="17">
        <f t="shared" si="106"/>
        <v>13.651767656922353</v>
      </c>
      <c r="BS145" s="17"/>
      <c r="BT145" s="17">
        <f t="shared" si="107"/>
        <v>12.189078265109243</v>
      </c>
      <c r="BU145" s="17"/>
      <c r="BV145" s="17">
        <f t="shared" si="108"/>
        <v>2.5597064356729411</v>
      </c>
      <c r="BW145" s="17"/>
      <c r="BX145" s="17">
        <f t="shared" si="109"/>
        <v>0</v>
      </c>
      <c r="BY145" s="17"/>
      <c r="BZ145" s="17">
        <f t="shared" si="110"/>
        <v>8.1666824376231926</v>
      </c>
      <c r="CA145" s="17"/>
      <c r="CB145" s="17">
        <f t="shared" si="111"/>
        <v>5.6069760019502519</v>
      </c>
      <c r="CC145" s="17"/>
      <c r="CD145" s="17">
        <f t="shared" si="112"/>
        <v>3.2910511315794957</v>
      </c>
      <c r="CE145" s="17"/>
      <c r="CF145" s="17">
        <f t="shared" si="181"/>
        <v>101.53502194836</v>
      </c>
      <c r="CG145" s="18">
        <f t="shared" si="194"/>
        <v>1</v>
      </c>
      <c r="CH145" s="18"/>
      <c r="CJ145" s="2">
        <f t="shared" si="113"/>
        <v>1941</v>
      </c>
      <c r="CK145" s="17">
        <f t="shared" si="114"/>
        <v>0</v>
      </c>
      <c r="CL145" s="17"/>
      <c r="CM145" s="17">
        <f t="shared" si="115"/>
        <v>0</v>
      </c>
      <c r="CN145" s="17"/>
      <c r="CO145" s="17">
        <f t="shared" si="116"/>
        <v>0</v>
      </c>
      <c r="CP145" s="17"/>
      <c r="CQ145" s="17">
        <f t="shared" si="117"/>
        <v>0</v>
      </c>
      <c r="CR145" s="17"/>
      <c r="CS145" s="17">
        <f t="shared" si="118"/>
        <v>0</v>
      </c>
      <c r="CT145" s="17"/>
      <c r="CU145" s="17">
        <f t="shared" si="119"/>
        <v>0</v>
      </c>
      <c r="CV145" s="17"/>
      <c r="CW145" s="17">
        <f t="shared" si="120"/>
        <v>0</v>
      </c>
      <c r="CX145" s="17"/>
      <c r="CY145" s="17">
        <f t="shared" si="121"/>
        <v>0</v>
      </c>
      <c r="CZ145" s="17"/>
      <c r="DA145" s="17">
        <f t="shared" si="122"/>
        <v>0</v>
      </c>
      <c r="DB145" s="17"/>
      <c r="DC145" s="17">
        <f t="shared" si="123"/>
        <v>0</v>
      </c>
      <c r="DD145" s="17"/>
      <c r="DE145" s="17">
        <f t="shared" si="124"/>
        <v>0</v>
      </c>
      <c r="DF145" s="17"/>
      <c r="DG145" s="17">
        <f t="shared" si="125"/>
        <v>0</v>
      </c>
      <c r="DH145" s="17"/>
      <c r="DI145" s="17" t="str">
        <f t="shared" si="183"/>
        <v/>
      </c>
      <c r="DJ145" s="18">
        <f t="shared" si="195"/>
        <v>0</v>
      </c>
      <c r="DK145" s="18"/>
      <c r="DM145" s="2">
        <f t="shared" si="126"/>
        <v>1941</v>
      </c>
      <c r="DN145" s="17">
        <f t="shared" si="127"/>
        <v>0</v>
      </c>
      <c r="DO145" s="17"/>
      <c r="DP145" s="17">
        <f t="shared" si="128"/>
        <v>0</v>
      </c>
      <c r="DQ145" s="17"/>
      <c r="DR145" s="17">
        <f t="shared" si="129"/>
        <v>0</v>
      </c>
      <c r="DS145" s="17"/>
      <c r="DT145" s="17">
        <f t="shared" si="130"/>
        <v>0</v>
      </c>
      <c r="DU145" s="17"/>
      <c r="DV145" s="17">
        <f t="shared" si="131"/>
        <v>0</v>
      </c>
      <c r="DW145" s="17"/>
      <c r="DX145" s="17">
        <f t="shared" si="132"/>
        <v>0</v>
      </c>
      <c r="DY145" s="17"/>
      <c r="DZ145" s="17">
        <f t="shared" si="133"/>
        <v>0</v>
      </c>
      <c r="EA145" s="17"/>
      <c r="EB145" s="17">
        <f t="shared" si="134"/>
        <v>0</v>
      </c>
      <c r="EC145" s="17"/>
      <c r="ED145" s="17">
        <f t="shared" si="135"/>
        <v>0</v>
      </c>
      <c r="EE145" s="17"/>
      <c r="EF145" s="17">
        <f t="shared" si="136"/>
        <v>0</v>
      </c>
      <c r="EG145" s="17"/>
      <c r="EH145" s="17">
        <f t="shared" si="137"/>
        <v>0</v>
      </c>
      <c r="EI145" s="17"/>
      <c r="EJ145" s="17">
        <f t="shared" si="138"/>
        <v>0</v>
      </c>
      <c r="EK145" s="17"/>
      <c r="EL145" s="17" t="str">
        <f t="shared" si="185"/>
        <v/>
      </c>
      <c r="EM145" s="18">
        <f t="shared" si="196"/>
        <v>0</v>
      </c>
      <c r="EN145" s="18"/>
      <c r="EP145" s="2">
        <f t="shared" si="139"/>
        <v>1941</v>
      </c>
      <c r="EQ145" s="17">
        <f t="shared" si="140"/>
        <v>0</v>
      </c>
      <c r="ER145" s="17"/>
      <c r="ES145" s="17">
        <f t="shared" si="141"/>
        <v>0</v>
      </c>
      <c r="ET145" s="17"/>
      <c r="EU145" s="17">
        <f t="shared" si="142"/>
        <v>0</v>
      </c>
      <c r="EV145" s="17"/>
      <c r="EW145" s="17">
        <f t="shared" si="143"/>
        <v>0</v>
      </c>
      <c r="EX145" s="17"/>
      <c r="EY145" s="17">
        <f t="shared" si="144"/>
        <v>0</v>
      </c>
      <c r="EZ145" s="17"/>
      <c r="FA145" s="17">
        <f t="shared" si="145"/>
        <v>0</v>
      </c>
      <c r="FB145" s="17"/>
      <c r="FC145" s="17">
        <f t="shared" si="146"/>
        <v>0</v>
      </c>
      <c r="FD145" s="17"/>
      <c r="FE145" s="17">
        <f t="shared" si="147"/>
        <v>0</v>
      </c>
      <c r="FF145" s="17"/>
      <c r="FG145" s="17">
        <f t="shared" si="148"/>
        <v>0</v>
      </c>
      <c r="FH145" s="17"/>
      <c r="FI145" s="17">
        <f t="shared" si="149"/>
        <v>0</v>
      </c>
      <c r="FJ145" s="17"/>
      <c r="FK145" s="17">
        <f t="shared" si="150"/>
        <v>0</v>
      </c>
      <c r="FL145" s="17"/>
      <c r="FM145" s="17">
        <f t="shared" si="151"/>
        <v>0</v>
      </c>
      <c r="FN145" s="17"/>
      <c r="FO145" s="17" t="str">
        <f t="shared" si="187"/>
        <v/>
      </c>
      <c r="FP145" s="18">
        <f t="shared" si="197"/>
        <v>0</v>
      </c>
      <c r="FQ145" s="18"/>
      <c r="FS145" s="2">
        <f t="shared" si="152"/>
        <v>1941</v>
      </c>
      <c r="FT145" s="17">
        <f t="shared" si="153"/>
        <v>0</v>
      </c>
      <c r="FU145" s="17"/>
      <c r="FV145" s="17">
        <f t="shared" si="154"/>
        <v>0</v>
      </c>
      <c r="FW145" s="17"/>
      <c r="FX145" s="17">
        <f t="shared" si="155"/>
        <v>0</v>
      </c>
      <c r="FY145" s="17"/>
      <c r="FZ145" s="17">
        <f t="shared" si="156"/>
        <v>0</v>
      </c>
      <c r="GA145" s="17"/>
      <c r="GB145" s="17">
        <f t="shared" si="157"/>
        <v>0</v>
      </c>
      <c r="GC145" s="17"/>
      <c r="GD145" s="17">
        <f t="shared" si="158"/>
        <v>0</v>
      </c>
      <c r="GE145" s="17"/>
      <c r="GF145" s="17">
        <f t="shared" si="159"/>
        <v>0</v>
      </c>
      <c r="GG145" s="17"/>
      <c r="GH145" s="17">
        <f t="shared" si="160"/>
        <v>0</v>
      </c>
      <c r="GI145" s="17"/>
      <c r="GJ145" s="17">
        <f t="shared" si="161"/>
        <v>0</v>
      </c>
      <c r="GK145" s="17"/>
      <c r="GL145" s="17">
        <f t="shared" si="162"/>
        <v>0</v>
      </c>
      <c r="GM145" s="17"/>
      <c r="GN145" s="17">
        <f t="shared" si="163"/>
        <v>0</v>
      </c>
      <c r="GO145" s="17"/>
      <c r="GP145" s="17">
        <f t="shared" si="164"/>
        <v>0</v>
      </c>
      <c r="GQ145" s="17"/>
      <c r="GR145" s="17" t="str">
        <f t="shared" si="189"/>
        <v/>
      </c>
      <c r="GS145" s="18">
        <f t="shared" si="198"/>
        <v>0</v>
      </c>
      <c r="GT145" s="18"/>
      <c r="GV145" s="2">
        <f t="shared" si="165"/>
        <v>1941</v>
      </c>
      <c r="GW145" s="17">
        <f t="shared" si="166"/>
        <v>0</v>
      </c>
      <c r="GX145" s="17"/>
      <c r="GY145" s="17">
        <f t="shared" si="167"/>
        <v>0</v>
      </c>
      <c r="GZ145" s="17"/>
      <c r="HA145" s="17">
        <f t="shared" si="168"/>
        <v>0</v>
      </c>
      <c r="HB145" s="17"/>
      <c r="HC145" s="17">
        <f t="shared" si="169"/>
        <v>0</v>
      </c>
      <c r="HD145" s="17"/>
      <c r="HE145" s="17">
        <f t="shared" si="170"/>
        <v>0</v>
      </c>
      <c r="HF145" s="17"/>
      <c r="HG145" s="17">
        <f t="shared" si="171"/>
        <v>0</v>
      </c>
      <c r="HH145" s="17"/>
      <c r="HI145" s="17">
        <f t="shared" si="172"/>
        <v>0</v>
      </c>
      <c r="HJ145" s="17"/>
      <c r="HK145" s="17">
        <f t="shared" si="173"/>
        <v>0</v>
      </c>
      <c r="HL145" s="17"/>
      <c r="HM145" s="17">
        <f t="shared" si="174"/>
        <v>0</v>
      </c>
      <c r="HN145" s="17"/>
      <c r="HO145" s="17">
        <f t="shared" si="175"/>
        <v>0</v>
      </c>
      <c r="HP145" s="17"/>
      <c r="HQ145" s="17">
        <f t="shared" si="176"/>
        <v>0</v>
      </c>
      <c r="HR145" s="17"/>
      <c r="HS145" s="17">
        <f t="shared" si="177"/>
        <v>0</v>
      </c>
      <c r="HT145" s="17"/>
      <c r="HU145" s="17" t="str">
        <f t="shared" si="191"/>
        <v/>
      </c>
      <c r="HV145" s="18">
        <f t="shared" si="199"/>
        <v>0</v>
      </c>
      <c r="HW145" s="18"/>
    </row>
    <row r="146" spans="1:231" x14ac:dyDescent="0.2">
      <c r="A146" s="2">
        <f t="shared" ref="A146:A177" si="200">A42</f>
        <v>1942</v>
      </c>
      <c r="B146" s="17">
        <f t="shared" ref="B146:B177" si="201">IF(B42="",0,B42/Z$110*100)</f>
        <v>16.116975239926337</v>
      </c>
      <c r="C146" s="17"/>
      <c r="D146" s="17">
        <f t="shared" ref="D146:D177" si="202">IF(D42="",0,D42/Z$110*100)</f>
        <v>16.831335728787771</v>
      </c>
      <c r="E146" s="17"/>
      <c r="F146" s="17">
        <f t="shared" ref="F146:F177" si="203">IF(F42="",0,F42/Z$110*100)</f>
        <v>17.470500376716419</v>
      </c>
      <c r="G146" s="17"/>
      <c r="H146" s="17">
        <f t="shared" ref="H146:H177" si="204">IF(H42="",0,H42/Z$110*100)</f>
        <v>17.545696217649201</v>
      </c>
      <c r="I146" s="17"/>
      <c r="J146" s="17">
        <f t="shared" ref="J146:J177" si="205">IF(J42="",0,J42/Z$110*100)</f>
        <v>7.168670168925245</v>
      </c>
      <c r="K146" s="17"/>
      <c r="L146" s="17">
        <f t="shared" ref="L146:L177" si="206">IF(L42="",0,L42/Z$110*100)</f>
        <v>9.8882530826608708</v>
      </c>
      <c r="M146" s="17"/>
      <c r="N146" s="17">
        <f t="shared" ref="N146:N177" si="207">IF(N42="",0,N42/Z$110*100)</f>
        <v>17.758751100292084</v>
      </c>
      <c r="O146" s="17"/>
      <c r="P146" s="17">
        <f t="shared" ref="P146:P177" si="208">IF(P42="",0,P42/Z$110*100)</f>
        <v>10.201569086547464</v>
      </c>
      <c r="Q146" s="17"/>
      <c r="R146" s="17">
        <f t="shared" ref="R146:R177" si="209">IF(R42="",0,R42/Z$110*100)</f>
        <v>5.0506539826518777</v>
      </c>
      <c r="S146" s="17"/>
      <c r="T146" s="17">
        <f t="shared" ref="T146:T177" si="210">IF(T42="",0,T42/Z$110*100)</f>
        <v>7.4193229720345197</v>
      </c>
      <c r="U146" s="17"/>
      <c r="V146" s="17">
        <f t="shared" ref="V146:V177" si="211">IF(V42="",0,V42/Z$110*100)</f>
        <v>8.8731092300683105</v>
      </c>
      <c r="W146" s="17"/>
      <c r="X146" s="17">
        <f t="shared" ref="X146:X177" si="212">IF(X42="",0,X42/Z$110*100)</f>
        <v>0.95248065181524244</v>
      </c>
      <c r="Y146" s="17"/>
      <c r="Z146" s="17">
        <f t="shared" si="178"/>
        <v>135.27731783807536</v>
      </c>
      <c r="AA146" s="18">
        <f t="shared" ref="AA146:AA177" si="213">IF(Z146="",0,B$7)</f>
        <v>1</v>
      </c>
      <c r="AB146" s="18"/>
      <c r="AD146" s="2">
        <f t="shared" si="87"/>
        <v>1942</v>
      </c>
      <c r="AE146" s="17">
        <f t="shared" si="88"/>
        <v>16.125969520988427</v>
      </c>
      <c r="AF146" s="17"/>
      <c r="AG146" s="17">
        <f t="shared" si="89"/>
        <v>12.050044822075847</v>
      </c>
      <c r="AH146" s="17"/>
      <c r="AI146" s="17">
        <f t="shared" si="90"/>
        <v>18.910394824024635</v>
      </c>
      <c r="AJ146" s="17"/>
      <c r="AK146" s="17">
        <f t="shared" si="91"/>
        <v>15.794208208286239</v>
      </c>
      <c r="AL146" s="17"/>
      <c r="AM146" s="17">
        <f t="shared" si="92"/>
        <v>10.343843785321745</v>
      </c>
      <c r="AN146" s="17"/>
      <c r="AO146" s="17">
        <f t="shared" si="93"/>
        <v>15.343960712476129</v>
      </c>
      <c r="AP146" s="17"/>
      <c r="AQ146" s="17">
        <f t="shared" si="94"/>
        <v>8.8746151147834915</v>
      </c>
      <c r="AR146" s="17"/>
      <c r="AS146" s="17">
        <f t="shared" si="95"/>
        <v>11.007366410726119</v>
      </c>
      <c r="AT146" s="17"/>
      <c r="AU146" s="17">
        <f t="shared" si="96"/>
        <v>7.1091709864754271E-2</v>
      </c>
      <c r="AV146" s="17"/>
      <c r="AW146" s="17">
        <f t="shared" si="97"/>
        <v>12.287017188291696</v>
      </c>
      <c r="AX146" s="17"/>
      <c r="AY146" s="17">
        <f t="shared" si="98"/>
        <v>5.9006119187746036</v>
      </c>
      <c r="AZ146" s="17"/>
      <c r="BA146" s="17">
        <f t="shared" si="99"/>
        <v>2.488209845266399</v>
      </c>
      <c r="BB146" s="17"/>
      <c r="BC146" s="17">
        <f t="shared" si="179"/>
        <v>129.19733406088011</v>
      </c>
      <c r="BD146" s="18">
        <f t="shared" si="193"/>
        <v>1</v>
      </c>
      <c r="BE146" s="18"/>
      <c r="BG146" s="2">
        <f t="shared" si="100"/>
        <v>1942</v>
      </c>
      <c r="BH146" s="17">
        <f t="shared" si="101"/>
        <v>7.0696653937633611</v>
      </c>
      <c r="BI146" s="17"/>
      <c r="BJ146" s="17">
        <f t="shared" si="102"/>
        <v>20.355760702732436</v>
      </c>
      <c r="BK146" s="17"/>
      <c r="BL146" s="17">
        <f t="shared" si="103"/>
        <v>18.52739896296605</v>
      </c>
      <c r="BM146" s="17"/>
      <c r="BN146" s="17">
        <f t="shared" si="104"/>
        <v>16.699037223199664</v>
      </c>
      <c r="BO146" s="17"/>
      <c r="BP146" s="17">
        <f t="shared" si="105"/>
        <v>5.1194128713458822</v>
      </c>
      <c r="BQ146" s="17"/>
      <c r="BR146" s="17">
        <f t="shared" si="106"/>
        <v>3.9005050448349579</v>
      </c>
      <c r="BS146" s="17"/>
      <c r="BT146" s="17">
        <f t="shared" si="107"/>
        <v>14.748784700782183</v>
      </c>
      <c r="BU146" s="17"/>
      <c r="BV146" s="17">
        <f t="shared" si="108"/>
        <v>13.895549222224538</v>
      </c>
      <c r="BW146" s="17"/>
      <c r="BX146" s="17">
        <f t="shared" si="109"/>
        <v>0</v>
      </c>
      <c r="BY146" s="17"/>
      <c r="BZ146" s="17">
        <f t="shared" si="110"/>
        <v>7.0696653937633611</v>
      </c>
      <c r="CA146" s="17"/>
      <c r="CB146" s="17">
        <f t="shared" si="111"/>
        <v>10.604498090645041</v>
      </c>
      <c r="CC146" s="17"/>
      <c r="CD146" s="17">
        <f t="shared" si="112"/>
        <v>1.0970170438598319</v>
      </c>
      <c r="CE146" s="17"/>
      <c r="CF146" s="17">
        <f t="shared" si="181"/>
        <v>119.0872946501173</v>
      </c>
      <c r="CG146" s="18">
        <f t="shared" si="194"/>
        <v>1</v>
      </c>
      <c r="CH146" s="18"/>
      <c r="CJ146" s="2">
        <f t="shared" si="113"/>
        <v>1942</v>
      </c>
      <c r="CK146" s="17">
        <f t="shared" si="114"/>
        <v>0</v>
      </c>
      <c r="CL146" s="17"/>
      <c r="CM146" s="17">
        <f t="shared" si="115"/>
        <v>0</v>
      </c>
      <c r="CN146" s="17"/>
      <c r="CO146" s="17">
        <f t="shared" si="116"/>
        <v>0</v>
      </c>
      <c r="CP146" s="17"/>
      <c r="CQ146" s="17">
        <f t="shared" si="117"/>
        <v>0</v>
      </c>
      <c r="CR146" s="17"/>
      <c r="CS146" s="17">
        <f t="shared" si="118"/>
        <v>0</v>
      </c>
      <c r="CT146" s="17"/>
      <c r="CU146" s="17">
        <f t="shared" si="119"/>
        <v>0</v>
      </c>
      <c r="CV146" s="17"/>
      <c r="CW146" s="17">
        <f t="shared" si="120"/>
        <v>0</v>
      </c>
      <c r="CX146" s="17"/>
      <c r="CY146" s="17">
        <f t="shared" si="121"/>
        <v>0</v>
      </c>
      <c r="CZ146" s="17"/>
      <c r="DA146" s="17">
        <f t="shared" si="122"/>
        <v>0</v>
      </c>
      <c r="DB146" s="17"/>
      <c r="DC146" s="17">
        <f t="shared" si="123"/>
        <v>0</v>
      </c>
      <c r="DD146" s="17"/>
      <c r="DE146" s="17">
        <f t="shared" si="124"/>
        <v>0</v>
      </c>
      <c r="DF146" s="17"/>
      <c r="DG146" s="17">
        <f t="shared" si="125"/>
        <v>0</v>
      </c>
      <c r="DH146" s="17"/>
      <c r="DI146" s="17" t="str">
        <f t="shared" si="183"/>
        <v/>
      </c>
      <c r="DJ146" s="18">
        <f t="shared" si="195"/>
        <v>0</v>
      </c>
      <c r="DK146" s="18"/>
      <c r="DM146" s="2">
        <f t="shared" si="126"/>
        <v>1942</v>
      </c>
      <c r="DN146" s="17">
        <f t="shared" si="127"/>
        <v>0</v>
      </c>
      <c r="DO146" s="17"/>
      <c r="DP146" s="17">
        <f t="shared" si="128"/>
        <v>0</v>
      </c>
      <c r="DQ146" s="17"/>
      <c r="DR146" s="17">
        <f t="shared" si="129"/>
        <v>0</v>
      </c>
      <c r="DS146" s="17"/>
      <c r="DT146" s="17">
        <f t="shared" si="130"/>
        <v>0</v>
      </c>
      <c r="DU146" s="17"/>
      <c r="DV146" s="17">
        <f t="shared" si="131"/>
        <v>0</v>
      </c>
      <c r="DW146" s="17"/>
      <c r="DX146" s="17">
        <f t="shared" si="132"/>
        <v>0</v>
      </c>
      <c r="DY146" s="17"/>
      <c r="DZ146" s="17">
        <f t="shared" si="133"/>
        <v>0</v>
      </c>
      <c r="EA146" s="17"/>
      <c r="EB146" s="17">
        <f t="shared" si="134"/>
        <v>0</v>
      </c>
      <c r="EC146" s="17"/>
      <c r="ED146" s="17">
        <f t="shared" si="135"/>
        <v>0</v>
      </c>
      <c r="EE146" s="17"/>
      <c r="EF146" s="17">
        <f t="shared" si="136"/>
        <v>0</v>
      </c>
      <c r="EG146" s="17"/>
      <c r="EH146" s="17">
        <f t="shared" si="137"/>
        <v>0</v>
      </c>
      <c r="EI146" s="17"/>
      <c r="EJ146" s="17">
        <f t="shared" si="138"/>
        <v>0</v>
      </c>
      <c r="EK146" s="17"/>
      <c r="EL146" s="17" t="str">
        <f t="shared" si="185"/>
        <v/>
      </c>
      <c r="EM146" s="18">
        <f t="shared" si="196"/>
        <v>0</v>
      </c>
      <c r="EN146" s="18"/>
      <c r="EP146" s="2">
        <f t="shared" si="139"/>
        <v>1942</v>
      </c>
      <c r="EQ146" s="17">
        <f t="shared" si="140"/>
        <v>0</v>
      </c>
      <c r="ER146" s="17"/>
      <c r="ES146" s="17">
        <f t="shared" si="141"/>
        <v>0</v>
      </c>
      <c r="ET146" s="17"/>
      <c r="EU146" s="17">
        <f t="shared" si="142"/>
        <v>0</v>
      </c>
      <c r="EV146" s="17"/>
      <c r="EW146" s="17">
        <f t="shared" si="143"/>
        <v>0</v>
      </c>
      <c r="EX146" s="17"/>
      <c r="EY146" s="17">
        <f t="shared" si="144"/>
        <v>0</v>
      </c>
      <c r="EZ146" s="17"/>
      <c r="FA146" s="17">
        <f t="shared" si="145"/>
        <v>0</v>
      </c>
      <c r="FB146" s="17"/>
      <c r="FC146" s="17">
        <f t="shared" si="146"/>
        <v>0</v>
      </c>
      <c r="FD146" s="17"/>
      <c r="FE146" s="17">
        <f t="shared" si="147"/>
        <v>0</v>
      </c>
      <c r="FF146" s="17"/>
      <c r="FG146" s="17">
        <f t="shared" si="148"/>
        <v>0</v>
      </c>
      <c r="FH146" s="17"/>
      <c r="FI146" s="17">
        <f t="shared" si="149"/>
        <v>0</v>
      </c>
      <c r="FJ146" s="17"/>
      <c r="FK146" s="17">
        <f t="shared" si="150"/>
        <v>0</v>
      </c>
      <c r="FL146" s="17"/>
      <c r="FM146" s="17">
        <f t="shared" si="151"/>
        <v>0</v>
      </c>
      <c r="FN146" s="17"/>
      <c r="FO146" s="17" t="str">
        <f t="shared" si="187"/>
        <v/>
      </c>
      <c r="FP146" s="18">
        <f t="shared" si="197"/>
        <v>0</v>
      </c>
      <c r="FQ146" s="18"/>
      <c r="FS146" s="2">
        <f t="shared" si="152"/>
        <v>1942</v>
      </c>
      <c r="FT146" s="17">
        <f t="shared" si="153"/>
        <v>0</v>
      </c>
      <c r="FU146" s="17"/>
      <c r="FV146" s="17">
        <f t="shared" si="154"/>
        <v>0</v>
      </c>
      <c r="FW146" s="17"/>
      <c r="FX146" s="17">
        <f t="shared" si="155"/>
        <v>0</v>
      </c>
      <c r="FY146" s="17"/>
      <c r="FZ146" s="17">
        <f t="shared" si="156"/>
        <v>0</v>
      </c>
      <c r="GA146" s="17"/>
      <c r="GB146" s="17">
        <f t="shared" si="157"/>
        <v>0</v>
      </c>
      <c r="GC146" s="17"/>
      <c r="GD146" s="17">
        <f t="shared" si="158"/>
        <v>0</v>
      </c>
      <c r="GE146" s="17"/>
      <c r="GF146" s="17">
        <f t="shared" si="159"/>
        <v>0</v>
      </c>
      <c r="GG146" s="17"/>
      <c r="GH146" s="17">
        <f t="shared" si="160"/>
        <v>0</v>
      </c>
      <c r="GI146" s="17"/>
      <c r="GJ146" s="17">
        <f t="shared" si="161"/>
        <v>0</v>
      </c>
      <c r="GK146" s="17"/>
      <c r="GL146" s="17">
        <f t="shared" si="162"/>
        <v>0</v>
      </c>
      <c r="GM146" s="17"/>
      <c r="GN146" s="17">
        <f t="shared" si="163"/>
        <v>0</v>
      </c>
      <c r="GO146" s="17"/>
      <c r="GP146" s="17">
        <f t="shared" si="164"/>
        <v>0</v>
      </c>
      <c r="GQ146" s="17"/>
      <c r="GR146" s="17" t="str">
        <f t="shared" si="189"/>
        <v/>
      </c>
      <c r="GS146" s="18">
        <f t="shared" si="198"/>
        <v>0</v>
      </c>
      <c r="GT146" s="18"/>
      <c r="GV146" s="2">
        <f t="shared" si="165"/>
        <v>1942</v>
      </c>
      <c r="GW146" s="17">
        <f t="shared" si="166"/>
        <v>0</v>
      </c>
      <c r="GX146" s="17"/>
      <c r="GY146" s="17">
        <f t="shared" si="167"/>
        <v>0</v>
      </c>
      <c r="GZ146" s="17"/>
      <c r="HA146" s="17">
        <f t="shared" si="168"/>
        <v>0</v>
      </c>
      <c r="HB146" s="17"/>
      <c r="HC146" s="17">
        <f t="shared" si="169"/>
        <v>0</v>
      </c>
      <c r="HD146" s="17"/>
      <c r="HE146" s="17">
        <f t="shared" si="170"/>
        <v>0</v>
      </c>
      <c r="HF146" s="17"/>
      <c r="HG146" s="17">
        <f t="shared" si="171"/>
        <v>0</v>
      </c>
      <c r="HH146" s="17"/>
      <c r="HI146" s="17">
        <f t="shared" si="172"/>
        <v>0</v>
      </c>
      <c r="HJ146" s="17"/>
      <c r="HK146" s="17">
        <f t="shared" si="173"/>
        <v>0</v>
      </c>
      <c r="HL146" s="17"/>
      <c r="HM146" s="17">
        <f t="shared" si="174"/>
        <v>0</v>
      </c>
      <c r="HN146" s="17"/>
      <c r="HO146" s="17">
        <f t="shared" si="175"/>
        <v>0</v>
      </c>
      <c r="HP146" s="17"/>
      <c r="HQ146" s="17">
        <f t="shared" si="176"/>
        <v>0</v>
      </c>
      <c r="HR146" s="17"/>
      <c r="HS146" s="17">
        <f t="shared" si="177"/>
        <v>0</v>
      </c>
      <c r="HT146" s="17"/>
      <c r="HU146" s="17" t="str">
        <f t="shared" si="191"/>
        <v/>
      </c>
      <c r="HV146" s="18">
        <f t="shared" si="199"/>
        <v>0</v>
      </c>
      <c r="HW146" s="18"/>
    </row>
    <row r="147" spans="1:231" x14ac:dyDescent="0.2">
      <c r="A147" s="2">
        <f t="shared" si="200"/>
        <v>1943</v>
      </c>
      <c r="B147" s="17">
        <f t="shared" si="201"/>
        <v>11.329506700539199</v>
      </c>
      <c r="C147" s="17"/>
      <c r="D147" s="17">
        <f t="shared" si="202"/>
        <v>23.598961412738177</v>
      </c>
      <c r="E147" s="17"/>
      <c r="F147" s="17">
        <f t="shared" si="203"/>
        <v>13.998959053652971</v>
      </c>
      <c r="G147" s="17"/>
      <c r="H147" s="17">
        <f t="shared" si="204"/>
        <v>12.169193590955267</v>
      </c>
      <c r="I147" s="17"/>
      <c r="J147" s="17">
        <f t="shared" si="205"/>
        <v>17.182249653140754</v>
      </c>
      <c r="K147" s="17"/>
      <c r="L147" s="17">
        <f t="shared" si="206"/>
        <v>8.8229786694464565</v>
      </c>
      <c r="M147" s="17"/>
      <c r="N147" s="17">
        <f t="shared" si="207"/>
        <v>3.7597920466391148</v>
      </c>
      <c r="O147" s="17"/>
      <c r="P147" s="17">
        <f t="shared" si="208"/>
        <v>4.5368157362778643</v>
      </c>
      <c r="Q147" s="17"/>
      <c r="R147" s="17">
        <f t="shared" si="209"/>
        <v>7.5822472940555485</v>
      </c>
      <c r="S147" s="17"/>
      <c r="T147" s="17">
        <f t="shared" si="210"/>
        <v>0</v>
      </c>
      <c r="U147" s="17"/>
      <c r="V147" s="17">
        <f t="shared" si="211"/>
        <v>0</v>
      </c>
      <c r="W147" s="17"/>
      <c r="X147" s="17">
        <f t="shared" si="212"/>
        <v>3.8725858080382882</v>
      </c>
      <c r="Y147" s="17"/>
      <c r="Z147" s="17">
        <f t="shared" si="178"/>
        <v>106.85328996548364</v>
      </c>
      <c r="AA147" s="18">
        <f t="shared" si="213"/>
        <v>1</v>
      </c>
      <c r="AB147" s="18"/>
      <c r="AD147" s="2">
        <f t="shared" si="87"/>
        <v>1943</v>
      </c>
      <c r="AE147" s="17">
        <f t="shared" si="88"/>
        <v>19.68055501422614</v>
      </c>
      <c r="AF147" s="17"/>
      <c r="AG147" s="17">
        <f t="shared" si="89"/>
        <v>19.988619090306742</v>
      </c>
      <c r="AH147" s="17"/>
      <c r="AI147" s="17">
        <f t="shared" si="90"/>
        <v>23.472112873679698</v>
      </c>
      <c r="AJ147" s="17"/>
      <c r="AK147" s="17">
        <f t="shared" si="91"/>
        <v>15.6994192617999</v>
      </c>
      <c r="AL147" s="17"/>
      <c r="AM147" s="17">
        <f t="shared" si="92"/>
        <v>16.860583856257552</v>
      </c>
      <c r="AN147" s="17"/>
      <c r="AO147" s="17">
        <f t="shared" si="93"/>
        <v>12.488443699575166</v>
      </c>
      <c r="AP147" s="17"/>
      <c r="AQ147" s="17">
        <f t="shared" si="94"/>
        <v>0.49764196905327984</v>
      </c>
      <c r="AR147" s="17"/>
      <c r="AS147" s="17">
        <f t="shared" si="95"/>
        <v>3.6256772031024678</v>
      </c>
      <c r="AT147" s="17"/>
      <c r="AU147" s="17">
        <f t="shared" si="96"/>
        <v>7.4646295357991983</v>
      </c>
      <c r="AV147" s="17"/>
      <c r="AW147" s="17">
        <f t="shared" si="97"/>
        <v>0</v>
      </c>
      <c r="AX147" s="17"/>
      <c r="AY147" s="17">
        <f t="shared" si="98"/>
        <v>0</v>
      </c>
      <c r="AZ147" s="17"/>
      <c r="BA147" s="17">
        <f t="shared" si="99"/>
        <v>11.576100089644152</v>
      </c>
      <c r="BB147" s="17"/>
      <c r="BC147" s="17">
        <f t="shared" si="179"/>
        <v>131.35378259344429</v>
      </c>
      <c r="BD147" s="18">
        <f t="shared" si="193"/>
        <v>1</v>
      </c>
      <c r="BE147" s="18"/>
      <c r="BG147" s="2">
        <f t="shared" si="100"/>
        <v>1943</v>
      </c>
      <c r="BH147" s="17">
        <f t="shared" si="101"/>
        <v>26.450299835287055</v>
      </c>
      <c r="BI147" s="17"/>
      <c r="BJ147" s="17">
        <f t="shared" si="102"/>
        <v>29.253787836262184</v>
      </c>
      <c r="BK147" s="17"/>
      <c r="BL147" s="17">
        <f t="shared" si="103"/>
        <v>16.820928005850753</v>
      </c>
      <c r="BM147" s="17"/>
      <c r="BN147" s="17">
        <f t="shared" si="104"/>
        <v>11.226141082165613</v>
      </c>
      <c r="BO147" s="17"/>
      <c r="BP147" s="17">
        <f t="shared" si="105"/>
        <v>17.357247449515562</v>
      </c>
      <c r="BQ147" s="17"/>
      <c r="BR147" s="17">
        <f t="shared" si="106"/>
        <v>9.1296196205668227</v>
      </c>
      <c r="BS147" s="17"/>
      <c r="BT147" s="17">
        <f t="shared" si="107"/>
        <v>2.0721433050685714</v>
      </c>
      <c r="BU147" s="17"/>
      <c r="BV147" s="17">
        <f t="shared" si="108"/>
        <v>4.9975220886947902</v>
      </c>
      <c r="BW147" s="17"/>
      <c r="BX147" s="17">
        <f t="shared" si="109"/>
        <v>12.432859830411429</v>
      </c>
      <c r="BY147" s="17"/>
      <c r="BZ147" s="17">
        <f t="shared" si="110"/>
        <v>0</v>
      </c>
      <c r="CA147" s="17"/>
      <c r="CB147" s="17">
        <f t="shared" si="111"/>
        <v>0</v>
      </c>
      <c r="CC147" s="17"/>
      <c r="CD147" s="17">
        <f t="shared" si="112"/>
        <v>9.0199179161808409</v>
      </c>
      <c r="CE147" s="17"/>
      <c r="CF147" s="17">
        <f t="shared" si="181"/>
        <v>138.76046697000362</v>
      </c>
      <c r="CG147" s="18">
        <f t="shared" si="194"/>
        <v>1</v>
      </c>
      <c r="CH147" s="18"/>
      <c r="CJ147" s="2">
        <f t="shared" si="113"/>
        <v>1943</v>
      </c>
      <c r="CK147" s="17">
        <f t="shared" si="114"/>
        <v>0</v>
      </c>
      <c r="CL147" s="17"/>
      <c r="CM147" s="17">
        <f t="shared" si="115"/>
        <v>0</v>
      </c>
      <c r="CN147" s="17"/>
      <c r="CO147" s="17">
        <f t="shared" si="116"/>
        <v>0</v>
      </c>
      <c r="CP147" s="17"/>
      <c r="CQ147" s="17">
        <f t="shared" si="117"/>
        <v>0</v>
      </c>
      <c r="CR147" s="17"/>
      <c r="CS147" s="17">
        <f t="shared" si="118"/>
        <v>0</v>
      </c>
      <c r="CT147" s="17"/>
      <c r="CU147" s="17">
        <f t="shared" si="119"/>
        <v>0</v>
      </c>
      <c r="CV147" s="17"/>
      <c r="CW147" s="17">
        <f t="shared" si="120"/>
        <v>0</v>
      </c>
      <c r="CX147" s="17"/>
      <c r="CY147" s="17">
        <f t="shared" si="121"/>
        <v>0</v>
      </c>
      <c r="CZ147" s="17"/>
      <c r="DA147" s="17">
        <f t="shared" si="122"/>
        <v>0</v>
      </c>
      <c r="DB147" s="17"/>
      <c r="DC147" s="17">
        <f t="shared" si="123"/>
        <v>0</v>
      </c>
      <c r="DD147" s="17"/>
      <c r="DE147" s="17">
        <f t="shared" si="124"/>
        <v>0</v>
      </c>
      <c r="DF147" s="17"/>
      <c r="DG147" s="17">
        <f t="shared" si="125"/>
        <v>0</v>
      </c>
      <c r="DH147" s="17"/>
      <c r="DI147" s="17" t="str">
        <f t="shared" si="183"/>
        <v/>
      </c>
      <c r="DJ147" s="18">
        <f t="shared" si="195"/>
        <v>0</v>
      </c>
      <c r="DK147" s="18"/>
      <c r="DM147" s="2">
        <f t="shared" si="126"/>
        <v>1943</v>
      </c>
      <c r="DN147" s="17">
        <f t="shared" si="127"/>
        <v>0</v>
      </c>
      <c r="DO147" s="17"/>
      <c r="DP147" s="17">
        <f t="shared" si="128"/>
        <v>0</v>
      </c>
      <c r="DQ147" s="17"/>
      <c r="DR147" s="17">
        <f t="shared" si="129"/>
        <v>0</v>
      </c>
      <c r="DS147" s="17"/>
      <c r="DT147" s="17">
        <f t="shared" si="130"/>
        <v>0</v>
      </c>
      <c r="DU147" s="17"/>
      <c r="DV147" s="17">
        <f t="shared" si="131"/>
        <v>0</v>
      </c>
      <c r="DW147" s="17"/>
      <c r="DX147" s="17">
        <f t="shared" si="132"/>
        <v>0</v>
      </c>
      <c r="DY147" s="17"/>
      <c r="DZ147" s="17">
        <f t="shared" si="133"/>
        <v>0</v>
      </c>
      <c r="EA147" s="17"/>
      <c r="EB147" s="17">
        <f t="shared" si="134"/>
        <v>0</v>
      </c>
      <c r="EC147" s="17"/>
      <c r="ED147" s="17">
        <f t="shared" si="135"/>
        <v>0</v>
      </c>
      <c r="EE147" s="17"/>
      <c r="EF147" s="17">
        <f t="shared" si="136"/>
        <v>0</v>
      </c>
      <c r="EG147" s="17"/>
      <c r="EH147" s="17">
        <f t="shared" si="137"/>
        <v>0</v>
      </c>
      <c r="EI147" s="17"/>
      <c r="EJ147" s="17">
        <f t="shared" si="138"/>
        <v>0</v>
      </c>
      <c r="EK147" s="17"/>
      <c r="EL147" s="17" t="str">
        <f t="shared" si="185"/>
        <v/>
      </c>
      <c r="EM147" s="18">
        <f t="shared" si="196"/>
        <v>0</v>
      </c>
      <c r="EN147" s="18"/>
      <c r="EP147" s="2">
        <f t="shared" si="139"/>
        <v>1943</v>
      </c>
      <c r="EQ147" s="17">
        <f t="shared" si="140"/>
        <v>0</v>
      </c>
      <c r="ER147" s="17"/>
      <c r="ES147" s="17">
        <f t="shared" si="141"/>
        <v>0</v>
      </c>
      <c r="ET147" s="17"/>
      <c r="EU147" s="17">
        <f t="shared" si="142"/>
        <v>0</v>
      </c>
      <c r="EV147" s="17"/>
      <c r="EW147" s="17">
        <f t="shared" si="143"/>
        <v>0</v>
      </c>
      <c r="EX147" s="17"/>
      <c r="EY147" s="17">
        <f t="shared" si="144"/>
        <v>0</v>
      </c>
      <c r="EZ147" s="17"/>
      <c r="FA147" s="17">
        <f t="shared" si="145"/>
        <v>0</v>
      </c>
      <c r="FB147" s="17"/>
      <c r="FC147" s="17">
        <f t="shared" si="146"/>
        <v>0</v>
      </c>
      <c r="FD147" s="17"/>
      <c r="FE147" s="17">
        <f t="shared" si="147"/>
        <v>0</v>
      </c>
      <c r="FF147" s="17"/>
      <c r="FG147" s="17">
        <f t="shared" si="148"/>
        <v>0</v>
      </c>
      <c r="FH147" s="17"/>
      <c r="FI147" s="17">
        <f t="shared" si="149"/>
        <v>0</v>
      </c>
      <c r="FJ147" s="17"/>
      <c r="FK147" s="17">
        <f t="shared" si="150"/>
        <v>0</v>
      </c>
      <c r="FL147" s="17"/>
      <c r="FM147" s="17">
        <f t="shared" si="151"/>
        <v>0</v>
      </c>
      <c r="FN147" s="17"/>
      <c r="FO147" s="17" t="str">
        <f t="shared" si="187"/>
        <v/>
      </c>
      <c r="FP147" s="18">
        <f t="shared" si="197"/>
        <v>0</v>
      </c>
      <c r="FQ147" s="18"/>
      <c r="FS147" s="2">
        <f t="shared" si="152"/>
        <v>1943</v>
      </c>
      <c r="FT147" s="17">
        <f t="shared" si="153"/>
        <v>0</v>
      </c>
      <c r="FU147" s="17"/>
      <c r="FV147" s="17">
        <f t="shared" si="154"/>
        <v>0</v>
      </c>
      <c r="FW147" s="17"/>
      <c r="FX147" s="17">
        <f t="shared" si="155"/>
        <v>0</v>
      </c>
      <c r="FY147" s="17"/>
      <c r="FZ147" s="17">
        <f t="shared" si="156"/>
        <v>0</v>
      </c>
      <c r="GA147" s="17"/>
      <c r="GB147" s="17">
        <f t="shared" si="157"/>
        <v>0</v>
      </c>
      <c r="GC147" s="17"/>
      <c r="GD147" s="17">
        <f t="shared" si="158"/>
        <v>0</v>
      </c>
      <c r="GE147" s="17"/>
      <c r="GF147" s="17">
        <f t="shared" si="159"/>
        <v>0</v>
      </c>
      <c r="GG147" s="17"/>
      <c r="GH147" s="17">
        <f t="shared" si="160"/>
        <v>0</v>
      </c>
      <c r="GI147" s="17"/>
      <c r="GJ147" s="17">
        <f t="shared" si="161"/>
        <v>0</v>
      </c>
      <c r="GK147" s="17"/>
      <c r="GL147" s="17">
        <f t="shared" si="162"/>
        <v>0</v>
      </c>
      <c r="GM147" s="17"/>
      <c r="GN147" s="17">
        <f t="shared" si="163"/>
        <v>0</v>
      </c>
      <c r="GO147" s="17"/>
      <c r="GP147" s="17">
        <f t="shared" si="164"/>
        <v>0</v>
      </c>
      <c r="GQ147" s="17"/>
      <c r="GR147" s="17" t="str">
        <f t="shared" si="189"/>
        <v/>
      </c>
      <c r="GS147" s="18">
        <f t="shared" si="198"/>
        <v>0</v>
      </c>
      <c r="GT147" s="18"/>
      <c r="GV147" s="2">
        <f t="shared" si="165"/>
        <v>1943</v>
      </c>
      <c r="GW147" s="17">
        <f t="shared" si="166"/>
        <v>0</v>
      </c>
      <c r="GX147" s="17"/>
      <c r="GY147" s="17">
        <f t="shared" si="167"/>
        <v>0</v>
      </c>
      <c r="GZ147" s="17"/>
      <c r="HA147" s="17">
        <f t="shared" si="168"/>
        <v>0</v>
      </c>
      <c r="HB147" s="17"/>
      <c r="HC147" s="17">
        <f t="shared" si="169"/>
        <v>0</v>
      </c>
      <c r="HD147" s="17"/>
      <c r="HE147" s="17">
        <f t="shared" si="170"/>
        <v>0</v>
      </c>
      <c r="HF147" s="17"/>
      <c r="HG147" s="17">
        <f t="shared" si="171"/>
        <v>0</v>
      </c>
      <c r="HH147" s="17"/>
      <c r="HI147" s="17">
        <f t="shared" si="172"/>
        <v>0</v>
      </c>
      <c r="HJ147" s="17"/>
      <c r="HK147" s="17">
        <f t="shared" si="173"/>
        <v>0</v>
      </c>
      <c r="HL147" s="17"/>
      <c r="HM147" s="17">
        <f t="shared" si="174"/>
        <v>0</v>
      </c>
      <c r="HN147" s="17"/>
      <c r="HO147" s="17">
        <f t="shared" si="175"/>
        <v>0</v>
      </c>
      <c r="HP147" s="17"/>
      <c r="HQ147" s="17">
        <f t="shared" si="176"/>
        <v>0</v>
      </c>
      <c r="HR147" s="17"/>
      <c r="HS147" s="17">
        <f t="shared" si="177"/>
        <v>0</v>
      </c>
      <c r="HT147" s="17"/>
      <c r="HU147" s="17" t="str">
        <f t="shared" si="191"/>
        <v/>
      </c>
      <c r="HV147" s="18">
        <f t="shared" si="199"/>
        <v>0</v>
      </c>
      <c r="HW147" s="18"/>
    </row>
    <row r="148" spans="1:231" x14ac:dyDescent="0.2">
      <c r="A148" s="2">
        <f t="shared" si="200"/>
        <v>1944</v>
      </c>
      <c r="B148" s="17">
        <f t="shared" si="201"/>
        <v>5.965536714000728</v>
      </c>
      <c r="C148" s="17"/>
      <c r="D148" s="17">
        <f t="shared" si="202"/>
        <v>9.524806518152424</v>
      </c>
      <c r="E148" s="17"/>
      <c r="F148" s="17">
        <f t="shared" si="203"/>
        <v>6.8929520855050423</v>
      </c>
      <c r="G148" s="17"/>
      <c r="H148" s="17">
        <f t="shared" si="204"/>
        <v>10.953527495875287</v>
      </c>
      <c r="I148" s="17"/>
      <c r="J148" s="17">
        <f t="shared" si="205"/>
        <v>10.314362847946636</v>
      </c>
      <c r="K148" s="17"/>
      <c r="L148" s="17">
        <f t="shared" si="206"/>
        <v>16.630813486300351</v>
      </c>
      <c r="M148" s="17"/>
      <c r="N148" s="17">
        <f t="shared" si="207"/>
        <v>1.9425592240968756</v>
      </c>
      <c r="O148" s="17"/>
      <c r="P148" s="17">
        <f t="shared" si="208"/>
        <v>6.3415159186646406</v>
      </c>
      <c r="Q148" s="17"/>
      <c r="R148" s="17">
        <f t="shared" si="209"/>
        <v>5.1383824637401228</v>
      </c>
      <c r="S148" s="17"/>
      <c r="T148" s="17">
        <f t="shared" si="210"/>
        <v>0.50130560621854858</v>
      </c>
      <c r="U148" s="17"/>
      <c r="V148" s="17">
        <f t="shared" si="211"/>
        <v>0</v>
      </c>
      <c r="W148" s="17"/>
      <c r="X148" s="17">
        <f t="shared" si="212"/>
        <v>0</v>
      </c>
      <c r="Y148" s="17"/>
      <c r="Z148" s="17">
        <f t="shared" si="178"/>
        <v>74.205762360500671</v>
      </c>
      <c r="AA148" s="18">
        <f t="shared" si="213"/>
        <v>1</v>
      </c>
      <c r="AB148" s="18"/>
      <c r="AD148" s="2">
        <f t="shared" si="87"/>
        <v>1944</v>
      </c>
      <c r="AE148" s="17">
        <f t="shared" si="88"/>
        <v>13.56666796585727</v>
      </c>
      <c r="AF148" s="17"/>
      <c r="AG148" s="17">
        <f t="shared" si="89"/>
        <v>13.922126515181043</v>
      </c>
      <c r="AH148" s="17"/>
      <c r="AI148" s="17">
        <f t="shared" si="90"/>
        <v>6.516740070935807</v>
      </c>
      <c r="AJ148" s="17"/>
      <c r="AK148" s="17">
        <f t="shared" si="91"/>
        <v>9.2774681373504304</v>
      </c>
      <c r="AL148" s="17"/>
      <c r="AM148" s="17">
        <f t="shared" si="92"/>
        <v>14.09985578984293</v>
      </c>
      <c r="AN148" s="17"/>
      <c r="AO148" s="17">
        <f t="shared" si="93"/>
        <v>19.988619090306742</v>
      </c>
      <c r="AP148" s="17"/>
      <c r="AQ148" s="17">
        <f t="shared" si="94"/>
        <v>8.7324316950539824</v>
      </c>
      <c r="AR148" s="17"/>
      <c r="AS148" s="17">
        <f t="shared" si="95"/>
        <v>3.9100440425614842</v>
      </c>
      <c r="AT148" s="17"/>
      <c r="AU148" s="17">
        <f t="shared" si="96"/>
        <v>0</v>
      </c>
      <c r="AV148" s="17"/>
      <c r="AW148" s="17">
        <f t="shared" si="97"/>
        <v>0</v>
      </c>
      <c r="AX148" s="17"/>
      <c r="AY148" s="17">
        <f t="shared" si="98"/>
        <v>0</v>
      </c>
      <c r="AZ148" s="17"/>
      <c r="BA148" s="17">
        <f t="shared" si="99"/>
        <v>0</v>
      </c>
      <c r="BB148" s="17"/>
      <c r="BC148" s="17">
        <f t="shared" si="179"/>
        <v>90.013953307089679</v>
      </c>
      <c r="BD148" s="18">
        <f t="shared" si="193"/>
        <v>1</v>
      </c>
      <c r="BE148" s="18"/>
      <c r="BG148" s="2">
        <f t="shared" si="100"/>
        <v>1944</v>
      </c>
      <c r="BH148" s="17">
        <f t="shared" si="101"/>
        <v>9.2636994814830249</v>
      </c>
      <c r="BI148" s="17"/>
      <c r="BJ148" s="17">
        <f t="shared" si="102"/>
        <v>10.970170438598318</v>
      </c>
      <c r="BK148" s="17"/>
      <c r="BL148" s="17">
        <f t="shared" si="103"/>
        <v>2.4378156530218487</v>
      </c>
      <c r="BM148" s="17"/>
      <c r="BN148" s="17">
        <f t="shared" si="104"/>
        <v>7.313446959065546</v>
      </c>
      <c r="BO148" s="17"/>
      <c r="BP148" s="17">
        <f t="shared" si="105"/>
        <v>13.286095308969076</v>
      </c>
      <c r="BQ148" s="17"/>
      <c r="BR148" s="17">
        <f t="shared" si="106"/>
        <v>12.676641395713615</v>
      </c>
      <c r="BS148" s="17"/>
      <c r="BT148" s="17">
        <f t="shared" si="107"/>
        <v>4.0223958274860498</v>
      </c>
      <c r="BU148" s="17"/>
      <c r="BV148" s="17">
        <f t="shared" si="108"/>
        <v>6.4602114805078994</v>
      </c>
      <c r="BW148" s="17"/>
      <c r="BX148" s="17">
        <f t="shared" si="109"/>
        <v>0.24378156530218487</v>
      </c>
      <c r="BY148" s="17"/>
      <c r="BZ148" s="17">
        <f t="shared" si="110"/>
        <v>0</v>
      </c>
      <c r="CA148" s="17"/>
      <c r="CB148" s="17">
        <f t="shared" si="111"/>
        <v>0</v>
      </c>
      <c r="CC148" s="17"/>
      <c r="CD148" s="17">
        <f t="shared" si="112"/>
        <v>0</v>
      </c>
      <c r="CE148" s="17"/>
      <c r="CF148" s="17">
        <f t="shared" si="181"/>
        <v>66.674258110147562</v>
      </c>
      <c r="CG148" s="18">
        <f t="shared" si="194"/>
        <v>1</v>
      </c>
      <c r="CH148" s="18"/>
      <c r="CJ148" s="2">
        <f t="shared" si="113"/>
        <v>1944</v>
      </c>
      <c r="CK148" s="17">
        <f t="shared" si="114"/>
        <v>0</v>
      </c>
      <c r="CL148" s="17"/>
      <c r="CM148" s="17">
        <f t="shared" si="115"/>
        <v>0</v>
      </c>
      <c r="CN148" s="17"/>
      <c r="CO148" s="17">
        <f t="shared" si="116"/>
        <v>0</v>
      </c>
      <c r="CP148" s="17"/>
      <c r="CQ148" s="17">
        <f t="shared" si="117"/>
        <v>0</v>
      </c>
      <c r="CR148" s="17"/>
      <c r="CS148" s="17">
        <f t="shared" si="118"/>
        <v>0</v>
      </c>
      <c r="CT148" s="17"/>
      <c r="CU148" s="17">
        <f t="shared" si="119"/>
        <v>0</v>
      </c>
      <c r="CV148" s="17"/>
      <c r="CW148" s="17">
        <f t="shared" si="120"/>
        <v>0</v>
      </c>
      <c r="CX148" s="17"/>
      <c r="CY148" s="17">
        <f t="shared" si="121"/>
        <v>0</v>
      </c>
      <c r="CZ148" s="17"/>
      <c r="DA148" s="17">
        <f t="shared" si="122"/>
        <v>0</v>
      </c>
      <c r="DB148" s="17"/>
      <c r="DC148" s="17">
        <f t="shared" si="123"/>
        <v>0</v>
      </c>
      <c r="DD148" s="17"/>
      <c r="DE148" s="17">
        <f t="shared" si="124"/>
        <v>0</v>
      </c>
      <c r="DF148" s="17"/>
      <c r="DG148" s="17">
        <f t="shared" si="125"/>
        <v>0</v>
      </c>
      <c r="DH148" s="17"/>
      <c r="DI148" s="17" t="str">
        <f t="shared" si="183"/>
        <v/>
      </c>
      <c r="DJ148" s="18">
        <f t="shared" si="195"/>
        <v>0</v>
      </c>
      <c r="DK148" s="18"/>
      <c r="DM148" s="2">
        <f t="shared" si="126"/>
        <v>1944</v>
      </c>
      <c r="DN148" s="17">
        <f t="shared" si="127"/>
        <v>0</v>
      </c>
      <c r="DO148" s="17"/>
      <c r="DP148" s="17">
        <f t="shared" si="128"/>
        <v>0</v>
      </c>
      <c r="DQ148" s="17"/>
      <c r="DR148" s="17">
        <f t="shared" si="129"/>
        <v>0</v>
      </c>
      <c r="DS148" s="17"/>
      <c r="DT148" s="17">
        <f t="shared" si="130"/>
        <v>0</v>
      </c>
      <c r="DU148" s="17"/>
      <c r="DV148" s="17">
        <f t="shared" si="131"/>
        <v>0</v>
      </c>
      <c r="DW148" s="17"/>
      <c r="DX148" s="17">
        <f t="shared" si="132"/>
        <v>0</v>
      </c>
      <c r="DY148" s="17"/>
      <c r="DZ148" s="17">
        <f t="shared" si="133"/>
        <v>0</v>
      </c>
      <c r="EA148" s="17"/>
      <c r="EB148" s="17">
        <f t="shared" si="134"/>
        <v>0</v>
      </c>
      <c r="EC148" s="17"/>
      <c r="ED148" s="17">
        <f t="shared" si="135"/>
        <v>0</v>
      </c>
      <c r="EE148" s="17"/>
      <c r="EF148" s="17">
        <f t="shared" si="136"/>
        <v>0</v>
      </c>
      <c r="EG148" s="17"/>
      <c r="EH148" s="17">
        <f t="shared" si="137"/>
        <v>0</v>
      </c>
      <c r="EI148" s="17"/>
      <c r="EJ148" s="17">
        <f t="shared" si="138"/>
        <v>0</v>
      </c>
      <c r="EK148" s="17"/>
      <c r="EL148" s="17" t="str">
        <f t="shared" si="185"/>
        <v/>
      </c>
      <c r="EM148" s="18">
        <f t="shared" si="196"/>
        <v>0</v>
      </c>
      <c r="EN148" s="18"/>
      <c r="EP148" s="2">
        <f t="shared" si="139"/>
        <v>1944</v>
      </c>
      <c r="EQ148" s="17">
        <f t="shared" si="140"/>
        <v>0</v>
      </c>
      <c r="ER148" s="17"/>
      <c r="ES148" s="17">
        <f t="shared" si="141"/>
        <v>0</v>
      </c>
      <c r="ET148" s="17"/>
      <c r="EU148" s="17">
        <f t="shared" si="142"/>
        <v>0</v>
      </c>
      <c r="EV148" s="17"/>
      <c r="EW148" s="17">
        <f t="shared" si="143"/>
        <v>0</v>
      </c>
      <c r="EX148" s="17"/>
      <c r="EY148" s="17">
        <f t="shared" si="144"/>
        <v>0</v>
      </c>
      <c r="EZ148" s="17"/>
      <c r="FA148" s="17">
        <f t="shared" si="145"/>
        <v>0</v>
      </c>
      <c r="FB148" s="17"/>
      <c r="FC148" s="17">
        <f t="shared" si="146"/>
        <v>0</v>
      </c>
      <c r="FD148" s="17"/>
      <c r="FE148" s="17">
        <f t="shared" si="147"/>
        <v>0</v>
      </c>
      <c r="FF148" s="17"/>
      <c r="FG148" s="17">
        <f t="shared" si="148"/>
        <v>0</v>
      </c>
      <c r="FH148" s="17"/>
      <c r="FI148" s="17">
        <f t="shared" si="149"/>
        <v>0</v>
      </c>
      <c r="FJ148" s="17"/>
      <c r="FK148" s="17">
        <f t="shared" si="150"/>
        <v>0</v>
      </c>
      <c r="FL148" s="17"/>
      <c r="FM148" s="17">
        <f t="shared" si="151"/>
        <v>0</v>
      </c>
      <c r="FN148" s="17"/>
      <c r="FO148" s="17" t="str">
        <f t="shared" si="187"/>
        <v/>
      </c>
      <c r="FP148" s="18">
        <f t="shared" si="197"/>
        <v>0</v>
      </c>
      <c r="FQ148" s="18"/>
      <c r="FS148" s="2">
        <f t="shared" si="152"/>
        <v>1944</v>
      </c>
      <c r="FT148" s="17">
        <f t="shared" si="153"/>
        <v>0</v>
      </c>
      <c r="FU148" s="17"/>
      <c r="FV148" s="17">
        <f t="shared" si="154"/>
        <v>0</v>
      </c>
      <c r="FW148" s="17"/>
      <c r="FX148" s="17">
        <f t="shared" si="155"/>
        <v>0</v>
      </c>
      <c r="FY148" s="17"/>
      <c r="FZ148" s="17">
        <f t="shared" si="156"/>
        <v>0</v>
      </c>
      <c r="GA148" s="17"/>
      <c r="GB148" s="17">
        <f t="shared" si="157"/>
        <v>0</v>
      </c>
      <c r="GC148" s="17"/>
      <c r="GD148" s="17">
        <f t="shared" si="158"/>
        <v>0</v>
      </c>
      <c r="GE148" s="17"/>
      <c r="GF148" s="17">
        <f t="shared" si="159"/>
        <v>0</v>
      </c>
      <c r="GG148" s="17"/>
      <c r="GH148" s="17">
        <f t="shared" si="160"/>
        <v>0</v>
      </c>
      <c r="GI148" s="17"/>
      <c r="GJ148" s="17">
        <f t="shared" si="161"/>
        <v>0</v>
      </c>
      <c r="GK148" s="17"/>
      <c r="GL148" s="17">
        <f t="shared" si="162"/>
        <v>0</v>
      </c>
      <c r="GM148" s="17"/>
      <c r="GN148" s="17">
        <f t="shared" si="163"/>
        <v>0</v>
      </c>
      <c r="GO148" s="17"/>
      <c r="GP148" s="17">
        <f t="shared" si="164"/>
        <v>0</v>
      </c>
      <c r="GQ148" s="17"/>
      <c r="GR148" s="17" t="str">
        <f t="shared" si="189"/>
        <v/>
      </c>
      <c r="GS148" s="18">
        <f t="shared" si="198"/>
        <v>0</v>
      </c>
      <c r="GT148" s="18"/>
      <c r="GV148" s="2">
        <f t="shared" si="165"/>
        <v>1944</v>
      </c>
      <c r="GW148" s="17">
        <f t="shared" si="166"/>
        <v>0</v>
      </c>
      <c r="GX148" s="17"/>
      <c r="GY148" s="17">
        <f t="shared" si="167"/>
        <v>0</v>
      </c>
      <c r="GZ148" s="17"/>
      <c r="HA148" s="17">
        <f t="shared" si="168"/>
        <v>0</v>
      </c>
      <c r="HB148" s="17"/>
      <c r="HC148" s="17">
        <f t="shared" si="169"/>
        <v>0</v>
      </c>
      <c r="HD148" s="17"/>
      <c r="HE148" s="17">
        <f t="shared" si="170"/>
        <v>0</v>
      </c>
      <c r="HF148" s="17"/>
      <c r="HG148" s="17">
        <f t="shared" si="171"/>
        <v>0</v>
      </c>
      <c r="HH148" s="17"/>
      <c r="HI148" s="17">
        <f t="shared" si="172"/>
        <v>0</v>
      </c>
      <c r="HJ148" s="17"/>
      <c r="HK148" s="17">
        <f t="shared" si="173"/>
        <v>0</v>
      </c>
      <c r="HL148" s="17"/>
      <c r="HM148" s="17">
        <f t="shared" si="174"/>
        <v>0</v>
      </c>
      <c r="HN148" s="17"/>
      <c r="HO148" s="17">
        <f t="shared" si="175"/>
        <v>0</v>
      </c>
      <c r="HP148" s="17"/>
      <c r="HQ148" s="17">
        <f t="shared" si="176"/>
        <v>0</v>
      </c>
      <c r="HR148" s="17"/>
      <c r="HS148" s="17">
        <f t="shared" si="177"/>
        <v>0</v>
      </c>
      <c r="HT148" s="17"/>
      <c r="HU148" s="17" t="str">
        <f t="shared" si="191"/>
        <v/>
      </c>
      <c r="HV148" s="18">
        <f t="shared" si="199"/>
        <v>0</v>
      </c>
      <c r="HW148" s="18"/>
    </row>
    <row r="149" spans="1:231" x14ac:dyDescent="0.2">
      <c r="A149" s="2">
        <f t="shared" si="200"/>
        <v>1945</v>
      </c>
      <c r="B149" s="17">
        <f t="shared" si="201"/>
        <v>3.3712802018197396</v>
      </c>
      <c r="C149" s="17"/>
      <c r="D149" s="17">
        <f t="shared" si="202"/>
        <v>9.4370780370641789</v>
      </c>
      <c r="E149" s="17"/>
      <c r="F149" s="17">
        <f t="shared" si="203"/>
        <v>11.241778219450953</v>
      </c>
      <c r="G149" s="17"/>
      <c r="H149" s="17">
        <f t="shared" si="204"/>
        <v>16.467889164279324</v>
      </c>
      <c r="I149" s="17"/>
      <c r="J149" s="17">
        <f t="shared" si="205"/>
        <v>9.4245453969087141</v>
      </c>
      <c r="K149" s="17"/>
      <c r="L149" s="17">
        <f t="shared" si="206"/>
        <v>13.911230572564723</v>
      </c>
      <c r="M149" s="17"/>
      <c r="N149" s="17">
        <f t="shared" si="207"/>
        <v>5.0506539826518777</v>
      </c>
      <c r="O149" s="17"/>
      <c r="P149" s="17">
        <f t="shared" si="208"/>
        <v>6.8553541650386514</v>
      </c>
      <c r="Q149" s="17"/>
      <c r="R149" s="17">
        <f t="shared" si="209"/>
        <v>3.4088781222861306</v>
      </c>
      <c r="S149" s="17"/>
      <c r="T149" s="17">
        <f t="shared" si="210"/>
        <v>0.67676256839504056</v>
      </c>
      <c r="U149" s="17"/>
      <c r="V149" s="17">
        <f t="shared" si="211"/>
        <v>0</v>
      </c>
      <c r="W149" s="17"/>
      <c r="X149" s="17">
        <f t="shared" si="212"/>
        <v>2.5190606712482069</v>
      </c>
      <c r="Y149" s="17"/>
      <c r="Z149" s="17">
        <f t="shared" si="178"/>
        <v>82.364511101707535</v>
      </c>
      <c r="AA149" s="18">
        <f t="shared" si="213"/>
        <v>1</v>
      </c>
      <c r="AB149" s="18"/>
      <c r="AD149" s="2">
        <f t="shared" si="87"/>
        <v>1945</v>
      </c>
      <c r="AE149" s="17">
        <f t="shared" si="88"/>
        <v>6.3271621779631291</v>
      </c>
      <c r="AF149" s="17"/>
      <c r="AG149" s="17">
        <f t="shared" si="89"/>
        <v>7.9385742682308926</v>
      </c>
      <c r="AH149" s="17"/>
      <c r="AI149" s="17">
        <f t="shared" si="90"/>
        <v>9.8106559613360886</v>
      </c>
      <c r="AJ149" s="17"/>
      <c r="AK149" s="17">
        <f t="shared" si="91"/>
        <v>17.393771680243212</v>
      </c>
      <c r="AL149" s="17"/>
      <c r="AM149" s="17">
        <f t="shared" si="92"/>
        <v>9.9883852359979741</v>
      </c>
      <c r="AN149" s="17"/>
      <c r="AO149" s="17">
        <f t="shared" si="93"/>
        <v>12.760961920723391</v>
      </c>
      <c r="AP149" s="17"/>
      <c r="AQ149" s="17">
        <f t="shared" si="94"/>
        <v>4.7631445609385352</v>
      </c>
      <c r="AR149" s="17"/>
      <c r="AS149" s="17">
        <f t="shared" si="95"/>
        <v>9.3130139922828086</v>
      </c>
      <c r="AT149" s="17"/>
      <c r="AU149" s="17">
        <f t="shared" si="96"/>
        <v>0</v>
      </c>
      <c r="AV149" s="17"/>
      <c r="AW149" s="17">
        <f t="shared" si="97"/>
        <v>0.3554585493237713</v>
      </c>
      <c r="AX149" s="17"/>
      <c r="AY149" s="17">
        <f t="shared" si="98"/>
        <v>0</v>
      </c>
      <c r="AZ149" s="17"/>
      <c r="BA149" s="17">
        <f t="shared" si="99"/>
        <v>1.0663756479713138</v>
      </c>
      <c r="BB149" s="17"/>
      <c r="BC149" s="17">
        <f t="shared" si="179"/>
        <v>79.717503995011128</v>
      </c>
      <c r="BD149" s="18">
        <f t="shared" si="193"/>
        <v>1</v>
      </c>
      <c r="BE149" s="18"/>
      <c r="BG149" s="2">
        <f t="shared" si="100"/>
        <v>1945</v>
      </c>
      <c r="BH149" s="17">
        <f t="shared" si="101"/>
        <v>2.9253787836262184</v>
      </c>
      <c r="BI149" s="17"/>
      <c r="BJ149" s="17">
        <f t="shared" si="102"/>
        <v>10.970170438598318</v>
      </c>
      <c r="BK149" s="17"/>
      <c r="BL149" s="17">
        <f t="shared" si="103"/>
        <v>7.9229008723210077</v>
      </c>
      <c r="BM149" s="17"/>
      <c r="BN149" s="17">
        <f t="shared" si="104"/>
        <v>14.261221570177815</v>
      </c>
      <c r="BO149" s="17"/>
      <c r="BP149" s="17">
        <f t="shared" si="105"/>
        <v>13.895549222224538</v>
      </c>
      <c r="BQ149" s="17"/>
      <c r="BR149" s="17">
        <f t="shared" si="106"/>
        <v>17.430381919106217</v>
      </c>
      <c r="BS149" s="17"/>
      <c r="BT149" s="17">
        <f t="shared" si="107"/>
        <v>6.9477746111122691</v>
      </c>
      <c r="BU149" s="17"/>
      <c r="BV149" s="17">
        <f t="shared" si="108"/>
        <v>6.5821022631589914</v>
      </c>
      <c r="BW149" s="17"/>
      <c r="BX149" s="17">
        <f t="shared" si="109"/>
        <v>0.3656723479532773</v>
      </c>
      <c r="BY149" s="17"/>
      <c r="BZ149" s="17">
        <f t="shared" si="110"/>
        <v>0.60945391325546217</v>
      </c>
      <c r="CA149" s="17"/>
      <c r="CB149" s="17">
        <f t="shared" si="111"/>
        <v>0</v>
      </c>
      <c r="CC149" s="17"/>
      <c r="CD149" s="17">
        <f t="shared" si="112"/>
        <v>4.3880681754393276</v>
      </c>
      <c r="CE149" s="17"/>
      <c r="CF149" s="17">
        <f t="shared" si="181"/>
        <v>86.29867411697343</v>
      </c>
      <c r="CG149" s="18">
        <f t="shared" si="194"/>
        <v>1</v>
      </c>
      <c r="CH149" s="18"/>
      <c r="CJ149" s="2">
        <f t="shared" si="113"/>
        <v>1945</v>
      </c>
      <c r="CK149" s="17">
        <f t="shared" si="114"/>
        <v>0</v>
      </c>
      <c r="CL149" s="17"/>
      <c r="CM149" s="17">
        <f t="shared" si="115"/>
        <v>0</v>
      </c>
      <c r="CN149" s="17"/>
      <c r="CO149" s="17">
        <f t="shared" si="116"/>
        <v>0</v>
      </c>
      <c r="CP149" s="17"/>
      <c r="CQ149" s="17">
        <f t="shared" si="117"/>
        <v>0</v>
      </c>
      <c r="CR149" s="17"/>
      <c r="CS149" s="17">
        <f t="shared" si="118"/>
        <v>0</v>
      </c>
      <c r="CT149" s="17"/>
      <c r="CU149" s="17">
        <f t="shared" si="119"/>
        <v>0</v>
      </c>
      <c r="CV149" s="17"/>
      <c r="CW149" s="17">
        <f t="shared" si="120"/>
        <v>0</v>
      </c>
      <c r="CX149" s="17"/>
      <c r="CY149" s="17">
        <f t="shared" si="121"/>
        <v>0</v>
      </c>
      <c r="CZ149" s="17"/>
      <c r="DA149" s="17">
        <f t="shared" si="122"/>
        <v>0</v>
      </c>
      <c r="DB149" s="17"/>
      <c r="DC149" s="17">
        <f t="shared" si="123"/>
        <v>0</v>
      </c>
      <c r="DD149" s="17"/>
      <c r="DE149" s="17">
        <f t="shared" si="124"/>
        <v>0</v>
      </c>
      <c r="DF149" s="17"/>
      <c r="DG149" s="17">
        <f t="shared" si="125"/>
        <v>0</v>
      </c>
      <c r="DH149" s="17"/>
      <c r="DI149" s="17" t="str">
        <f t="shared" si="183"/>
        <v/>
      </c>
      <c r="DJ149" s="18">
        <f t="shared" si="195"/>
        <v>0</v>
      </c>
      <c r="DK149" s="18"/>
      <c r="DM149" s="2">
        <f t="shared" si="126"/>
        <v>1945</v>
      </c>
      <c r="DN149" s="17">
        <f t="shared" si="127"/>
        <v>0</v>
      </c>
      <c r="DO149" s="17"/>
      <c r="DP149" s="17">
        <f t="shared" si="128"/>
        <v>0</v>
      </c>
      <c r="DQ149" s="17"/>
      <c r="DR149" s="17">
        <f t="shared" si="129"/>
        <v>0</v>
      </c>
      <c r="DS149" s="17"/>
      <c r="DT149" s="17">
        <f t="shared" si="130"/>
        <v>0</v>
      </c>
      <c r="DU149" s="17"/>
      <c r="DV149" s="17">
        <f t="shared" si="131"/>
        <v>0</v>
      </c>
      <c r="DW149" s="17"/>
      <c r="DX149" s="17">
        <f t="shared" si="132"/>
        <v>0</v>
      </c>
      <c r="DY149" s="17"/>
      <c r="DZ149" s="17">
        <f t="shared" si="133"/>
        <v>0</v>
      </c>
      <c r="EA149" s="17"/>
      <c r="EB149" s="17">
        <f t="shared" si="134"/>
        <v>0</v>
      </c>
      <c r="EC149" s="17"/>
      <c r="ED149" s="17">
        <f t="shared" si="135"/>
        <v>0</v>
      </c>
      <c r="EE149" s="17"/>
      <c r="EF149" s="17">
        <f t="shared" si="136"/>
        <v>0</v>
      </c>
      <c r="EG149" s="17"/>
      <c r="EH149" s="17">
        <f t="shared" si="137"/>
        <v>0</v>
      </c>
      <c r="EI149" s="17"/>
      <c r="EJ149" s="17">
        <f t="shared" si="138"/>
        <v>0</v>
      </c>
      <c r="EK149" s="17"/>
      <c r="EL149" s="17" t="str">
        <f t="shared" si="185"/>
        <v/>
      </c>
      <c r="EM149" s="18">
        <f t="shared" si="196"/>
        <v>0</v>
      </c>
      <c r="EN149" s="18"/>
      <c r="EP149" s="2">
        <f t="shared" si="139"/>
        <v>1945</v>
      </c>
      <c r="EQ149" s="17">
        <f t="shared" si="140"/>
        <v>0</v>
      </c>
      <c r="ER149" s="17"/>
      <c r="ES149" s="17">
        <f t="shared" si="141"/>
        <v>0</v>
      </c>
      <c r="ET149" s="17"/>
      <c r="EU149" s="17">
        <f t="shared" si="142"/>
        <v>0</v>
      </c>
      <c r="EV149" s="17"/>
      <c r="EW149" s="17">
        <f t="shared" si="143"/>
        <v>0</v>
      </c>
      <c r="EX149" s="17"/>
      <c r="EY149" s="17">
        <f t="shared" si="144"/>
        <v>0</v>
      </c>
      <c r="EZ149" s="17"/>
      <c r="FA149" s="17">
        <f t="shared" si="145"/>
        <v>0</v>
      </c>
      <c r="FB149" s="17"/>
      <c r="FC149" s="17">
        <f t="shared" si="146"/>
        <v>0</v>
      </c>
      <c r="FD149" s="17"/>
      <c r="FE149" s="17">
        <f t="shared" si="147"/>
        <v>0</v>
      </c>
      <c r="FF149" s="17"/>
      <c r="FG149" s="17">
        <f t="shared" si="148"/>
        <v>0</v>
      </c>
      <c r="FH149" s="17"/>
      <c r="FI149" s="17">
        <f t="shared" si="149"/>
        <v>0</v>
      </c>
      <c r="FJ149" s="17"/>
      <c r="FK149" s="17">
        <f t="shared" si="150"/>
        <v>0</v>
      </c>
      <c r="FL149" s="17"/>
      <c r="FM149" s="17">
        <f t="shared" si="151"/>
        <v>0</v>
      </c>
      <c r="FN149" s="17"/>
      <c r="FO149" s="17" t="str">
        <f t="shared" si="187"/>
        <v/>
      </c>
      <c r="FP149" s="18">
        <f t="shared" si="197"/>
        <v>0</v>
      </c>
      <c r="FQ149" s="18"/>
      <c r="FS149" s="2">
        <f t="shared" si="152"/>
        <v>1945</v>
      </c>
      <c r="FT149" s="17">
        <f t="shared" si="153"/>
        <v>0</v>
      </c>
      <c r="FU149" s="17"/>
      <c r="FV149" s="17">
        <f t="shared" si="154"/>
        <v>0</v>
      </c>
      <c r="FW149" s="17"/>
      <c r="FX149" s="17">
        <f t="shared" si="155"/>
        <v>0</v>
      </c>
      <c r="FY149" s="17"/>
      <c r="FZ149" s="17">
        <f t="shared" si="156"/>
        <v>0</v>
      </c>
      <c r="GA149" s="17"/>
      <c r="GB149" s="17">
        <f t="shared" si="157"/>
        <v>0</v>
      </c>
      <c r="GC149" s="17"/>
      <c r="GD149" s="17">
        <f t="shared" si="158"/>
        <v>0</v>
      </c>
      <c r="GE149" s="17"/>
      <c r="GF149" s="17">
        <f t="shared" si="159"/>
        <v>0</v>
      </c>
      <c r="GG149" s="17"/>
      <c r="GH149" s="17">
        <f t="shared" si="160"/>
        <v>0</v>
      </c>
      <c r="GI149" s="17"/>
      <c r="GJ149" s="17">
        <f t="shared" si="161"/>
        <v>0</v>
      </c>
      <c r="GK149" s="17"/>
      <c r="GL149" s="17">
        <f t="shared" si="162"/>
        <v>0</v>
      </c>
      <c r="GM149" s="17"/>
      <c r="GN149" s="17">
        <f t="shared" si="163"/>
        <v>0</v>
      </c>
      <c r="GO149" s="17"/>
      <c r="GP149" s="17">
        <f t="shared" si="164"/>
        <v>0</v>
      </c>
      <c r="GQ149" s="17"/>
      <c r="GR149" s="17" t="str">
        <f t="shared" si="189"/>
        <v/>
      </c>
      <c r="GS149" s="18">
        <f t="shared" si="198"/>
        <v>0</v>
      </c>
      <c r="GT149" s="18"/>
      <c r="GV149" s="2">
        <f t="shared" si="165"/>
        <v>1945</v>
      </c>
      <c r="GW149" s="17">
        <f t="shared" si="166"/>
        <v>0</v>
      </c>
      <c r="GX149" s="17"/>
      <c r="GY149" s="17">
        <f t="shared" si="167"/>
        <v>0</v>
      </c>
      <c r="GZ149" s="17"/>
      <c r="HA149" s="17">
        <f t="shared" si="168"/>
        <v>0</v>
      </c>
      <c r="HB149" s="17"/>
      <c r="HC149" s="17">
        <f t="shared" si="169"/>
        <v>0</v>
      </c>
      <c r="HD149" s="17"/>
      <c r="HE149" s="17">
        <f t="shared" si="170"/>
        <v>0</v>
      </c>
      <c r="HF149" s="17"/>
      <c r="HG149" s="17">
        <f t="shared" si="171"/>
        <v>0</v>
      </c>
      <c r="HH149" s="17"/>
      <c r="HI149" s="17">
        <f t="shared" si="172"/>
        <v>0</v>
      </c>
      <c r="HJ149" s="17"/>
      <c r="HK149" s="17">
        <f t="shared" si="173"/>
        <v>0</v>
      </c>
      <c r="HL149" s="17"/>
      <c r="HM149" s="17">
        <f t="shared" si="174"/>
        <v>0</v>
      </c>
      <c r="HN149" s="17"/>
      <c r="HO149" s="17">
        <f t="shared" si="175"/>
        <v>0</v>
      </c>
      <c r="HP149" s="17"/>
      <c r="HQ149" s="17">
        <f t="shared" si="176"/>
        <v>0</v>
      </c>
      <c r="HR149" s="17"/>
      <c r="HS149" s="17">
        <f t="shared" si="177"/>
        <v>0</v>
      </c>
      <c r="HT149" s="17"/>
      <c r="HU149" s="17" t="str">
        <f t="shared" si="191"/>
        <v/>
      </c>
      <c r="HV149" s="18">
        <f t="shared" si="199"/>
        <v>0</v>
      </c>
      <c r="HW149" s="18"/>
    </row>
    <row r="150" spans="1:231" x14ac:dyDescent="0.2">
      <c r="A150" s="2">
        <f t="shared" si="200"/>
        <v>1946</v>
      </c>
      <c r="B150" s="17">
        <f t="shared" si="201"/>
        <v>8.7979133891355286</v>
      </c>
      <c r="C150" s="17"/>
      <c r="D150" s="17">
        <f t="shared" si="202"/>
        <v>7.0057458469042171</v>
      </c>
      <c r="E150" s="17"/>
      <c r="F150" s="17">
        <f t="shared" si="203"/>
        <v>13.0214131215268</v>
      </c>
      <c r="G150" s="17"/>
      <c r="H150" s="17">
        <f t="shared" si="204"/>
        <v>8.233944582139662</v>
      </c>
      <c r="I150" s="17"/>
      <c r="J150" s="17">
        <f t="shared" si="205"/>
        <v>14.086687534741216</v>
      </c>
      <c r="K150" s="17"/>
      <c r="L150" s="17">
        <f t="shared" si="206"/>
        <v>7.4569208925009107</v>
      </c>
      <c r="M150" s="17"/>
      <c r="N150" s="17">
        <f t="shared" si="207"/>
        <v>3.7221941261727229</v>
      </c>
      <c r="O150" s="17"/>
      <c r="P150" s="17">
        <f t="shared" si="208"/>
        <v>3.6595309253954054</v>
      </c>
      <c r="Q150" s="17"/>
      <c r="R150" s="17">
        <f t="shared" si="209"/>
        <v>1.3409924966346176</v>
      </c>
      <c r="S150" s="17"/>
      <c r="T150" s="17">
        <f t="shared" si="210"/>
        <v>1.1028723336808071</v>
      </c>
      <c r="U150" s="17"/>
      <c r="V150" s="17">
        <f t="shared" si="211"/>
        <v>0.51383824637401232</v>
      </c>
      <c r="W150" s="17"/>
      <c r="X150" s="17">
        <f t="shared" si="212"/>
        <v>9.4245453969087141</v>
      </c>
      <c r="Y150" s="17"/>
      <c r="Z150" s="17">
        <f t="shared" si="178"/>
        <v>78.366598892114609</v>
      </c>
      <c r="AA150" s="18">
        <f t="shared" si="213"/>
        <v>1</v>
      </c>
      <c r="AB150" s="18"/>
      <c r="AD150" s="2">
        <f t="shared" si="87"/>
        <v>1946</v>
      </c>
      <c r="AE150" s="17">
        <f t="shared" si="88"/>
        <v>21.528939470709748</v>
      </c>
      <c r="AF150" s="17"/>
      <c r="AG150" s="17">
        <f t="shared" si="89"/>
        <v>18.827454495849089</v>
      </c>
      <c r="AH150" s="17"/>
      <c r="AI150" s="17">
        <f t="shared" si="90"/>
        <v>10.343843785321745</v>
      </c>
      <c r="AJ150" s="17"/>
      <c r="AK150" s="17">
        <f t="shared" si="91"/>
        <v>11.505008379779397</v>
      </c>
      <c r="AL150" s="17"/>
      <c r="AM150" s="17">
        <f t="shared" si="92"/>
        <v>13.377090072884595</v>
      </c>
      <c r="AN150" s="17"/>
      <c r="AO150" s="17">
        <f t="shared" si="93"/>
        <v>10.711150952956309</v>
      </c>
      <c r="AP150" s="17"/>
      <c r="AQ150" s="17">
        <f t="shared" si="94"/>
        <v>14.70413532369334</v>
      </c>
      <c r="AR150" s="17"/>
      <c r="AS150" s="17">
        <f t="shared" si="95"/>
        <v>1.4929259071598395</v>
      </c>
      <c r="AT150" s="17"/>
      <c r="AU150" s="17">
        <f t="shared" si="96"/>
        <v>0.49764196905327984</v>
      </c>
      <c r="AV150" s="17"/>
      <c r="AW150" s="17">
        <f t="shared" si="97"/>
        <v>0.92419222824180536</v>
      </c>
      <c r="AX150" s="17"/>
      <c r="AY150" s="17">
        <f t="shared" si="98"/>
        <v>0</v>
      </c>
      <c r="AZ150" s="17"/>
      <c r="BA150" s="17">
        <f t="shared" si="99"/>
        <v>7.594964337217915</v>
      </c>
      <c r="BB150" s="17"/>
      <c r="BC150" s="17">
        <f t="shared" si="179"/>
        <v>111.50734692286707</v>
      </c>
      <c r="BD150" s="18">
        <f t="shared" si="193"/>
        <v>1</v>
      </c>
      <c r="BE150" s="18"/>
      <c r="BG150" s="2">
        <f t="shared" si="100"/>
        <v>1946</v>
      </c>
      <c r="BH150" s="17">
        <f t="shared" si="101"/>
        <v>14.017440004875631</v>
      </c>
      <c r="BI150" s="17"/>
      <c r="BJ150" s="17">
        <f t="shared" si="102"/>
        <v>9.141808698831932</v>
      </c>
      <c r="BK150" s="17"/>
      <c r="BL150" s="17">
        <f t="shared" si="103"/>
        <v>14.992566266084371</v>
      </c>
      <c r="BM150" s="17"/>
      <c r="BN150" s="17">
        <f t="shared" si="104"/>
        <v>12.310969047760336</v>
      </c>
      <c r="BO150" s="17"/>
      <c r="BP150" s="17">
        <f t="shared" si="105"/>
        <v>12.798532178364704</v>
      </c>
      <c r="BQ150" s="17"/>
      <c r="BR150" s="17">
        <f t="shared" si="106"/>
        <v>6.7039930458100834</v>
      </c>
      <c r="BS150" s="17"/>
      <c r="BT150" s="17">
        <f t="shared" si="107"/>
        <v>8.0447916549720997</v>
      </c>
      <c r="BU150" s="17"/>
      <c r="BV150" s="17">
        <f t="shared" si="108"/>
        <v>5.3631944366480671</v>
      </c>
      <c r="BW150" s="17"/>
      <c r="BX150" s="17">
        <f t="shared" si="109"/>
        <v>2.803488000975126</v>
      </c>
      <c r="BY150" s="17"/>
      <c r="BZ150" s="17">
        <f t="shared" si="110"/>
        <v>2.4378156530218487</v>
      </c>
      <c r="CA150" s="17"/>
      <c r="CB150" s="17">
        <f t="shared" si="111"/>
        <v>0</v>
      </c>
      <c r="CC150" s="17"/>
      <c r="CD150" s="17">
        <f t="shared" si="112"/>
        <v>11.945296699807058</v>
      </c>
      <c r="CE150" s="17"/>
      <c r="CF150" s="17">
        <f t="shared" si="181"/>
        <v>100.55989568715125</v>
      </c>
      <c r="CG150" s="18">
        <f t="shared" si="194"/>
        <v>1</v>
      </c>
      <c r="CH150" s="18"/>
      <c r="CJ150" s="2">
        <f t="shared" si="113"/>
        <v>1946</v>
      </c>
      <c r="CK150" s="17">
        <f t="shared" si="114"/>
        <v>0</v>
      </c>
      <c r="CL150" s="17"/>
      <c r="CM150" s="17">
        <f t="shared" si="115"/>
        <v>0</v>
      </c>
      <c r="CN150" s="17"/>
      <c r="CO150" s="17">
        <f t="shared" si="116"/>
        <v>0</v>
      </c>
      <c r="CP150" s="17"/>
      <c r="CQ150" s="17">
        <f t="shared" si="117"/>
        <v>0</v>
      </c>
      <c r="CR150" s="17"/>
      <c r="CS150" s="17">
        <f t="shared" si="118"/>
        <v>0</v>
      </c>
      <c r="CT150" s="17"/>
      <c r="CU150" s="17">
        <f t="shared" si="119"/>
        <v>0</v>
      </c>
      <c r="CV150" s="17"/>
      <c r="CW150" s="17">
        <f t="shared" si="120"/>
        <v>0</v>
      </c>
      <c r="CX150" s="17"/>
      <c r="CY150" s="17">
        <f t="shared" si="121"/>
        <v>0</v>
      </c>
      <c r="CZ150" s="17"/>
      <c r="DA150" s="17">
        <f t="shared" si="122"/>
        <v>0</v>
      </c>
      <c r="DB150" s="17"/>
      <c r="DC150" s="17">
        <f t="shared" si="123"/>
        <v>0</v>
      </c>
      <c r="DD150" s="17"/>
      <c r="DE150" s="17">
        <f t="shared" si="124"/>
        <v>0</v>
      </c>
      <c r="DF150" s="17"/>
      <c r="DG150" s="17">
        <f t="shared" si="125"/>
        <v>0</v>
      </c>
      <c r="DH150" s="17"/>
      <c r="DI150" s="17" t="str">
        <f t="shared" si="183"/>
        <v/>
      </c>
      <c r="DJ150" s="18">
        <f t="shared" si="195"/>
        <v>0</v>
      </c>
      <c r="DK150" s="18"/>
      <c r="DM150" s="2">
        <f t="shared" si="126"/>
        <v>1946</v>
      </c>
      <c r="DN150" s="17">
        <f t="shared" si="127"/>
        <v>0</v>
      </c>
      <c r="DO150" s="17"/>
      <c r="DP150" s="17">
        <f t="shared" si="128"/>
        <v>0</v>
      </c>
      <c r="DQ150" s="17"/>
      <c r="DR150" s="17">
        <f t="shared" si="129"/>
        <v>0</v>
      </c>
      <c r="DS150" s="17"/>
      <c r="DT150" s="17">
        <f t="shared" si="130"/>
        <v>0</v>
      </c>
      <c r="DU150" s="17"/>
      <c r="DV150" s="17">
        <f t="shared" si="131"/>
        <v>0</v>
      </c>
      <c r="DW150" s="17"/>
      <c r="DX150" s="17">
        <f t="shared" si="132"/>
        <v>0</v>
      </c>
      <c r="DY150" s="17"/>
      <c r="DZ150" s="17">
        <f t="shared" si="133"/>
        <v>0</v>
      </c>
      <c r="EA150" s="17"/>
      <c r="EB150" s="17">
        <f t="shared" si="134"/>
        <v>0</v>
      </c>
      <c r="EC150" s="17"/>
      <c r="ED150" s="17">
        <f t="shared" si="135"/>
        <v>0</v>
      </c>
      <c r="EE150" s="17"/>
      <c r="EF150" s="17">
        <f t="shared" si="136"/>
        <v>0</v>
      </c>
      <c r="EG150" s="17"/>
      <c r="EH150" s="17">
        <f t="shared" si="137"/>
        <v>0</v>
      </c>
      <c r="EI150" s="17"/>
      <c r="EJ150" s="17">
        <f t="shared" si="138"/>
        <v>0</v>
      </c>
      <c r="EK150" s="17"/>
      <c r="EL150" s="17" t="str">
        <f t="shared" si="185"/>
        <v/>
      </c>
      <c r="EM150" s="18">
        <f t="shared" si="196"/>
        <v>0</v>
      </c>
      <c r="EN150" s="18"/>
      <c r="EP150" s="2">
        <f t="shared" si="139"/>
        <v>1946</v>
      </c>
      <c r="EQ150" s="17">
        <f t="shared" si="140"/>
        <v>0</v>
      </c>
      <c r="ER150" s="17"/>
      <c r="ES150" s="17">
        <f t="shared" si="141"/>
        <v>0</v>
      </c>
      <c r="ET150" s="17"/>
      <c r="EU150" s="17">
        <f t="shared" si="142"/>
        <v>0</v>
      </c>
      <c r="EV150" s="17"/>
      <c r="EW150" s="17">
        <f t="shared" si="143"/>
        <v>0</v>
      </c>
      <c r="EX150" s="17"/>
      <c r="EY150" s="17">
        <f t="shared" si="144"/>
        <v>0</v>
      </c>
      <c r="EZ150" s="17"/>
      <c r="FA150" s="17">
        <f t="shared" si="145"/>
        <v>0</v>
      </c>
      <c r="FB150" s="17"/>
      <c r="FC150" s="17">
        <f t="shared" si="146"/>
        <v>0</v>
      </c>
      <c r="FD150" s="17"/>
      <c r="FE150" s="17">
        <f t="shared" si="147"/>
        <v>0</v>
      </c>
      <c r="FF150" s="17"/>
      <c r="FG150" s="17">
        <f t="shared" si="148"/>
        <v>0</v>
      </c>
      <c r="FH150" s="17"/>
      <c r="FI150" s="17">
        <f t="shared" si="149"/>
        <v>0</v>
      </c>
      <c r="FJ150" s="17"/>
      <c r="FK150" s="17">
        <f t="shared" si="150"/>
        <v>0</v>
      </c>
      <c r="FL150" s="17"/>
      <c r="FM150" s="17">
        <f t="shared" si="151"/>
        <v>0</v>
      </c>
      <c r="FN150" s="17"/>
      <c r="FO150" s="17" t="str">
        <f t="shared" si="187"/>
        <v/>
      </c>
      <c r="FP150" s="18">
        <f t="shared" si="197"/>
        <v>0</v>
      </c>
      <c r="FQ150" s="18"/>
      <c r="FS150" s="2">
        <f t="shared" si="152"/>
        <v>1946</v>
      </c>
      <c r="FT150" s="17">
        <f t="shared" si="153"/>
        <v>0</v>
      </c>
      <c r="FU150" s="17"/>
      <c r="FV150" s="17">
        <f t="shared" si="154"/>
        <v>0</v>
      </c>
      <c r="FW150" s="17"/>
      <c r="FX150" s="17">
        <f t="shared" si="155"/>
        <v>0</v>
      </c>
      <c r="FY150" s="17"/>
      <c r="FZ150" s="17">
        <f t="shared" si="156"/>
        <v>0</v>
      </c>
      <c r="GA150" s="17"/>
      <c r="GB150" s="17">
        <f t="shared" si="157"/>
        <v>0</v>
      </c>
      <c r="GC150" s="17"/>
      <c r="GD150" s="17">
        <f t="shared" si="158"/>
        <v>0</v>
      </c>
      <c r="GE150" s="17"/>
      <c r="GF150" s="17">
        <f t="shared" si="159"/>
        <v>0</v>
      </c>
      <c r="GG150" s="17"/>
      <c r="GH150" s="17">
        <f t="shared" si="160"/>
        <v>0</v>
      </c>
      <c r="GI150" s="17"/>
      <c r="GJ150" s="17">
        <f t="shared" si="161"/>
        <v>0</v>
      </c>
      <c r="GK150" s="17"/>
      <c r="GL150" s="17">
        <f t="shared" si="162"/>
        <v>0</v>
      </c>
      <c r="GM150" s="17"/>
      <c r="GN150" s="17">
        <f t="shared" si="163"/>
        <v>0</v>
      </c>
      <c r="GO150" s="17"/>
      <c r="GP150" s="17">
        <f t="shared" si="164"/>
        <v>0</v>
      </c>
      <c r="GQ150" s="17"/>
      <c r="GR150" s="17" t="str">
        <f t="shared" si="189"/>
        <v/>
      </c>
      <c r="GS150" s="18">
        <f t="shared" si="198"/>
        <v>0</v>
      </c>
      <c r="GT150" s="18"/>
      <c r="GV150" s="2">
        <f t="shared" si="165"/>
        <v>1946</v>
      </c>
      <c r="GW150" s="17">
        <f t="shared" si="166"/>
        <v>0</v>
      </c>
      <c r="GX150" s="17"/>
      <c r="GY150" s="17">
        <f t="shared" si="167"/>
        <v>0</v>
      </c>
      <c r="GZ150" s="17"/>
      <c r="HA150" s="17">
        <f t="shared" si="168"/>
        <v>0</v>
      </c>
      <c r="HB150" s="17"/>
      <c r="HC150" s="17">
        <f t="shared" si="169"/>
        <v>0</v>
      </c>
      <c r="HD150" s="17"/>
      <c r="HE150" s="17">
        <f t="shared" si="170"/>
        <v>0</v>
      </c>
      <c r="HF150" s="17"/>
      <c r="HG150" s="17">
        <f t="shared" si="171"/>
        <v>0</v>
      </c>
      <c r="HH150" s="17"/>
      <c r="HI150" s="17">
        <f t="shared" si="172"/>
        <v>0</v>
      </c>
      <c r="HJ150" s="17"/>
      <c r="HK150" s="17">
        <f t="shared" si="173"/>
        <v>0</v>
      </c>
      <c r="HL150" s="17"/>
      <c r="HM150" s="17">
        <f t="shared" si="174"/>
        <v>0</v>
      </c>
      <c r="HN150" s="17"/>
      <c r="HO150" s="17">
        <f t="shared" si="175"/>
        <v>0</v>
      </c>
      <c r="HP150" s="17"/>
      <c r="HQ150" s="17">
        <f t="shared" si="176"/>
        <v>0</v>
      </c>
      <c r="HR150" s="17"/>
      <c r="HS150" s="17">
        <f t="shared" si="177"/>
        <v>0</v>
      </c>
      <c r="HT150" s="17"/>
      <c r="HU150" s="17" t="str">
        <f t="shared" si="191"/>
        <v/>
      </c>
      <c r="HV150" s="18">
        <f t="shared" si="199"/>
        <v>0</v>
      </c>
      <c r="HW150" s="18"/>
    </row>
    <row r="151" spans="1:231" x14ac:dyDescent="0.2">
      <c r="A151" s="2">
        <f t="shared" si="200"/>
        <v>1947</v>
      </c>
      <c r="B151" s="17">
        <f t="shared" si="201"/>
        <v>10.677809412455087</v>
      </c>
      <c r="C151" s="17"/>
      <c r="D151" s="17">
        <f t="shared" si="202"/>
        <v>7.4443882523454459</v>
      </c>
      <c r="E151" s="17"/>
      <c r="F151" s="17">
        <f t="shared" si="203"/>
        <v>18.234991426199706</v>
      </c>
      <c r="G151" s="17"/>
      <c r="H151" s="17">
        <f t="shared" si="204"/>
        <v>12.156660950799804</v>
      </c>
      <c r="I151" s="17"/>
      <c r="J151" s="17">
        <f t="shared" si="205"/>
        <v>8.0459549798077052</v>
      </c>
      <c r="K151" s="17"/>
      <c r="L151" s="17">
        <f t="shared" si="206"/>
        <v>23.360841249784364</v>
      </c>
      <c r="M151" s="17"/>
      <c r="N151" s="17">
        <f t="shared" si="207"/>
        <v>5.953004073845265</v>
      </c>
      <c r="O151" s="17"/>
      <c r="P151" s="17">
        <f t="shared" si="208"/>
        <v>2.7571808342020172</v>
      </c>
      <c r="Q151" s="17"/>
      <c r="R151" s="17">
        <f t="shared" si="209"/>
        <v>0.46370768575215748</v>
      </c>
      <c r="S151" s="17"/>
      <c r="T151" s="17">
        <f t="shared" si="210"/>
        <v>0.75195840932782287</v>
      </c>
      <c r="U151" s="17"/>
      <c r="V151" s="17">
        <f t="shared" si="211"/>
        <v>0</v>
      </c>
      <c r="W151" s="17"/>
      <c r="X151" s="17">
        <f t="shared" si="212"/>
        <v>0</v>
      </c>
      <c r="Y151" s="17"/>
      <c r="Z151" s="17">
        <f t="shared" si="178"/>
        <v>89.846497274519379</v>
      </c>
      <c r="AA151" s="18">
        <f t="shared" si="213"/>
        <v>1</v>
      </c>
      <c r="AB151" s="18"/>
      <c r="AD151" s="2">
        <f t="shared" si="87"/>
        <v>1947</v>
      </c>
      <c r="AE151" s="17">
        <f t="shared" si="88"/>
        <v>14.70413532369334</v>
      </c>
      <c r="AF151" s="17"/>
      <c r="AG151" s="17">
        <f t="shared" si="89"/>
        <v>14.4553143391667</v>
      </c>
      <c r="AH151" s="17"/>
      <c r="AI151" s="17">
        <f t="shared" si="90"/>
        <v>20.794325135440623</v>
      </c>
      <c r="AJ151" s="17"/>
      <c r="AK151" s="17">
        <f t="shared" si="91"/>
        <v>13.294149744709047</v>
      </c>
      <c r="AL151" s="17"/>
      <c r="AM151" s="17">
        <f t="shared" si="92"/>
        <v>10.61636200646997</v>
      </c>
      <c r="AN151" s="17"/>
      <c r="AO151" s="17">
        <f t="shared" si="93"/>
        <v>22.571617882059478</v>
      </c>
      <c r="AP151" s="17"/>
      <c r="AQ151" s="17">
        <f t="shared" si="94"/>
        <v>13.708851385586781</v>
      </c>
      <c r="AR151" s="17"/>
      <c r="AS151" s="17">
        <f t="shared" si="95"/>
        <v>1.7772927466188568</v>
      </c>
      <c r="AT151" s="17"/>
      <c r="AU151" s="17">
        <f t="shared" si="96"/>
        <v>0</v>
      </c>
      <c r="AV151" s="17"/>
      <c r="AW151" s="17">
        <f t="shared" si="97"/>
        <v>0</v>
      </c>
      <c r="AX151" s="17"/>
      <c r="AY151" s="17">
        <f t="shared" si="98"/>
        <v>0.49764196905327984</v>
      </c>
      <c r="AZ151" s="17"/>
      <c r="BA151" s="17">
        <f t="shared" si="99"/>
        <v>1.0663756479713138</v>
      </c>
      <c r="BB151" s="17"/>
      <c r="BC151" s="17">
        <f t="shared" si="179"/>
        <v>113.4860661807694</v>
      </c>
      <c r="BD151" s="18">
        <f t="shared" si="193"/>
        <v>1</v>
      </c>
      <c r="BE151" s="18"/>
      <c r="BG151" s="2">
        <f t="shared" si="100"/>
        <v>1947</v>
      </c>
      <c r="BH151" s="17">
        <f t="shared" si="101"/>
        <v>10.970170438598318</v>
      </c>
      <c r="BI151" s="17"/>
      <c r="BJ151" s="17">
        <f t="shared" si="102"/>
        <v>9.9950441773895804</v>
      </c>
      <c r="BK151" s="17"/>
      <c r="BL151" s="17">
        <f t="shared" si="103"/>
        <v>18.405508180314957</v>
      </c>
      <c r="BM151" s="17"/>
      <c r="BN151" s="17">
        <f t="shared" si="104"/>
        <v>14.261221570177815</v>
      </c>
      <c r="BO151" s="17"/>
      <c r="BP151" s="17">
        <f t="shared" si="105"/>
        <v>20.965214615987897</v>
      </c>
      <c r="BQ151" s="17"/>
      <c r="BR151" s="17">
        <f t="shared" si="106"/>
        <v>27.059753748542519</v>
      </c>
      <c r="BS151" s="17"/>
      <c r="BT151" s="17">
        <f t="shared" si="107"/>
        <v>5.9726483499035288</v>
      </c>
      <c r="BU151" s="17"/>
      <c r="BV151" s="17">
        <f t="shared" si="108"/>
        <v>5.485085219299159</v>
      </c>
      <c r="BW151" s="17"/>
      <c r="BX151" s="17">
        <f t="shared" si="109"/>
        <v>0</v>
      </c>
      <c r="BY151" s="17"/>
      <c r="BZ151" s="17">
        <f t="shared" si="110"/>
        <v>0.97512626120873946</v>
      </c>
      <c r="CA151" s="17"/>
      <c r="CB151" s="17">
        <f t="shared" si="111"/>
        <v>0</v>
      </c>
      <c r="CC151" s="17"/>
      <c r="CD151" s="17">
        <f t="shared" si="112"/>
        <v>0</v>
      </c>
      <c r="CE151" s="17"/>
      <c r="CF151" s="17">
        <f t="shared" si="181"/>
        <v>114.08977256142252</v>
      </c>
      <c r="CG151" s="18">
        <f t="shared" si="194"/>
        <v>1</v>
      </c>
      <c r="CH151" s="18"/>
      <c r="CJ151" s="2">
        <f t="shared" si="113"/>
        <v>1947</v>
      </c>
      <c r="CK151" s="17">
        <f t="shared" si="114"/>
        <v>0</v>
      </c>
      <c r="CL151" s="17"/>
      <c r="CM151" s="17">
        <f t="shared" si="115"/>
        <v>0</v>
      </c>
      <c r="CN151" s="17"/>
      <c r="CO151" s="17">
        <f t="shared" si="116"/>
        <v>0</v>
      </c>
      <c r="CP151" s="17"/>
      <c r="CQ151" s="17">
        <f t="shared" si="117"/>
        <v>0</v>
      </c>
      <c r="CR151" s="17"/>
      <c r="CS151" s="17">
        <f t="shared" si="118"/>
        <v>0</v>
      </c>
      <c r="CT151" s="17"/>
      <c r="CU151" s="17">
        <f t="shared" si="119"/>
        <v>0</v>
      </c>
      <c r="CV151" s="17"/>
      <c r="CW151" s="17">
        <f t="shared" si="120"/>
        <v>0</v>
      </c>
      <c r="CX151" s="17"/>
      <c r="CY151" s="17">
        <f t="shared" si="121"/>
        <v>0</v>
      </c>
      <c r="CZ151" s="17"/>
      <c r="DA151" s="17">
        <f t="shared" si="122"/>
        <v>0</v>
      </c>
      <c r="DB151" s="17"/>
      <c r="DC151" s="17">
        <f t="shared" si="123"/>
        <v>0</v>
      </c>
      <c r="DD151" s="17"/>
      <c r="DE151" s="17">
        <f t="shared" si="124"/>
        <v>0</v>
      </c>
      <c r="DF151" s="17"/>
      <c r="DG151" s="17">
        <f t="shared" si="125"/>
        <v>0</v>
      </c>
      <c r="DH151" s="17"/>
      <c r="DI151" s="17" t="str">
        <f t="shared" si="183"/>
        <v/>
      </c>
      <c r="DJ151" s="18">
        <f t="shared" si="195"/>
        <v>0</v>
      </c>
      <c r="DK151" s="18"/>
      <c r="DM151" s="2">
        <f t="shared" si="126"/>
        <v>1947</v>
      </c>
      <c r="DN151" s="17">
        <f t="shared" si="127"/>
        <v>0</v>
      </c>
      <c r="DO151" s="17"/>
      <c r="DP151" s="17">
        <f t="shared" si="128"/>
        <v>0</v>
      </c>
      <c r="DQ151" s="17"/>
      <c r="DR151" s="17">
        <f t="shared" si="129"/>
        <v>0</v>
      </c>
      <c r="DS151" s="17"/>
      <c r="DT151" s="17">
        <f t="shared" si="130"/>
        <v>0</v>
      </c>
      <c r="DU151" s="17"/>
      <c r="DV151" s="17">
        <f t="shared" si="131"/>
        <v>0</v>
      </c>
      <c r="DW151" s="17"/>
      <c r="DX151" s="17">
        <f t="shared" si="132"/>
        <v>0</v>
      </c>
      <c r="DY151" s="17"/>
      <c r="DZ151" s="17">
        <f t="shared" si="133"/>
        <v>0</v>
      </c>
      <c r="EA151" s="17"/>
      <c r="EB151" s="17">
        <f t="shared" si="134"/>
        <v>0</v>
      </c>
      <c r="EC151" s="17"/>
      <c r="ED151" s="17">
        <f t="shared" si="135"/>
        <v>0</v>
      </c>
      <c r="EE151" s="17"/>
      <c r="EF151" s="17">
        <f t="shared" si="136"/>
        <v>0</v>
      </c>
      <c r="EG151" s="17"/>
      <c r="EH151" s="17">
        <f t="shared" si="137"/>
        <v>0</v>
      </c>
      <c r="EI151" s="17"/>
      <c r="EJ151" s="17">
        <f t="shared" si="138"/>
        <v>0</v>
      </c>
      <c r="EK151" s="17"/>
      <c r="EL151" s="17" t="str">
        <f t="shared" si="185"/>
        <v/>
      </c>
      <c r="EM151" s="18">
        <f t="shared" si="196"/>
        <v>0</v>
      </c>
      <c r="EN151" s="18"/>
      <c r="EP151" s="2">
        <f t="shared" si="139"/>
        <v>1947</v>
      </c>
      <c r="EQ151" s="17">
        <f t="shared" si="140"/>
        <v>0</v>
      </c>
      <c r="ER151" s="17"/>
      <c r="ES151" s="17">
        <f t="shared" si="141"/>
        <v>0</v>
      </c>
      <c r="ET151" s="17"/>
      <c r="EU151" s="17">
        <f t="shared" si="142"/>
        <v>0</v>
      </c>
      <c r="EV151" s="17"/>
      <c r="EW151" s="17">
        <f t="shared" si="143"/>
        <v>0</v>
      </c>
      <c r="EX151" s="17"/>
      <c r="EY151" s="17">
        <f t="shared" si="144"/>
        <v>0</v>
      </c>
      <c r="EZ151" s="17"/>
      <c r="FA151" s="17">
        <f t="shared" si="145"/>
        <v>0</v>
      </c>
      <c r="FB151" s="17"/>
      <c r="FC151" s="17">
        <f t="shared" si="146"/>
        <v>0</v>
      </c>
      <c r="FD151" s="17"/>
      <c r="FE151" s="17">
        <f t="shared" si="147"/>
        <v>0</v>
      </c>
      <c r="FF151" s="17"/>
      <c r="FG151" s="17">
        <f t="shared" si="148"/>
        <v>0</v>
      </c>
      <c r="FH151" s="17"/>
      <c r="FI151" s="17">
        <f t="shared" si="149"/>
        <v>0</v>
      </c>
      <c r="FJ151" s="17"/>
      <c r="FK151" s="17">
        <f t="shared" si="150"/>
        <v>0</v>
      </c>
      <c r="FL151" s="17"/>
      <c r="FM151" s="17">
        <f t="shared" si="151"/>
        <v>0</v>
      </c>
      <c r="FN151" s="17"/>
      <c r="FO151" s="17" t="str">
        <f t="shared" si="187"/>
        <v/>
      </c>
      <c r="FP151" s="18">
        <f t="shared" si="197"/>
        <v>0</v>
      </c>
      <c r="FQ151" s="18"/>
      <c r="FS151" s="2">
        <f t="shared" si="152"/>
        <v>1947</v>
      </c>
      <c r="FT151" s="17">
        <f t="shared" si="153"/>
        <v>0</v>
      </c>
      <c r="FU151" s="17"/>
      <c r="FV151" s="17">
        <f t="shared" si="154"/>
        <v>0</v>
      </c>
      <c r="FW151" s="17"/>
      <c r="FX151" s="17">
        <f t="shared" si="155"/>
        <v>0</v>
      </c>
      <c r="FY151" s="17"/>
      <c r="FZ151" s="17">
        <f t="shared" si="156"/>
        <v>0</v>
      </c>
      <c r="GA151" s="17"/>
      <c r="GB151" s="17">
        <f t="shared" si="157"/>
        <v>0</v>
      </c>
      <c r="GC151" s="17"/>
      <c r="GD151" s="17">
        <f t="shared" si="158"/>
        <v>0</v>
      </c>
      <c r="GE151" s="17"/>
      <c r="GF151" s="17">
        <f t="shared" si="159"/>
        <v>0</v>
      </c>
      <c r="GG151" s="17"/>
      <c r="GH151" s="17">
        <f t="shared" si="160"/>
        <v>0</v>
      </c>
      <c r="GI151" s="17"/>
      <c r="GJ151" s="17">
        <f t="shared" si="161"/>
        <v>0</v>
      </c>
      <c r="GK151" s="17"/>
      <c r="GL151" s="17">
        <f t="shared" si="162"/>
        <v>0</v>
      </c>
      <c r="GM151" s="17"/>
      <c r="GN151" s="17">
        <f t="shared" si="163"/>
        <v>0</v>
      </c>
      <c r="GO151" s="17"/>
      <c r="GP151" s="17">
        <f t="shared" si="164"/>
        <v>0</v>
      </c>
      <c r="GQ151" s="17"/>
      <c r="GR151" s="17" t="str">
        <f t="shared" si="189"/>
        <v/>
      </c>
      <c r="GS151" s="18">
        <f t="shared" si="198"/>
        <v>0</v>
      </c>
      <c r="GT151" s="18"/>
      <c r="GV151" s="2">
        <f t="shared" si="165"/>
        <v>1947</v>
      </c>
      <c r="GW151" s="17">
        <f t="shared" si="166"/>
        <v>0</v>
      </c>
      <c r="GX151" s="17"/>
      <c r="GY151" s="17">
        <f t="shared" si="167"/>
        <v>0</v>
      </c>
      <c r="GZ151" s="17"/>
      <c r="HA151" s="17">
        <f t="shared" si="168"/>
        <v>0</v>
      </c>
      <c r="HB151" s="17"/>
      <c r="HC151" s="17">
        <f t="shared" si="169"/>
        <v>0</v>
      </c>
      <c r="HD151" s="17"/>
      <c r="HE151" s="17">
        <f t="shared" si="170"/>
        <v>0</v>
      </c>
      <c r="HF151" s="17"/>
      <c r="HG151" s="17">
        <f t="shared" si="171"/>
        <v>0</v>
      </c>
      <c r="HH151" s="17"/>
      <c r="HI151" s="17">
        <f t="shared" si="172"/>
        <v>0</v>
      </c>
      <c r="HJ151" s="17"/>
      <c r="HK151" s="17">
        <f t="shared" si="173"/>
        <v>0</v>
      </c>
      <c r="HL151" s="17"/>
      <c r="HM151" s="17">
        <f t="shared" si="174"/>
        <v>0</v>
      </c>
      <c r="HN151" s="17"/>
      <c r="HO151" s="17">
        <f t="shared" si="175"/>
        <v>0</v>
      </c>
      <c r="HP151" s="17"/>
      <c r="HQ151" s="17">
        <f t="shared" si="176"/>
        <v>0</v>
      </c>
      <c r="HR151" s="17"/>
      <c r="HS151" s="17">
        <f t="shared" si="177"/>
        <v>0</v>
      </c>
      <c r="HT151" s="17"/>
      <c r="HU151" s="17" t="str">
        <f t="shared" si="191"/>
        <v/>
      </c>
      <c r="HV151" s="18">
        <f t="shared" si="199"/>
        <v>0</v>
      </c>
      <c r="HW151" s="18"/>
    </row>
    <row r="152" spans="1:231" x14ac:dyDescent="0.2">
      <c r="A152" s="2">
        <f t="shared" si="200"/>
        <v>1948</v>
      </c>
      <c r="B152" s="17">
        <f t="shared" si="201"/>
        <v>6.5295055209965955</v>
      </c>
      <c r="C152" s="17"/>
      <c r="D152" s="17">
        <f t="shared" si="202"/>
        <v>4.9754581417190948</v>
      </c>
      <c r="E152" s="17"/>
      <c r="F152" s="17">
        <f t="shared" si="203"/>
        <v>5.4391658274712524</v>
      </c>
      <c r="G152" s="17"/>
      <c r="H152" s="17">
        <f t="shared" si="204"/>
        <v>10.565015651055912</v>
      </c>
      <c r="I152" s="17"/>
      <c r="J152" s="17">
        <f t="shared" si="205"/>
        <v>8.9733703513120204</v>
      </c>
      <c r="K152" s="17"/>
      <c r="L152" s="17">
        <f t="shared" si="206"/>
        <v>12.48250959484186</v>
      </c>
      <c r="M152" s="17"/>
      <c r="N152" s="17">
        <f t="shared" si="207"/>
        <v>3.8349878875718968</v>
      </c>
      <c r="O152" s="17"/>
      <c r="P152" s="17">
        <f t="shared" si="208"/>
        <v>4.6245442173661111</v>
      </c>
      <c r="Q152" s="17"/>
      <c r="R152" s="17">
        <f t="shared" si="209"/>
        <v>1.491384178500182</v>
      </c>
      <c r="S152" s="17"/>
      <c r="T152" s="17">
        <f t="shared" si="210"/>
        <v>2.2433425878280051</v>
      </c>
      <c r="U152" s="17"/>
      <c r="V152" s="17">
        <f t="shared" si="211"/>
        <v>0.88981745103792376</v>
      </c>
      <c r="W152" s="17"/>
      <c r="X152" s="17">
        <f t="shared" si="212"/>
        <v>2.7321155538910897</v>
      </c>
      <c r="Y152" s="17"/>
      <c r="Z152" s="17">
        <f t="shared" si="178"/>
        <v>64.781216963591945</v>
      </c>
      <c r="AA152" s="18">
        <f t="shared" si="213"/>
        <v>1</v>
      </c>
      <c r="AB152" s="18"/>
      <c r="AD152" s="2">
        <f t="shared" si="87"/>
        <v>1948</v>
      </c>
      <c r="AE152" s="17">
        <f t="shared" si="88"/>
        <v>10.877031609307403</v>
      </c>
      <c r="AF152" s="17"/>
      <c r="AG152" s="17">
        <f t="shared" si="89"/>
        <v>4.6328097595198194</v>
      </c>
      <c r="AH152" s="17"/>
      <c r="AI152" s="17">
        <f t="shared" si="90"/>
        <v>5.6162450793155871</v>
      </c>
      <c r="AJ152" s="17"/>
      <c r="AK152" s="17">
        <f t="shared" si="91"/>
        <v>15.6994192617999</v>
      </c>
      <c r="AL152" s="17"/>
      <c r="AM152" s="17">
        <f t="shared" si="92"/>
        <v>11.682737654441285</v>
      </c>
      <c r="AN152" s="17"/>
      <c r="AO152" s="17">
        <f t="shared" si="93"/>
        <v>22.133219004560161</v>
      </c>
      <c r="AP152" s="17"/>
      <c r="AQ152" s="17">
        <f t="shared" si="94"/>
        <v>14.419768484234325</v>
      </c>
      <c r="AR152" s="17"/>
      <c r="AS152" s="17">
        <f t="shared" si="95"/>
        <v>2.7725766847254163</v>
      </c>
      <c r="AT152" s="17"/>
      <c r="AU152" s="17">
        <f t="shared" si="96"/>
        <v>0.3554585493237713</v>
      </c>
      <c r="AV152" s="17"/>
      <c r="AW152" s="17">
        <f t="shared" si="97"/>
        <v>0.63982538878278838</v>
      </c>
      <c r="AX152" s="17"/>
      <c r="AY152" s="17">
        <f t="shared" si="98"/>
        <v>1.0663756479713138</v>
      </c>
      <c r="AZ152" s="17"/>
      <c r="BA152" s="17">
        <f t="shared" si="99"/>
        <v>0.63982538878278838</v>
      </c>
      <c r="BB152" s="17"/>
      <c r="BC152" s="17">
        <f t="shared" si="179"/>
        <v>90.535292512764556</v>
      </c>
      <c r="BD152" s="18">
        <f t="shared" si="193"/>
        <v>1</v>
      </c>
      <c r="BE152" s="18"/>
      <c r="BG152" s="2">
        <f t="shared" si="100"/>
        <v>1948</v>
      </c>
      <c r="BH152" s="17">
        <f t="shared" si="101"/>
        <v>5.485085219299159</v>
      </c>
      <c r="BI152" s="17"/>
      <c r="BJ152" s="17">
        <f t="shared" si="102"/>
        <v>1.8283617397663865</v>
      </c>
      <c r="BK152" s="17"/>
      <c r="BL152" s="17">
        <f t="shared" si="103"/>
        <v>4.1442866101371427</v>
      </c>
      <c r="BM152" s="17"/>
      <c r="BN152" s="17">
        <f t="shared" si="104"/>
        <v>11.092061221249411</v>
      </c>
      <c r="BO152" s="17"/>
      <c r="BP152" s="17">
        <f t="shared" si="105"/>
        <v>9.2636994814830249</v>
      </c>
      <c r="BQ152" s="17"/>
      <c r="BR152" s="17">
        <f t="shared" si="106"/>
        <v>9.7512626120873946</v>
      </c>
      <c r="BS152" s="17"/>
      <c r="BT152" s="17">
        <f t="shared" si="107"/>
        <v>3.778614262183865</v>
      </c>
      <c r="BU152" s="17"/>
      <c r="BV152" s="17">
        <f t="shared" si="108"/>
        <v>8.1666824376231926</v>
      </c>
      <c r="BW152" s="17"/>
      <c r="BX152" s="17">
        <f t="shared" si="109"/>
        <v>0.48756313060436973</v>
      </c>
      <c r="BY152" s="17"/>
      <c r="BZ152" s="17">
        <f t="shared" si="110"/>
        <v>1.2189078265109243</v>
      </c>
      <c r="CA152" s="17"/>
      <c r="CB152" s="17">
        <f t="shared" si="111"/>
        <v>0</v>
      </c>
      <c r="CC152" s="17"/>
      <c r="CD152" s="17">
        <f t="shared" si="112"/>
        <v>4.9975220886947902</v>
      </c>
      <c r="CE152" s="17"/>
      <c r="CF152" s="17">
        <f t="shared" si="181"/>
        <v>60.214046629639654</v>
      </c>
      <c r="CG152" s="18">
        <f t="shared" si="194"/>
        <v>1</v>
      </c>
      <c r="CH152" s="18"/>
      <c r="CJ152" s="2">
        <f t="shared" si="113"/>
        <v>1948</v>
      </c>
      <c r="CK152" s="17">
        <f t="shared" si="114"/>
        <v>0</v>
      </c>
      <c r="CL152" s="17"/>
      <c r="CM152" s="17">
        <f t="shared" si="115"/>
        <v>0</v>
      </c>
      <c r="CN152" s="17"/>
      <c r="CO152" s="17">
        <f t="shared" si="116"/>
        <v>0</v>
      </c>
      <c r="CP152" s="17"/>
      <c r="CQ152" s="17">
        <f t="shared" si="117"/>
        <v>0</v>
      </c>
      <c r="CR152" s="17"/>
      <c r="CS152" s="17">
        <f t="shared" si="118"/>
        <v>0</v>
      </c>
      <c r="CT152" s="17"/>
      <c r="CU152" s="17">
        <f t="shared" si="119"/>
        <v>0</v>
      </c>
      <c r="CV152" s="17"/>
      <c r="CW152" s="17">
        <f t="shared" si="120"/>
        <v>0</v>
      </c>
      <c r="CX152" s="17"/>
      <c r="CY152" s="17">
        <f t="shared" si="121"/>
        <v>0</v>
      </c>
      <c r="CZ152" s="17"/>
      <c r="DA152" s="17">
        <f t="shared" si="122"/>
        <v>0</v>
      </c>
      <c r="DB152" s="17"/>
      <c r="DC152" s="17">
        <f t="shared" si="123"/>
        <v>0</v>
      </c>
      <c r="DD152" s="17"/>
      <c r="DE152" s="17">
        <f t="shared" si="124"/>
        <v>0</v>
      </c>
      <c r="DF152" s="17"/>
      <c r="DG152" s="17">
        <f t="shared" si="125"/>
        <v>0</v>
      </c>
      <c r="DH152" s="17"/>
      <c r="DI152" s="17" t="str">
        <f t="shared" si="183"/>
        <v/>
      </c>
      <c r="DJ152" s="18">
        <f t="shared" si="195"/>
        <v>0</v>
      </c>
      <c r="DK152" s="18"/>
      <c r="DM152" s="2">
        <f t="shared" si="126"/>
        <v>1948</v>
      </c>
      <c r="DN152" s="17">
        <f t="shared" si="127"/>
        <v>0</v>
      </c>
      <c r="DO152" s="17"/>
      <c r="DP152" s="17">
        <f t="shared" si="128"/>
        <v>0</v>
      </c>
      <c r="DQ152" s="17"/>
      <c r="DR152" s="17">
        <f t="shared" si="129"/>
        <v>0</v>
      </c>
      <c r="DS152" s="17"/>
      <c r="DT152" s="17">
        <f t="shared" si="130"/>
        <v>0</v>
      </c>
      <c r="DU152" s="17"/>
      <c r="DV152" s="17">
        <f t="shared" si="131"/>
        <v>0</v>
      </c>
      <c r="DW152" s="17"/>
      <c r="DX152" s="17">
        <f t="shared" si="132"/>
        <v>0</v>
      </c>
      <c r="DY152" s="17"/>
      <c r="DZ152" s="17">
        <f t="shared" si="133"/>
        <v>0</v>
      </c>
      <c r="EA152" s="17"/>
      <c r="EB152" s="17">
        <f t="shared" si="134"/>
        <v>0</v>
      </c>
      <c r="EC152" s="17"/>
      <c r="ED152" s="17">
        <f t="shared" si="135"/>
        <v>0</v>
      </c>
      <c r="EE152" s="17"/>
      <c r="EF152" s="17">
        <f t="shared" si="136"/>
        <v>0</v>
      </c>
      <c r="EG152" s="17"/>
      <c r="EH152" s="17">
        <f t="shared" si="137"/>
        <v>0</v>
      </c>
      <c r="EI152" s="17"/>
      <c r="EJ152" s="17">
        <f t="shared" si="138"/>
        <v>0</v>
      </c>
      <c r="EK152" s="17"/>
      <c r="EL152" s="17" t="str">
        <f t="shared" si="185"/>
        <v/>
      </c>
      <c r="EM152" s="18">
        <f t="shared" si="196"/>
        <v>0</v>
      </c>
      <c r="EN152" s="18"/>
      <c r="EP152" s="2">
        <f t="shared" si="139"/>
        <v>1948</v>
      </c>
      <c r="EQ152" s="17">
        <f t="shared" si="140"/>
        <v>0</v>
      </c>
      <c r="ER152" s="17"/>
      <c r="ES152" s="17">
        <f t="shared" si="141"/>
        <v>0</v>
      </c>
      <c r="ET152" s="17"/>
      <c r="EU152" s="17">
        <f t="shared" si="142"/>
        <v>0</v>
      </c>
      <c r="EV152" s="17"/>
      <c r="EW152" s="17">
        <f t="shared" si="143"/>
        <v>0</v>
      </c>
      <c r="EX152" s="17"/>
      <c r="EY152" s="17">
        <f t="shared" si="144"/>
        <v>0</v>
      </c>
      <c r="EZ152" s="17"/>
      <c r="FA152" s="17">
        <f t="shared" si="145"/>
        <v>0</v>
      </c>
      <c r="FB152" s="17"/>
      <c r="FC152" s="17">
        <f t="shared" si="146"/>
        <v>0</v>
      </c>
      <c r="FD152" s="17"/>
      <c r="FE152" s="17">
        <f t="shared" si="147"/>
        <v>0</v>
      </c>
      <c r="FF152" s="17"/>
      <c r="FG152" s="17">
        <f t="shared" si="148"/>
        <v>0</v>
      </c>
      <c r="FH152" s="17"/>
      <c r="FI152" s="17">
        <f t="shared" si="149"/>
        <v>0</v>
      </c>
      <c r="FJ152" s="17"/>
      <c r="FK152" s="17">
        <f t="shared" si="150"/>
        <v>0</v>
      </c>
      <c r="FL152" s="17"/>
      <c r="FM152" s="17">
        <f t="shared" si="151"/>
        <v>0</v>
      </c>
      <c r="FN152" s="17"/>
      <c r="FO152" s="17" t="str">
        <f t="shared" si="187"/>
        <v/>
      </c>
      <c r="FP152" s="18">
        <f t="shared" si="197"/>
        <v>0</v>
      </c>
      <c r="FQ152" s="18"/>
      <c r="FS152" s="2">
        <f t="shared" si="152"/>
        <v>1948</v>
      </c>
      <c r="FT152" s="17">
        <f t="shared" si="153"/>
        <v>0</v>
      </c>
      <c r="FU152" s="17"/>
      <c r="FV152" s="17">
        <f t="shared" si="154"/>
        <v>0</v>
      </c>
      <c r="FW152" s="17"/>
      <c r="FX152" s="17">
        <f t="shared" si="155"/>
        <v>0</v>
      </c>
      <c r="FY152" s="17"/>
      <c r="FZ152" s="17">
        <f t="shared" si="156"/>
        <v>0</v>
      </c>
      <c r="GA152" s="17"/>
      <c r="GB152" s="17">
        <f t="shared" si="157"/>
        <v>0</v>
      </c>
      <c r="GC152" s="17"/>
      <c r="GD152" s="17">
        <f t="shared" si="158"/>
        <v>0</v>
      </c>
      <c r="GE152" s="17"/>
      <c r="GF152" s="17">
        <f t="shared" si="159"/>
        <v>0</v>
      </c>
      <c r="GG152" s="17"/>
      <c r="GH152" s="17">
        <f t="shared" si="160"/>
        <v>0</v>
      </c>
      <c r="GI152" s="17"/>
      <c r="GJ152" s="17">
        <f t="shared" si="161"/>
        <v>0</v>
      </c>
      <c r="GK152" s="17"/>
      <c r="GL152" s="17">
        <f t="shared" si="162"/>
        <v>0</v>
      </c>
      <c r="GM152" s="17"/>
      <c r="GN152" s="17">
        <f t="shared" si="163"/>
        <v>0</v>
      </c>
      <c r="GO152" s="17"/>
      <c r="GP152" s="17">
        <f t="shared" si="164"/>
        <v>0</v>
      </c>
      <c r="GQ152" s="17"/>
      <c r="GR152" s="17" t="str">
        <f t="shared" si="189"/>
        <v/>
      </c>
      <c r="GS152" s="18">
        <f t="shared" si="198"/>
        <v>0</v>
      </c>
      <c r="GT152" s="18"/>
      <c r="GV152" s="2">
        <f t="shared" si="165"/>
        <v>1948</v>
      </c>
      <c r="GW152" s="17">
        <f t="shared" si="166"/>
        <v>0</v>
      </c>
      <c r="GX152" s="17"/>
      <c r="GY152" s="17">
        <f t="shared" si="167"/>
        <v>0</v>
      </c>
      <c r="GZ152" s="17"/>
      <c r="HA152" s="17">
        <f t="shared" si="168"/>
        <v>0</v>
      </c>
      <c r="HB152" s="17"/>
      <c r="HC152" s="17">
        <f t="shared" si="169"/>
        <v>0</v>
      </c>
      <c r="HD152" s="17"/>
      <c r="HE152" s="17">
        <f t="shared" si="170"/>
        <v>0</v>
      </c>
      <c r="HF152" s="17"/>
      <c r="HG152" s="17">
        <f t="shared" si="171"/>
        <v>0</v>
      </c>
      <c r="HH152" s="17"/>
      <c r="HI152" s="17">
        <f t="shared" si="172"/>
        <v>0</v>
      </c>
      <c r="HJ152" s="17"/>
      <c r="HK152" s="17">
        <f t="shared" si="173"/>
        <v>0</v>
      </c>
      <c r="HL152" s="17"/>
      <c r="HM152" s="17">
        <f t="shared" si="174"/>
        <v>0</v>
      </c>
      <c r="HN152" s="17"/>
      <c r="HO152" s="17">
        <f t="shared" si="175"/>
        <v>0</v>
      </c>
      <c r="HP152" s="17"/>
      <c r="HQ152" s="17">
        <f t="shared" si="176"/>
        <v>0</v>
      </c>
      <c r="HR152" s="17"/>
      <c r="HS152" s="17">
        <f t="shared" si="177"/>
        <v>0</v>
      </c>
      <c r="HT152" s="17"/>
      <c r="HU152" s="17" t="str">
        <f t="shared" si="191"/>
        <v/>
      </c>
      <c r="HV152" s="18">
        <f t="shared" si="199"/>
        <v>0</v>
      </c>
      <c r="HW152" s="18"/>
    </row>
    <row r="153" spans="1:231" x14ac:dyDescent="0.2">
      <c r="A153" s="2">
        <f t="shared" si="200"/>
        <v>1949</v>
      </c>
      <c r="B153" s="17">
        <f t="shared" si="201"/>
        <v>6.6172340020848415</v>
      </c>
      <c r="C153" s="17"/>
      <c r="D153" s="17">
        <f t="shared" si="202"/>
        <v>14.888776504690892</v>
      </c>
      <c r="E153" s="17"/>
      <c r="F153" s="17">
        <f t="shared" si="203"/>
        <v>12.043867189400631</v>
      </c>
      <c r="G153" s="17"/>
      <c r="H153" s="17">
        <f t="shared" si="204"/>
        <v>11.755616465824966</v>
      </c>
      <c r="I153" s="17"/>
      <c r="J153" s="17">
        <f t="shared" si="205"/>
        <v>12.419846394064542</v>
      </c>
      <c r="K153" s="17"/>
      <c r="L153" s="17">
        <f t="shared" si="206"/>
        <v>25.992695682431744</v>
      </c>
      <c r="M153" s="17"/>
      <c r="N153" s="17">
        <f t="shared" si="207"/>
        <v>18.711231752107327</v>
      </c>
      <c r="O153" s="17"/>
      <c r="P153" s="17">
        <f t="shared" si="208"/>
        <v>8.284075142761516</v>
      </c>
      <c r="Q153" s="17"/>
      <c r="R153" s="17">
        <f t="shared" si="209"/>
        <v>1.7420369816094565</v>
      </c>
      <c r="S153" s="17"/>
      <c r="T153" s="17">
        <f t="shared" si="210"/>
        <v>5.7148839108914542</v>
      </c>
      <c r="U153" s="17"/>
      <c r="V153" s="17">
        <f t="shared" si="211"/>
        <v>12.194258871266195</v>
      </c>
      <c r="W153" s="17"/>
      <c r="X153" s="17">
        <f t="shared" si="212"/>
        <v>3.032898917622219</v>
      </c>
      <c r="Y153" s="17"/>
      <c r="Z153" s="17">
        <f t="shared" si="178"/>
        <v>133.3974218147558</v>
      </c>
      <c r="AA153" s="18">
        <f t="shared" si="213"/>
        <v>1</v>
      </c>
      <c r="AB153" s="18"/>
      <c r="AD153" s="2">
        <f t="shared" si="87"/>
        <v>1949</v>
      </c>
      <c r="AE153" s="17">
        <f t="shared" si="88"/>
        <v>3.4834937833729587</v>
      </c>
      <c r="AF153" s="17"/>
      <c r="AG153" s="17">
        <f t="shared" si="89"/>
        <v>4.8105390341817049</v>
      </c>
      <c r="AH153" s="17"/>
      <c r="AI153" s="17">
        <f t="shared" si="90"/>
        <v>11.86046692910317</v>
      </c>
      <c r="AJ153" s="17"/>
      <c r="AK153" s="17">
        <f t="shared" si="91"/>
        <v>13.021631523560822</v>
      </c>
      <c r="AL153" s="17"/>
      <c r="AM153" s="17">
        <f t="shared" si="92"/>
        <v>15.166231437814243</v>
      </c>
      <c r="AN153" s="17"/>
      <c r="AO153" s="17">
        <f t="shared" si="93"/>
        <v>13.19936079822271</v>
      </c>
      <c r="AP153" s="17"/>
      <c r="AQ153" s="17">
        <f t="shared" si="94"/>
        <v>16.268152940717933</v>
      </c>
      <c r="AR153" s="17"/>
      <c r="AS153" s="17">
        <f t="shared" si="95"/>
        <v>11.576100089644152</v>
      </c>
      <c r="AT153" s="17"/>
      <c r="AU153" s="17">
        <f t="shared" si="96"/>
        <v>0.49764196905327984</v>
      </c>
      <c r="AV153" s="17"/>
      <c r="AW153" s="17">
        <f t="shared" si="97"/>
        <v>2.488209845266399</v>
      </c>
      <c r="AX153" s="17"/>
      <c r="AY153" s="17">
        <f t="shared" si="98"/>
        <v>8.6020968936352666</v>
      </c>
      <c r="AZ153" s="17"/>
      <c r="BA153" s="17">
        <f t="shared" si="99"/>
        <v>1.6351093268893482</v>
      </c>
      <c r="BB153" s="17"/>
      <c r="BC153" s="17">
        <f t="shared" si="179"/>
        <v>102.60903457146198</v>
      </c>
      <c r="BD153" s="18">
        <f t="shared" si="193"/>
        <v>1</v>
      </c>
      <c r="BE153" s="18"/>
      <c r="BG153" s="2">
        <f t="shared" si="100"/>
        <v>1949</v>
      </c>
      <c r="BH153" s="17">
        <f t="shared" si="101"/>
        <v>10.604498090645041</v>
      </c>
      <c r="BI153" s="17"/>
      <c r="BJ153" s="17">
        <f t="shared" si="102"/>
        <v>9.2636994814830249</v>
      </c>
      <c r="BK153" s="17"/>
      <c r="BL153" s="17">
        <f t="shared" si="103"/>
        <v>14.870675483433276</v>
      </c>
      <c r="BM153" s="17"/>
      <c r="BN153" s="17">
        <f t="shared" si="104"/>
        <v>12.798532178364704</v>
      </c>
      <c r="BO153" s="17"/>
      <c r="BP153" s="17">
        <f t="shared" si="105"/>
        <v>16.089583309944199</v>
      </c>
      <c r="BQ153" s="17"/>
      <c r="BR153" s="17">
        <f t="shared" si="106"/>
        <v>21.087105398638993</v>
      </c>
      <c r="BS153" s="17"/>
      <c r="BT153" s="17">
        <f t="shared" si="107"/>
        <v>17.186600353804032</v>
      </c>
      <c r="BU153" s="17"/>
      <c r="BV153" s="17">
        <f t="shared" si="108"/>
        <v>5.8507575672524368</v>
      </c>
      <c r="BW153" s="17"/>
      <c r="BX153" s="17">
        <f t="shared" si="109"/>
        <v>0.97512626120873946</v>
      </c>
      <c r="BY153" s="17"/>
      <c r="BZ153" s="17">
        <f t="shared" si="110"/>
        <v>10.116934960040671</v>
      </c>
      <c r="CA153" s="17"/>
      <c r="CB153" s="17">
        <f t="shared" si="111"/>
        <v>16.94281878850185</v>
      </c>
      <c r="CC153" s="17"/>
      <c r="CD153" s="17">
        <f t="shared" si="112"/>
        <v>4.5099589580904205</v>
      </c>
      <c r="CE153" s="17"/>
      <c r="CF153" s="17">
        <f t="shared" si="181"/>
        <v>140.29629083140736</v>
      </c>
      <c r="CG153" s="18">
        <f t="shared" si="194"/>
        <v>1</v>
      </c>
      <c r="CH153" s="18"/>
      <c r="CJ153" s="2">
        <f t="shared" si="113"/>
        <v>1949</v>
      </c>
      <c r="CK153" s="17">
        <f t="shared" si="114"/>
        <v>0</v>
      </c>
      <c r="CL153" s="17"/>
      <c r="CM153" s="17">
        <f t="shared" si="115"/>
        <v>0</v>
      </c>
      <c r="CN153" s="17"/>
      <c r="CO153" s="17">
        <f t="shared" si="116"/>
        <v>0</v>
      </c>
      <c r="CP153" s="17"/>
      <c r="CQ153" s="17">
        <f t="shared" si="117"/>
        <v>0</v>
      </c>
      <c r="CR153" s="17"/>
      <c r="CS153" s="17">
        <f t="shared" si="118"/>
        <v>0</v>
      </c>
      <c r="CT153" s="17"/>
      <c r="CU153" s="17">
        <f t="shared" si="119"/>
        <v>0</v>
      </c>
      <c r="CV153" s="17"/>
      <c r="CW153" s="17">
        <f t="shared" si="120"/>
        <v>0</v>
      </c>
      <c r="CX153" s="17"/>
      <c r="CY153" s="17">
        <f t="shared" si="121"/>
        <v>0</v>
      </c>
      <c r="CZ153" s="17"/>
      <c r="DA153" s="17">
        <f t="shared" si="122"/>
        <v>0</v>
      </c>
      <c r="DB153" s="17"/>
      <c r="DC153" s="17">
        <f t="shared" si="123"/>
        <v>0</v>
      </c>
      <c r="DD153" s="17"/>
      <c r="DE153" s="17">
        <f t="shared" si="124"/>
        <v>0</v>
      </c>
      <c r="DF153" s="17"/>
      <c r="DG153" s="17">
        <f t="shared" si="125"/>
        <v>0</v>
      </c>
      <c r="DH153" s="17"/>
      <c r="DI153" s="17" t="str">
        <f t="shared" si="183"/>
        <v/>
      </c>
      <c r="DJ153" s="18">
        <f t="shared" si="195"/>
        <v>0</v>
      </c>
      <c r="DK153" s="18"/>
      <c r="DM153" s="2">
        <f t="shared" si="126"/>
        <v>1949</v>
      </c>
      <c r="DN153" s="17">
        <f t="shared" si="127"/>
        <v>0</v>
      </c>
      <c r="DO153" s="17"/>
      <c r="DP153" s="17">
        <f t="shared" si="128"/>
        <v>0</v>
      </c>
      <c r="DQ153" s="17"/>
      <c r="DR153" s="17">
        <f t="shared" si="129"/>
        <v>0</v>
      </c>
      <c r="DS153" s="17"/>
      <c r="DT153" s="17">
        <f t="shared" si="130"/>
        <v>0</v>
      </c>
      <c r="DU153" s="17"/>
      <c r="DV153" s="17">
        <f t="shared" si="131"/>
        <v>0</v>
      </c>
      <c r="DW153" s="17"/>
      <c r="DX153" s="17">
        <f t="shared" si="132"/>
        <v>0</v>
      </c>
      <c r="DY153" s="17"/>
      <c r="DZ153" s="17">
        <f t="shared" si="133"/>
        <v>0</v>
      </c>
      <c r="EA153" s="17"/>
      <c r="EB153" s="17">
        <f t="shared" si="134"/>
        <v>0</v>
      </c>
      <c r="EC153" s="17"/>
      <c r="ED153" s="17">
        <f t="shared" si="135"/>
        <v>0</v>
      </c>
      <c r="EE153" s="17"/>
      <c r="EF153" s="17">
        <f t="shared" si="136"/>
        <v>0</v>
      </c>
      <c r="EG153" s="17"/>
      <c r="EH153" s="17">
        <f t="shared" si="137"/>
        <v>0</v>
      </c>
      <c r="EI153" s="17"/>
      <c r="EJ153" s="17">
        <f t="shared" si="138"/>
        <v>0</v>
      </c>
      <c r="EK153" s="17"/>
      <c r="EL153" s="17" t="str">
        <f t="shared" si="185"/>
        <v/>
      </c>
      <c r="EM153" s="18">
        <f t="shared" si="196"/>
        <v>0</v>
      </c>
      <c r="EN153" s="18"/>
      <c r="EP153" s="2">
        <f t="shared" si="139"/>
        <v>1949</v>
      </c>
      <c r="EQ153" s="17">
        <f t="shared" si="140"/>
        <v>0</v>
      </c>
      <c r="ER153" s="17"/>
      <c r="ES153" s="17">
        <f t="shared" si="141"/>
        <v>0</v>
      </c>
      <c r="ET153" s="17"/>
      <c r="EU153" s="17">
        <f t="shared" si="142"/>
        <v>0</v>
      </c>
      <c r="EV153" s="17"/>
      <c r="EW153" s="17">
        <f t="shared" si="143"/>
        <v>0</v>
      </c>
      <c r="EX153" s="17"/>
      <c r="EY153" s="17">
        <f t="shared" si="144"/>
        <v>0</v>
      </c>
      <c r="EZ153" s="17"/>
      <c r="FA153" s="17">
        <f t="shared" si="145"/>
        <v>0</v>
      </c>
      <c r="FB153" s="17"/>
      <c r="FC153" s="17">
        <f t="shared" si="146"/>
        <v>0</v>
      </c>
      <c r="FD153" s="17"/>
      <c r="FE153" s="17">
        <f t="shared" si="147"/>
        <v>0</v>
      </c>
      <c r="FF153" s="17"/>
      <c r="FG153" s="17">
        <f t="shared" si="148"/>
        <v>0</v>
      </c>
      <c r="FH153" s="17"/>
      <c r="FI153" s="17">
        <f t="shared" si="149"/>
        <v>0</v>
      </c>
      <c r="FJ153" s="17"/>
      <c r="FK153" s="17">
        <f t="shared" si="150"/>
        <v>0</v>
      </c>
      <c r="FL153" s="17"/>
      <c r="FM153" s="17">
        <f t="shared" si="151"/>
        <v>0</v>
      </c>
      <c r="FN153" s="17"/>
      <c r="FO153" s="17" t="str">
        <f t="shared" si="187"/>
        <v/>
      </c>
      <c r="FP153" s="18">
        <f t="shared" si="197"/>
        <v>0</v>
      </c>
      <c r="FQ153" s="18"/>
      <c r="FS153" s="2">
        <f t="shared" si="152"/>
        <v>1949</v>
      </c>
      <c r="FT153" s="17">
        <f t="shared" si="153"/>
        <v>0</v>
      </c>
      <c r="FU153" s="17"/>
      <c r="FV153" s="17">
        <f t="shared" si="154"/>
        <v>0</v>
      </c>
      <c r="FW153" s="17"/>
      <c r="FX153" s="17">
        <f t="shared" si="155"/>
        <v>0</v>
      </c>
      <c r="FY153" s="17"/>
      <c r="FZ153" s="17">
        <f t="shared" si="156"/>
        <v>0</v>
      </c>
      <c r="GA153" s="17"/>
      <c r="GB153" s="17">
        <f t="shared" si="157"/>
        <v>0</v>
      </c>
      <c r="GC153" s="17"/>
      <c r="GD153" s="17">
        <f t="shared" si="158"/>
        <v>0</v>
      </c>
      <c r="GE153" s="17"/>
      <c r="GF153" s="17">
        <f t="shared" si="159"/>
        <v>0</v>
      </c>
      <c r="GG153" s="17"/>
      <c r="GH153" s="17">
        <f t="shared" si="160"/>
        <v>0</v>
      </c>
      <c r="GI153" s="17"/>
      <c r="GJ153" s="17">
        <f t="shared" si="161"/>
        <v>0</v>
      </c>
      <c r="GK153" s="17"/>
      <c r="GL153" s="17">
        <f t="shared" si="162"/>
        <v>0</v>
      </c>
      <c r="GM153" s="17"/>
      <c r="GN153" s="17">
        <f t="shared" si="163"/>
        <v>0</v>
      </c>
      <c r="GO153" s="17"/>
      <c r="GP153" s="17">
        <f t="shared" si="164"/>
        <v>0</v>
      </c>
      <c r="GQ153" s="17"/>
      <c r="GR153" s="17" t="str">
        <f t="shared" si="189"/>
        <v/>
      </c>
      <c r="GS153" s="18">
        <f t="shared" si="198"/>
        <v>0</v>
      </c>
      <c r="GT153" s="18"/>
      <c r="GV153" s="2">
        <f t="shared" si="165"/>
        <v>1949</v>
      </c>
      <c r="GW153" s="17">
        <f t="shared" si="166"/>
        <v>0</v>
      </c>
      <c r="GX153" s="17"/>
      <c r="GY153" s="17">
        <f t="shared" si="167"/>
        <v>0</v>
      </c>
      <c r="GZ153" s="17"/>
      <c r="HA153" s="17">
        <f t="shared" si="168"/>
        <v>0</v>
      </c>
      <c r="HB153" s="17"/>
      <c r="HC153" s="17">
        <f t="shared" si="169"/>
        <v>0</v>
      </c>
      <c r="HD153" s="17"/>
      <c r="HE153" s="17">
        <f t="shared" si="170"/>
        <v>0</v>
      </c>
      <c r="HF153" s="17"/>
      <c r="HG153" s="17">
        <f t="shared" si="171"/>
        <v>0</v>
      </c>
      <c r="HH153" s="17"/>
      <c r="HI153" s="17">
        <f t="shared" si="172"/>
        <v>0</v>
      </c>
      <c r="HJ153" s="17"/>
      <c r="HK153" s="17">
        <f t="shared" si="173"/>
        <v>0</v>
      </c>
      <c r="HL153" s="17"/>
      <c r="HM153" s="17">
        <f t="shared" si="174"/>
        <v>0</v>
      </c>
      <c r="HN153" s="17"/>
      <c r="HO153" s="17">
        <f t="shared" si="175"/>
        <v>0</v>
      </c>
      <c r="HP153" s="17"/>
      <c r="HQ153" s="17">
        <f t="shared" si="176"/>
        <v>0</v>
      </c>
      <c r="HR153" s="17"/>
      <c r="HS153" s="17">
        <f t="shared" si="177"/>
        <v>0</v>
      </c>
      <c r="HT153" s="17"/>
      <c r="HU153" s="17" t="str">
        <f t="shared" si="191"/>
        <v/>
      </c>
      <c r="HV153" s="18">
        <f t="shared" si="199"/>
        <v>0</v>
      </c>
      <c r="HW153" s="18"/>
    </row>
    <row r="154" spans="1:231" x14ac:dyDescent="0.2">
      <c r="A154" s="2">
        <f t="shared" si="200"/>
        <v>1950</v>
      </c>
      <c r="B154" s="17">
        <f t="shared" si="201"/>
        <v>3.032898917622219</v>
      </c>
      <c r="C154" s="17"/>
      <c r="D154" s="17">
        <f t="shared" si="202"/>
        <v>8.8731092300683105</v>
      </c>
      <c r="E154" s="17"/>
      <c r="F154" s="17">
        <f t="shared" si="203"/>
        <v>14.475199379560591</v>
      </c>
      <c r="G154" s="17"/>
      <c r="H154" s="17">
        <f t="shared" si="204"/>
        <v>15.553006432930472</v>
      </c>
      <c r="I154" s="17"/>
      <c r="J154" s="17">
        <f t="shared" si="205"/>
        <v>13.334729125413395</v>
      </c>
      <c r="K154" s="17"/>
      <c r="L154" s="17">
        <f t="shared" si="206"/>
        <v>20.152485369985655</v>
      </c>
      <c r="M154" s="17"/>
      <c r="N154" s="17">
        <f t="shared" si="207"/>
        <v>7.5822472940555485</v>
      </c>
      <c r="O154" s="17"/>
      <c r="P154" s="17">
        <f t="shared" si="208"/>
        <v>1.8673633831640934</v>
      </c>
      <c r="Q154" s="17"/>
      <c r="R154" s="17">
        <f t="shared" si="209"/>
        <v>2.907572516067582</v>
      </c>
      <c r="S154" s="17"/>
      <c r="T154" s="17">
        <f t="shared" si="210"/>
        <v>1.0402091329034884</v>
      </c>
      <c r="U154" s="17"/>
      <c r="V154" s="17">
        <f t="shared" si="211"/>
        <v>1.7420369816094565</v>
      </c>
      <c r="W154" s="17"/>
      <c r="X154" s="17">
        <f t="shared" si="212"/>
        <v>4.749870618920748</v>
      </c>
      <c r="Y154" s="17"/>
      <c r="Z154" s="17">
        <f t="shared" si="178"/>
        <v>95.310728382301562</v>
      </c>
      <c r="AA154" s="18">
        <f t="shared" si="213"/>
        <v>1</v>
      </c>
      <c r="AB154" s="18"/>
      <c r="AD154" s="2">
        <f t="shared" si="87"/>
        <v>1950</v>
      </c>
      <c r="AE154" s="17">
        <f t="shared" si="88"/>
        <v>5.474061659586078</v>
      </c>
      <c r="AF154" s="17"/>
      <c r="AG154" s="17">
        <f t="shared" si="89"/>
        <v>8.1163035428927799</v>
      </c>
      <c r="AH154" s="17"/>
      <c r="AI154" s="17">
        <f t="shared" si="90"/>
        <v>20.521806914292398</v>
      </c>
      <c r="AJ154" s="17"/>
      <c r="AK154" s="17">
        <f t="shared" si="91"/>
        <v>15.6994192617999</v>
      </c>
      <c r="AL154" s="17"/>
      <c r="AM154" s="17">
        <f t="shared" si="92"/>
        <v>12.227774096737734</v>
      </c>
      <c r="AN154" s="17"/>
      <c r="AO154" s="17">
        <f t="shared" si="93"/>
        <v>12.227774096737734</v>
      </c>
      <c r="AP154" s="17"/>
      <c r="AQ154" s="17">
        <f t="shared" si="94"/>
        <v>10.580816151537594</v>
      </c>
      <c r="AR154" s="17"/>
      <c r="AS154" s="17">
        <f t="shared" si="95"/>
        <v>4.7631445609385352</v>
      </c>
      <c r="AT154" s="17"/>
      <c r="AU154" s="17">
        <f t="shared" si="96"/>
        <v>2.2038430058073821</v>
      </c>
      <c r="AV154" s="17"/>
      <c r="AW154" s="17">
        <f t="shared" si="97"/>
        <v>7.1091709864754271E-2</v>
      </c>
      <c r="AX154" s="17"/>
      <c r="AY154" s="17">
        <f t="shared" si="98"/>
        <v>4.1944108820205015</v>
      </c>
      <c r="AZ154" s="17"/>
      <c r="BA154" s="17">
        <f t="shared" si="99"/>
        <v>2.9147601044549249</v>
      </c>
      <c r="BB154" s="17"/>
      <c r="BC154" s="17">
        <f t="shared" si="179"/>
        <v>98.995205986670314</v>
      </c>
      <c r="BD154" s="18">
        <f t="shared" si="193"/>
        <v>1</v>
      </c>
      <c r="BE154" s="18"/>
      <c r="BG154" s="2">
        <f t="shared" si="100"/>
        <v>1950</v>
      </c>
      <c r="BH154" s="17">
        <f t="shared" si="101"/>
        <v>3.1691603489284037</v>
      </c>
      <c r="BI154" s="17"/>
      <c r="BJ154" s="17">
        <f t="shared" si="102"/>
        <v>7.435337741716638</v>
      </c>
      <c r="BK154" s="17"/>
      <c r="BL154" s="17">
        <f t="shared" si="103"/>
        <v>17.55227270175731</v>
      </c>
      <c r="BM154" s="17"/>
      <c r="BN154" s="17">
        <f t="shared" si="104"/>
        <v>14.139330787526722</v>
      </c>
      <c r="BO154" s="17"/>
      <c r="BP154" s="17">
        <f t="shared" si="105"/>
        <v>14.626893918131092</v>
      </c>
      <c r="BQ154" s="17"/>
      <c r="BR154" s="17">
        <f t="shared" si="106"/>
        <v>8.4104640029253765</v>
      </c>
      <c r="BS154" s="17"/>
      <c r="BT154" s="17">
        <f t="shared" si="107"/>
        <v>7.191556176414454</v>
      </c>
      <c r="BU154" s="17"/>
      <c r="BV154" s="17">
        <f t="shared" si="108"/>
        <v>3.4129419142305881</v>
      </c>
      <c r="BW154" s="17"/>
      <c r="BX154" s="17">
        <f t="shared" si="109"/>
        <v>3.778614262183865</v>
      </c>
      <c r="BY154" s="17"/>
      <c r="BZ154" s="17">
        <f t="shared" si="110"/>
        <v>1.0970170438598319</v>
      </c>
      <c r="CA154" s="17"/>
      <c r="CB154" s="17">
        <f t="shared" si="111"/>
        <v>3.9005050448349579</v>
      </c>
      <c r="CC154" s="17"/>
      <c r="CD154" s="17">
        <f t="shared" si="112"/>
        <v>3.5348326968816806</v>
      </c>
      <c r="CE154" s="17"/>
      <c r="CF154" s="17">
        <f t="shared" si="181"/>
        <v>88.248926639390916</v>
      </c>
      <c r="CG154" s="18">
        <f t="shared" si="194"/>
        <v>1</v>
      </c>
      <c r="CH154" s="18"/>
      <c r="CJ154" s="2">
        <f t="shared" si="113"/>
        <v>1950</v>
      </c>
      <c r="CK154" s="17">
        <f t="shared" si="114"/>
        <v>0</v>
      </c>
      <c r="CL154" s="17"/>
      <c r="CM154" s="17">
        <f t="shared" si="115"/>
        <v>0</v>
      </c>
      <c r="CN154" s="17"/>
      <c r="CO154" s="17">
        <f t="shared" si="116"/>
        <v>0</v>
      </c>
      <c r="CP154" s="17"/>
      <c r="CQ154" s="17">
        <f t="shared" si="117"/>
        <v>0</v>
      </c>
      <c r="CR154" s="17"/>
      <c r="CS154" s="17">
        <f t="shared" si="118"/>
        <v>0</v>
      </c>
      <c r="CT154" s="17"/>
      <c r="CU154" s="17">
        <f t="shared" si="119"/>
        <v>0</v>
      </c>
      <c r="CV154" s="17"/>
      <c r="CW154" s="17">
        <f t="shared" si="120"/>
        <v>0</v>
      </c>
      <c r="CX154" s="17"/>
      <c r="CY154" s="17">
        <f t="shared" si="121"/>
        <v>0</v>
      </c>
      <c r="CZ154" s="17"/>
      <c r="DA154" s="17">
        <f t="shared" si="122"/>
        <v>0</v>
      </c>
      <c r="DB154" s="17"/>
      <c r="DC154" s="17">
        <f t="shared" si="123"/>
        <v>0</v>
      </c>
      <c r="DD154" s="17"/>
      <c r="DE154" s="17">
        <f t="shared" si="124"/>
        <v>0</v>
      </c>
      <c r="DF154" s="17"/>
      <c r="DG154" s="17">
        <f t="shared" si="125"/>
        <v>0</v>
      </c>
      <c r="DH154" s="17"/>
      <c r="DI154" s="17" t="str">
        <f t="shared" si="183"/>
        <v/>
      </c>
      <c r="DJ154" s="18">
        <f t="shared" si="195"/>
        <v>0</v>
      </c>
      <c r="DK154" s="18"/>
      <c r="DM154" s="2">
        <f t="shared" si="126"/>
        <v>1950</v>
      </c>
      <c r="DN154" s="17">
        <f t="shared" si="127"/>
        <v>0</v>
      </c>
      <c r="DO154" s="17"/>
      <c r="DP154" s="17">
        <f t="shared" si="128"/>
        <v>0</v>
      </c>
      <c r="DQ154" s="17"/>
      <c r="DR154" s="17">
        <f t="shared" si="129"/>
        <v>0</v>
      </c>
      <c r="DS154" s="17"/>
      <c r="DT154" s="17">
        <f t="shared" si="130"/>
        <v>0</v>
      </c>
      <c r="DU154" s="17"/>
      <c r="DV154" s="17">
        <f t="shared" si="131"/>
        <v>0</v>
      </c>
      <c r="DW154" s="17"/>
      <c r="DX154" s="17">
        <f t="shared" si="132"/>
        <v>0</v>
      </c>
      <c r="DY154" s="17"/>
      <c r="DZ154" s="17">
        <f t="shared" si="133"/>
        <v>0</v>
      </c>
      <c r="EA154" s="17"/>
      <c r="EB154" s="17">
        <f t="shared" si="134"/>
        <v>0</v>
      </c>
      <c r="EC154" s="17"/>
      <c r="ED154" s="17">
        <f t="shared" si="135"/>
        <v>0</v>
      </c>
      <c r="EE154" s="17"/>
      <c r="EF154" s="17">
        <f t="shared" si="136"/>
        <v>0</v>
      </c>
      <c r="EG154" s="17"/>
      <c r="EH154" s="17">
        <f t="shared" si="137"/>
        <v>0</v>
      </c>
      <c r="EI154" s="17"/>
      <c r="EJ154" s="17">
        <f t="shared" si="138"/>
        <v>0</v>
      </c>
      <c r="EK154" s="17"/>
      <c r="EL154" s="17" t="str">
        <f t="shared" si="185"/>
        <v/>
      </c>
      <c r="EM154" s="18">
        <f t="shared" si="196"/>
        <v>0</v>
      </c>
      <c r="EN154" s="18"/>
      <c r="EP154" s="2">
        <f t="shared" si="139"/>
        <v>1950</v>
      </c>
      <c r="EQ154" s="17">
        <f t="shared" si="140"/>
        <v>0</v>
      </c>
      <c r="ER154" s="17"/>
      <c r="ES154" s="17">
        <f t="shared" si="141"/>
        <v>0</v>
      </c>
      <c r="ET154" s="17"/>
      <c r="EU154" s="17">
        <f t="shared" si="142"/>
        <v>0</v>
      </c>
      <c r="EV154" s="17"/>
      <c r="EW154" s="17">
        <f t="shared" si="143"/>
        <v>0</v>
      </c>
      <c r="EX154" s="17"/>
      <c r="EY154" s="17">
        <f t="shared" si="144"/>
        <v>0</v>
      </c>
      <c r="EZ154" s="17"/>
      <c r="FA154" s="17">
        <f t="shared" si="145"/>
        <v>0</v>
      </c>
      <c r="FB154" s="17"/>
      <c r="FC154" s="17">
        <f t="shared" si="146"/>
        <v>0</v>
      </c>
      <c r="FD154" s="17"/>
      <c r="FE154" s="17">
        <f t="shared" si="147"/>
        <v>0</v>
      </c>
      <c r="FF154" s="17"/>
      <c r="FG154" s="17">
        <f t="shared" si="148"/>
        <v>0</v>
      </c>
      <c r="FH154" s="17"/>
      <c r="FI154" s="17">
        <f t="shared" si="149"/>
        <v>0</v>
      </c>
      <c r="FJ154" s="17"/>
      <c r="FK154" s="17">
        <f t="shared" si="150"/>
        <v>0</v>
      </c>
      <c r="FL154" s="17"/>
      <c r="FM154" s="17">
        <f t="shared" si="151"/>
        <v>0</v>
      </c>
      <c r="FN154" s="17"/>
      <c r="FO154" s="17" t="str">
        <f t="shared" si="187"/>
        <v/>
      </c>
      <c r="FP154" s="18">
        <f t="shared" si="197"/>
        <v>0</v>
      </c>
      <c r="FQ154" s="18"/>
      <c r="FS154" s="2">
        <f t="shared" si="152"/>
        <v>1950</v>
      </c>
      <c r="FT154" s="17">
        <f t="shared" si="153"/>
        <v>0</v>
      </c>
      <c r="FU154" s="17"/>
      <c r="FV154" s="17">
        <f t="shared" si="154"/>
        <v>0</v>
      </c>
      <c r="FW154" s="17"/>
      <c r="FX154" s="17">
        <f t="shared" si="155"/>
        <v>0</v>
      </c>
      <c r="FY154" s="17"/>
      <c r="FZ154" s="17">
        <f t="shared" si="156"/>
        <v>0</v>
      </c>
      <c r="GA154" s="17"/>
      <c r="GB154" s="17">
        <f t="shared" si="157"/>
        <v>0</v>
      </c>
      <c r="GC154" s="17"/>
      <c r="GD154" s="17">
        <f t="shared" si="158"/>
        <v>0</v>
      </c>
      <c r="GE154" s="17"/>
      <c r="GF154" s="17">
        <f t="shared" si="159"/>
        <v>0</v>
      </c>
      <c r="GG154" s="17"/>
      <c r="GH154" s="17">
        <f t="shared" si="160"/>
        <v>0</v>
      </c>
      <c r="GI154" s="17"/>
      <c r="GJ154" s="17">
        <f t="shared" si="161"/>
        <v>0</v>
      </c>
      <c r="GK154" s="17"/>
      <c r="GL154" s="17">
        <f t="shared" si="162"/>
        <v>0</v>
      </c>
      <c r="GM154" s="17"/>
      <c r="GN154" s="17">
        <f t="shared" si="163"/>
        <v>0</v>
      </c>
      <c r="GO154" s="17"/>
      <c r="GP154" s="17">
        <f t="shared" si="164"/>
        <v>0</v>
      </c>
      <c r="GQ154" s="17"/>
      <c r="GR154" s="17" t="str">
        <f t="shared" si="189"/>
        <v/>
      </c>
      <c r="GS154" s="18">
        <f t="shared" si="198"/>
        <v>0</v>
      </c>
      <c r="GT154" s="18"/>
      <c r="GV154" s="2">
        <f t="shared" si="165"/>
        <v>1950</v>
      </c>
      <c r="GW154" s="17">
        <f t="shared" si="166"/>
        <v>0</v>
      </c>
      <c r="GX154" s="17"/>
      <c r="GY154" s="17">
        <f t="shared" si="167"/>
        <v>0</v>
      </c>
      <c r="GZ154" s="17"/>
      <c r="HA154" s="17">
        <f t="shared" si="168"/>
        <v>0</v>
      </c>
      <c r="HB154" s="17"/>
      <c r="HC154" s="17">
        <f t="shared" si="169"/>
        <v>0</v>
      </c>
      <c r="HD154" s="17"/>
      <c r="HE154" s="17">
        <f t="shared" si="170"/>
        <v>0</v>
      </c>
      <c r="HF154" s="17"/>
      <c r="HG154" s="17">
        <f t="shared" si="171"/>
        <v>0</v>
      </c>
      <c r="HH154" s="17"/>
      <c r="HI154" s="17">
        <f t="shared" si="172"/>
        <v>0</v>
      </c>
      <c r="HJ154" s="17"/>
      <c r="HK154" s="17">
        <f t="shared" si="173"/>
        <v>0</v>
      </c>
      <c r="HL154" s="17"/>
      <c r="HM154" s="17">
        <f t="shared" si="174"/>
        <v>0</v>
      </c>
      <c r="HN154" s="17"/>
      <c r="HO154" s="17">
        <f t="shared" si="175"/>
        <v>0</v>
      </c>
      <c r="HP154" s="17"/>
      <c r="HQ154" s="17">
        <f t="shared" si="176"/>
        <v>0</v>
      </c>
      <c r="HR154" s="17"/>
      <c r="HS154" s="17">
        <f t="shared" si="177"/>
        <v>0</v>
      </c>
      <c r="HT154" s="17"/>
      <c r="HU154" s="17" t="str">
        <f t="shared" si="191"/>
        <v/>
      </c>
      <c r="HV154" s="18">
        <f t="shared" si="199"/>
        <v>0</v>
      </c>
      <c r="HW154" s="18"/>
    </row>
    <row r="155" spans="1:231" x14ac:dyDescent="0.2">
      <c r="A155" s="2">
        <f t="shared" si="200"/>
        <v>1951</v>
      </c>
      <c r="B155" s="17">
        <f t="shared" si="201"/>
        <v>16.969194770497868</v>
      </c>
      <c r="C155" s="17"/>
      <c r="D155" s="17">
        <f t="shared" si="202"/>
        <v>5.2135783046729056</v>
      </c>
      <c r="E155" s="17"/>
      <c r="F155" s="17">
        <f t="shared" si="203"/>
        <v>7.4193229720345197</v>
      </c>
      <c r="G155" s="17"/>
      <c r="H155" s="17">
        <f t="shared" si="204"/>
        <v>11.316974060383735</v>
      </c>
      <c r="I155" s="17"/>
      <c r="J155" s="17">
        <f t="shared" si="205"/>
        <v>15.540473792775005</v>
      </c>
      <c r="K155" s="17"/>
      <c r="L155" s="17">
        <f t="shared" si="206"/>
        <v>8.3091404230724439</v>
      </c>
      <c r="M155" s="17"/>
      <c r="N155" s="17">
        <f t="shared" si="207"/>
        <v>3.6971288458617959</v>
      </c>
      <c r="O155" s="17"/>
      <c r="P155" s="17">
        <f t="shared" si="208"/>
        <v>1.9801571445632671</v>
      </c>
      <c r="Q155" s="17"/>
      <c r="R155" s="17">
        <f t="shared" si="209"/>
        <v>2.4939953909372794</v>
      </c>
      <c r="S155" s="17"/>
      <c r="T155" s="17">
        <f t="shared" si="210"/>
        <v>6.3540485588201037</v>
      </c>
      <c r="U155" s="17"/>
      <c r="V155" s="17">
        <f t="shared" si="211"/>
        <v>3.8349878875718968</v>
      </c>
      <c r="W155" s="17"/>
      <c r="X155" s="17">
        <f t="shared" si="212"/>
        <v>5.990601994311656</v>
      </c>
      <c r="Y155" s="17"/>
      <c r="Z155" s="17">
        <f t="shared" si="178"/>
        <v>89.119604145502478</v>
      </c>
      <c r="AA155" s="18">
        <f t="shared" si="213"/>
        <v>1</v>
      </c>
      <c r="AB155" s="18"/>
      <c r="AD155" s="2">
        <f t="shared" si="87"/>
        <v>1951</v>
      </c>
      <c r="AE155" s="17">
        <f t="shared" si="88"/>
        <v>30.190279455898978</v>
      </c>
      <c r="AF155" s="17"/>
      <c r="AG155" s="17">
        <f t="shared" si="89"/>
        <v>7.1328682230970113</v>
      </c>
      <c r="AH155" s="17"/>
      <c r="AI155" s="17">
        <f t="shared" si="90"/>
        <v>11.682737654441285</v>
      </c>
      <c r="AJ155" s="17"/>
      <c r="AK155" s="17">
        <f t="shared" si="91"/>
        <v>11.327279105117514</v>
      </c>
      <c r="AL155" s="17"/>
      <c r="AM155" s="17">
        <f t="shared" si="92"/>
        <v>22.310948279222046</v>
      </c>
      <c r="AN155" s="17"/>
      <c r="AO155" s="17">
        <f t="shared" si="93"/>
        <v>12.050044822075847</v>
      </c>
      <c r="AP155" s="17"/>
      <c r="AQ155" s="17">
        <f t="shared" si="94"/>
        <v>7.7489963752582147</v>
      </c>
      <c r="AR155" s="17"/>
      <c r="AS155" s="17">
        <f t="shared" si="95"/>
        <v>1.2085590677008227</v>
      </c>
      <c r="AT155" s="17"/>
      <c r="AU155" s="17">
        <f t="shared" si="96"/>
        <v>0.21327512959426281</v>
      </c>
      <c r="AV155" s="17"/>
      <c r="AW155" s="17">
        <f t="shared" si="97"/>
        <v>5.0475114003975534</v>
      </c>
      <c r="AX155" s="17"/>
      <c r="AY155" s="17">
        <f t="shared" si="98"/>
        <v>2.2038430058073821</v>
      </c>
      <c r="AZ155" s="17"/>
      <c r="BA155" s="17">
        <f t="shared" si="99"/>
        <v>2.9147601044549249</v>
      </c>
      <c r="BB155" s="17"/>
      <c r="BC155" s="17">
        <f t="shared" si="179"/>
        <v>114.03110262306585</v>
      </c>
      <c r="BD155" s="18">
        <f t="shared" si="193"/>
        <v>1</v>
      </c>
      <c r="BE155" s="18"/>
      <c r="BG155" s="2">
        <f t="shared" si="100"/>
        <v>1951</v>
      </c>
      <c r="BH155" s="17">
        <f t="shared" si="101"/>
        <v>18.405508180314957</v>
      </c>
      <c r="BI155" s="17"/>
      <c r="BJ155" s="17">
        <f t="shared" si="102"/>
        <v>3.2910511315794957</v>
      </c>
      <c r="BK155" s="17"/>
      <c r="BL155" s="17">
        <f t="shared" si="103"/>
        <v>4.6318497407415125</v>
      </c>
      <c r="BM155" s="17"/>
      <c r="BN155" s="17">
        <f t="shared" si="104"/>
        <v>11.945296699807058</v>
      </c>
      <c r="BO155" s="17"/>
      <c r="BP155" s="17">
        <f t="shared" si="105"/>
        <v>11.945296699807058</v>
      </c>
      <c r="BQ155" s="17"/>
      <c r="BR155" s="17">
        <f t="shared" si="106"/>
        <v>8.1666824376231926</v>
      </c>
      <c r="BS155" s="17"/>
      <c r="BT155" s="17">
        <f t="shared" si="107"/>
        <v>5.7288667846013439</v>
      </c>
      <c r="BU155" s="17"/>
      <c r="BV155" s="17">
        <f t="shared" si="108"/>
        <v>2.3159248703707562</v>
      </c>
      <c r="BW155" s="17"/>
      <c r="BX155" s="17">
        <f t="shared" si="109"/>
        <v>3.0472695662773108</v>
      </c>
      <c r="BY155" s="17"/>
      <c r="BZ155" s="17">
        <f t="shared" si="110"/>
        <v>7.55722852436773</v>
      </c>
      <c r="CA155" s="17"/>
      <c r="CB155" s="17">
        <f t="shared" si="111"/>
        <v>4.8756313060436973</v>
      </c>
      <c r="CC155" s="17"/>
      <c r="CD155" s="17">
        <f t="shared" si="112"/>
        <v>5.1194128713458822</v>
      </c>
      <c r="CE155" s="17"/>
      <c r="CF155" s="17">
        <f t="shared" si="181"/>
        <v>87.030018812880002</v>
      </c>
      <c r="CG155" s="18">
        <f t="shared" si="194"/>
        <v>1</v>
      </c>
      <c r="CH155" s="18"/>
      <c r="CJ155" s="2">
        <f t="shared" si="113"/>
        <v>1951</v>
      </c>
      <c r="CK155" s="17">
        <f t="shared" si="114"/>
        <v>0</v>
      </c>
      <c r="CL155" s="17"/>
      <c r="CM155" s="17">
        <f t="shared" si="115"/>
        <v>0</v>
      </c>
      <c r="CN155" s="17"/>
      <c r="CO155" s="17">
        <f t="shared" si="116"/>
        <v>0</v>
      </c>
      <c r="CP155" s="17"/>
      <c r="CQ155" s="17">
        <f t="shared" si="117"/>
        <v>0</v>
      </c>
      <c r="CR155" s="17"/>
      <c r="CS155" s="17">
        <f t="shared" si="118"/>
        <v>0</v>
      </c>
      <c r="CT155" s="17"/>
      <c r="CU155" s="17">
        <f t="shared" si="119"/>
        <v>0</v>
      </c>
      <c r="CV155" s="17"/>
      <c r="CW155" s="17">
        <f t="shared" si="120"/>
        <v>0</v>
      </c>
      <c r="CX155" s="17"/>
      <c r="CY155" s="17">
        <f t="shared" si="121"/>
        <v>0</v>
      </c>
      <c r="CZ155" s="17"/>
      <c r="DA155" s="17">
        <f t="shared" si="122"/>
        <v>0</v>
      </c>
      <c r="DB155" s="17"/>
      <c r="DC155" s="17">
        <f t="shared" si="123"/>
        <v>0</v>
      </c>
      <c r="DD155" s="17"/>
      <c r="DE155" s="17">
        <f t="shared" si="124"/>
        <v>0</v>
      </c>
      <c r="DF155" s="17"/>
      <c r="DG155" s="17">
        <f t="shared" si="125"/>
        <v>0</v>
      </c>
      <c r="DH155" s="17"/>
      <c r="DI155" s="17" t="str">
        <f t="shared" si="183"/>
        <v/>
      </c>
      <c r="DJ155" s="18">
        <f t="shared" si="195"/>
        <v>0</v>
      </c>
      <c r="DK155" s="18"/>
      <c r="DM155" s="2">
        <f t="shared" si="126"/>
        <v>1951</v>
      </c>
      <c r="DN155" s="17">
        <f t="shared" si="127"/>
        <v>0</v>
      </c>
      <c r="DO155" s="17"/>
      <c r="DP155" s="17">
        <f t="shared" si="128"/>
        <v>0</v>
      </c>
      <c r="DQ155" s="17"/>
      <c r="DR155" s="17">
        <f t="shared" si="129"/>
        <v>0</v>
      </c>
      <c r="DS155" s="17"/>
      <c r="DT155" s="17">
        <f t="shared" si="130"/>
        <v>0</v>
      </c>
      <c r="DU155" s="17"/>
      <c r="DV155" s="17">
        <f t="shared" si="131"/>
        <v>0</v>
      </c>
      <c r="DW155" s="17"/>
      <c r="DX155" s="17">
        <f t="shared" si="132"/>
        <v>0</v>
      </c>
      <c r="DY155" s="17"/>
      <c r="DZ155" s="17">
        <f t="shared" si="133"/>
        <v>0</v>
      </c>
      <c r="EA155" s="17"/>
      <c r="EB155" s="17">
        <f t="shared" si="134"/>
        <v>0</v>
      </c>
      <c r="EC155" s="17"/>
      <c r="ED155" s="17">
        <f t="shared" si="135"/>
        <v>0</v>
      </c>
      <c r="EE155" s="17"/>
      <c r="EF155" s="17">
        <f t="shared" si="136"/>
        <v>0</v>
      </c>
      <c r="EG155" s="17"/>
      <c r="EH155" s="17">
        <f t="shared" si="137"/>
        <v>0</v>
      </c>
      <c r="EI155" s="17"/>
      <c r="EJ155" s="17">
        <f t="shared" si="138"/>
        <v>0</v>
      </c>
      <c r="EK155" s="17"/>
      <c r="EL155" s="17" t="str">
        <f t="shared" si="185"/>
        <v/>
      </c>
      <c r="EM155" s="18">
        <f t="shared" si="196"/>
        <v>0</v>
      </c>
      <c r="EN155" s="18"/>
      <c r="EP155" s="2">
        <f t="shared" si="139"/>
        <v>1951</v>
      </c>
      <c r="EQ155" s="17">
        <f t="shared" si="140"/>
        <v>0</v>
      </c>
      <c r="ER155" s="17"/>
      <c r="ES155" s="17">
        <f t="shared" si="141"/>
        <v>0</v>
      </c>
      <c r="ET155" s="17"/>
      <c r="EU155" s="17">
        <f t="shared" si="142"/>
        <v>0</v>
      </c>
      <c r="EV155" s="17"/>
      <c r="EW155" s="17">
        <f t="shared" si="143"/>
        <v>0</v>
      </c>
      <c r="EX155" s="17"/>
      <c r="EY155" s="17">
        <f t="shared" si="144"/>
        <v>0</v>
      </c>
      <c r="EZ155" s="17"/>
      <c r="FA155" s="17">
        <f t="shared" si="145"/>
        <v>0</v>
      </c>
      <c r="FB155" s="17"/>
      <c r="FC155" s="17">
        <f t="shared" si="146"/>
        <v>0</v>
      </c>
      <c r="FD155" s="17"/>
      <c r="FE155" s="17">
        <f t="shared" si="147"/>
        <v>0</v>
      </c>
      <c r="FF155" s="17"/>
      <c r="FG155" s="17">
        <f t="shared" si="148"/>
        <v>0</v>
      </c>
      <c r="FH155" s="17"/>
      <c r="FI155" s="17">
        <f t="shared" si="149"/>
        <v>0</v>
      </c>
      <c r="FJ155" s="17"/>
      <c r="FK155" s="17">
        <f t="shared" si="150"/>
        <v>0</v>
      </c>
      <c r="FL155" s="17"/>
      <c r="FM155" s="17">
        <f t="shared" si="151"/>
        <v>0</v>
      </c>
      <c r="FN155" s="17"/>
      <c r="FO155" s="17" t="str">
        <f t="shared" si="187"/>
        <v/>
      </c>
      <c r="FP155" s="18">
        <f t="shared" si="197"/>
        <v>0</v>
      </c>
      <c r="FQ155" s="18"/>
      <c r="FS155" s="2">
        <f t="shared" si="152"/>
        <v>1951</v>
      </c>
      <c r="FT155" s="17">
        <f t="shared" si="153"/>
        <v>0</v>
      </c>
      <c r="FU155" s="17"/>
      <c r="FV155" s="17">
        <f t="shared" si="154"/>
        <v>0</v>
      </c>
      <c r="FW155" s="17"/>
      <c r="FX155" s="17">
        <f t="shared" si="155"/>
        <v>0</v>
      </c>
      <c r="FY155" s="17"/>
      <c r="FZ155" s="17">
        <f t="shared" si="156"/>
        <v>0</v>
      </c>
      <c r="GA155" s="17"/>
      <c r="GB155" s="17">
        <f t="shared" si="157"/>
        <v>0</v>
      </c>
      <c r="GC155" s="17"/>
      <c r="GD155" s="17">
        <f t="shared" si="158"/>
        <v>0</v>
      </c>
      <c r="GE155" s="17"/>
      <c r="GF155" s="17">
        <f t="shared" si="159"/>
        <v>0</v>
      </c>
      <c r="GG155" s="17"/>
      <c r="GH155" s="17">
        <f t="shared" si="160"/>
        <v>0</v>
      </c>
      <c r="GI155" s="17"/>
      <c r="GJ155" s="17">
        <f t="shared" si="161"/>
        <v>0</v>
      </c>
      <c r="GK155" s="17"/>
      <c r="GL155" s="17">
        <f t="shared" si="162"/>
        <v>0</v>
      </c>
      <c r="GM155" s="17"/>
      <c r="GN155" s="17">
        <f t="shared" si="163"/>
        <v>0</v>
      </c>
      <c r="GO155" s="17"/>
      <c r="GP155" s="17">
        <f t="shared" si="164"/>
        <v>0</v>
      </c>
      <c r="GQ155" s="17"/>
      <c r="GR155" s="17" t="str">
        <f t="shared" si="189"/>
        <v/>
      </c>
      <c r="GS155" s="18">
        <f t="shared" si="198"/>
        <v>0</v>
      </c>
      <c r="GT155" s="18"/>
      <c r="GV155" s="2">
        <f t="shared" si="165"/>
        <v>1951</v>
      </c>
      <c r="GW155" s="17">
        <f t="shared" si="166"/>
        <v>0</v>
      </c>
      <c r="GX155" s="17"/>
      <c r="GY155" s="17">
        <f t="shared" si="167"/>
        <v>0</v>
      </c>
      <c r="GZ155" s="17"/>
      <c r="HA155" s="17">
        <f t="shared" si="168"/>
        <v>0</v>
      </c>
      <c r="HB155" s="17"/>
      <c r="HC155" s="17">
        <f t="shared" si="169"/>
        <v>0</v>
      </c>
      <c r="HD155" s="17"/>
      <c r="HE155" s="17">
        <f t="shared" si="170"/>
        <v>0</v>
      </c>
      <c r="HF155" s="17"/>
      <c r="HG155" s="17">
        <f t="shared" si="171"/>
        <v>0</v>
      </c>
      <c r="HH155" s="17"/>
      <c r="HI155" s="17">
        <f t="shared" si="172"/>
        <v>0</v>
      </c>
      <c r="HJ155" s="17"/>
      <c r="HK155" s="17">
        <f t="shared" si="173"/>
        <v>0</v>
      </c>
      <c r="HL155" s="17"/>
      <c r="HM155" s="17">
        <f t="shared" si="174"/>
        <v>0</v>
      </c>
      <c r="HN155" s="17"/>
      <c r="HO155" s="17">
        <f t="shared" si="175"/>
        <v>0</v>
      </c>
      <c r="HP155" s="17"/>
      <c r="HQ155" s="17">
        <f t="shared" si="176"/>
        <v>0</v>
      </c>
      <c r="HR155" s="17"/>
      <c r="HS155" s="17">
        <f t="shared" si="177"/>
        <v>0</v>
      </c>
      <c r="HT155" s="17"/>
      <c r="HU155" s="17" t="str">
        <f t="shared" si="191"/>
        <v/>
      </c>
      <c r="HV155" s="18">
        <f t="shared" si="199"/>
        <v>0</v>
      </c>
      <c r="HW155" s="18"/>
    </row>
    <row r="156" spans="1:231" x14ac:dyDescent="0.2">
      <c r="A156" s="2">
        <f t="shared" si="200"/>
        <v>1952</v>
      </c>
      <c r="B156" s="17">
        <f t="shared" si="201"/>
        <v>4.4866851756560102</v>
      </c>
      <c r="C156" s="17"/>
      <c r="D156" s="17">
        <f t="shared" si="202"/>
        <v>12.94621728059402</v>
      </c>
      <c r="E156" s="17"/>
      <c r="F156" s="17">
        <f t="shared" si="203"/>
        <v>11.768149105980429</v>
      </c>
      <c r="G156" s="17"/>
      <c r="H156" s="17">
        <f t="shared" si="204"/>
        <v>9.3117516355095411</v>
      </c>
      <c r="I156" s="17"/>
      <c r="J156" s="17">
        <f t="shared" si="205"/>
        <v>17.721153179825695</v>
      </c>
      <c r="K156" s="17"/>
      <c r="L156" s="17">
        <f t="shared" si="206"/>
        <v>9.2992189953540763</v>
      </c>
      <c r="M156" s="17"/>
      <c r="N156" s="17">
        <f t="shared" si="207"/>
        <v>11.555094223337546</v>
      </c>
      <c r="O156" s="17"/>
      <c r="P156" s="17">
        <f t="shared" si="208"/>
        <v>2.9201051562230456</v>
      </c>
      <c r="Q156" s="17"/>
      <c r="R156" s="17">
        <f t="shared" si="209"/>
        <v>1.1655355344581255</v>
      </c>
      <c r="S156" s="17"/>
      <c r="T156" s="17">
        <f t="shared" si="210"/>
        <v>0</v>
      </c>
      <c r="U156" s="17"/>
      <c r="V156" s="17">
        <f t="shared" si="211"/>
        <v>2.9702357168449005</v>
      </c>
      <c r="W156" s="17"/>
      <c r="X156" s="17">
        <f t="shared" si="212"/>
        <v>2.3185384287607875</v>
      </c>
      <c r="Y156" s="17"/>
      <c r="Z156" s="17">
        <f t="shared" si="178"/>
        <v>86.462684432544179</v>
      </c>
      <c r="AA156" s="18">
        <f t="shared" si="213"/>
        <v>1</v>
      </c>
      <c r="AB156" s="18"/>
      <c r="AD156" s="2">
        <f t="shared" si="87"/>
        <v>1952</v>
      </c>
      <c r="AE156" s="17">
        <f t="shared" si="88"/>
        <v>5.0475114003975534</v>
      </c>
      <c r="AF156" s="17"/>
      <c r="AG156" s="17">
        <f t="shared" si="89"/>
        <v>11.599797326265737</v>
      </c>
      <c r="AH156" s="17"/>
      <c r="AI156" s="17">
        <f t="shared" si="90"/>
        <v>12.938691195385276</v>
      </c>
      <c r="AJ156" s="17"/>
      <c r="AK156" s="17">
        <f t="shared" si="91"/>
        <v>9.2774681373504304</v>
      </c>
      <c r="AL156" s="17"/>
      <c r="AM156" s="17">
        <f t="shared" si="92"/>
        <v>20.344077639630513</v>
      </c>
      <c r="AN156" s="17"/>
      <c r="AO156" s="17">
        <f t="shared" si="93"/>
        <v>7.4053864442452362</v>
      </c>
      <c r="AP156" s="17"/>
      <c r="AQ156" s="17">
        <f t="shared" si="94"/>
        <v>5.7584284990450954</v>
      </c>
      <c r="AR156" s="17"/>
      <c r="AS156" s="17">
        <f t="shared" si="95"/>
        <v>2.3460264255368908</v>
      </c>
      <c r="AT156" s="17"/>
      <c r="AU156" s="17">
        <f t="shared" si="96"/>
        <v>0.3554585493237713</v>
      </c>
      <c r="AV156" s="17"/>
      <c r="AW156" s="17">
        <f t="shared" si="97"/>
        <v>0</v>
      </c>
      <c r="AX156" s="17"/>
      <c r="AY156" s="17">
        <f t="shared" si="98"/>
        <v>0.78200880851229693</v>
      </c>
      <c r="AZ156" s="17"/>
      <c r="BA156" s="17">
        <f t="shared" si="99"/>
        <v>1.4929259071598395</v>
      </c>
      <c r="BB156" s="17"/>
      <c r="BC156" s="17">
        <f t="shared" si="179"/>
        <v>77.347780332852651</v>
      </c>
      <c r="BD156" s="18">
        <f t="shared" si="193"/>
        <v>1</v>
      </c>
      <c r="BE156" s="18"/>
      <c r="BG156" s="2">
        <f t="shared" si="100"/>
        <v>1952</v>
      </c>
      <c r="BH156" s="17">
        <f t="shared" si="101"/>
        <v>5.9726483499035288</v>
      </c>
      <c r="BI156" s="17"/>
      <c r="BJ156" s="17">
        <f t="shared" si="102"/>
        <v>16.211474092595292</v>
      </c>
      <c r="BK156" s="17"/>
      <c r="BL156" s="17">
        <f t="shared" si="103"/>
        <v>12.310969047760336</v>
      </c>
      <c r="BM156" s="17"/>
      <c r="BN156" s="17">
        <f t="shared" si="104"/>
        <v>10.604498090645041</v>
      </c>
      <c r="BO156" s="17"/>
      <c r="BP156" s="17">
        <f t="shared" si="105"/>
        <v>19.502525224174789</v>
      </c>
      <c r="BQ156" s="17"/>
      <c r="BR156" s="17">
        <f t="shared" si="106"/>
        <v>8.1666824376231926</v>
      </c>
      <c r="BS156" s="17"/>
      <c r="BT156" s="17">
        <f t="shared" si="107"/>
        <v>9.9950441773895804</v>
      </c>
      <c r="BU156" s="17"/>
      <c r="BV156" s="17">
        <f t="shared" si="108"/>
        <v>3.4129419142305881</v>
      </c>
      <c r="BW156" s="17"/>
      <c r="BX156" s="17">
        <f t="shared" si="109"/>
        <v>0.12189078265109243</v>
      </c>
      <c r="BY156" s="17"/>
      <c r="BZ156" s="17">
        <f t="shared" si="110"/>
        <v>0</v>
      </c>
      <c r="CA156" s="17"/>
      <c r="CB156" s="17">
        <f t="shared" si="111"/>
        <v>5.3631944366480671</v>
      </c>
      <c r="CC156" s="17"/>
      <c r="CD156" s="17">
        <f t="shared" si="112"/>
        <v>3.656723479532773</v>
      </c>
      <c r="CE156" s="17"/>
      <c r="CF156" s="17">
        <f t="shared" si="181"/>
        <v>95.318592033154275</v>
      </c>
      <c r="CG156" s="18">
        <f t="shared" si="194"/>
        <v>1</v>
      </c>
      <c r="CH156" s="18"/>
      <c r="CJ156" s="2">
        <f t="shared" si="113"/>
        <v>1952</v>
      </c>
      <c r="CK156" s="17">
        <f t="shared" si="114"/>
        <v>0</v>
      </c>
      <c r="CL156" s="17"/>
      <c r="CM156" s="17">
        <f t="shared" si="115"/>
        <v>0</v>
      </c>
      <c r="CN156" s="17"/>
      <c r="CO156" s="17">
        <f t="shared" si="116"/>
        <v>0</v>
      </c>
      <c r="CP156" s="17"/>
      <c r="CQ156" s="17">
        <f t="shared" si="117"/>
        <v>0</v>
      </c>
      <c r="CR156" s="17"/>
      <c r="CS156" s="17">
        <f t="shared" si="118"/>
        <v>0</v>
      </c>
      <c r="CT156" s="17"/>
      <c r="CU156" s="17">
        <f t="shared" si="119"/>
        <v>0</v>
      </c>
      <c r="CV156" s="17"/>
      <c r="CW156" s="17">
        <f t="shared" si="120"/>
        <v>0</v>
      </c>
      <c r="CX156" s="17"/>
      <c r="CY156" s="17">
        <f t="shared" si="121"/>
        <v>0</v>
      </c>
      <c r="CZ156" s="17"/>
      <c r="DA156" s="17">
        <f t="shared" si="122"/>
        <v>0</v>
      </c>
      <c r="DB156" s="17"/>
      <c r="DC156" s="17">
        <f t="shared" si="123"/>
        <v>0</v>
      </c>
      <c r="DD156" s="17"/>
      <c r="DE156" s="17">
        <f t="shared" si="124"/>
        <v>0</v>
      </c>
      <c r="DF156" s="17"/>
      <c r="DG156" s="17">
        <f t="shared" si="125"/>
        <v>0</v>
      </c>
      <c r="DH156" s="17"/>
      <c r="DI156" s="17" t="str">
        <f t="shared" si="183"/>
        <v/>
      </c>
      <c r="DJ156" s="18">
        <f t="shared" si="195"/>
        <v>0</v>
      </c>
      <c r="DK156" s="18"/>
      <c r="DM156" s="2">
        <f t="shared" si="126"/>
        <v>1952</v>
      </c>
      <c r="DN156" s="17">
        <f t="shared" si="127"/>
        <v>0</v>
      </c>
      <c r="DO156" s="17"/>
      <c r="DP156" s="17">
        <f t="shared" si="128"/>
        <v>0</v>
      </c>
      <c r="DQ156" s="17"/>
      <c r="DR156" s="17">
        <f t="shared" si="129"/>
        <v>0</v>
      </c>
      <c r="DS156" s="17"/>
      <c r="DT156" s="17">
        <f t="shared" si="130"/>
        <v>0</v>
      </c>
      <c r="DU156" s="17"/>
      <c r="DV156" s="17">
        <f t="shared" si="131"/>
        <v>0</v>
      </c>
      <c r="DW156" s="17"/>
      <c r="DX156" s="17">
        <f t="shared" si="132"/>
        <v>0</v>
      </c>
      <c r="DY156" s="17"/>
      <c r="DZ156" s="17">
        <f t="shared" si="133"/>
        <v>0</v>
      </c>
      <c r="EA156" s="17"/>
      <c r="EB156" s="17">
        <f t="shared" si="134"/>
        <v>0</v>
      </c>
      <c r="EC156" s="17"/>
      <c r="ED156" s="17">
        <f t="shared" si="135"/>
        <v>0</v>
      </c>
      <c r="EE156" s="17"/>
      <c r="EF156" s="17">
        <f t="shared" si="136"/>
        <v>0</v>
      </c>
      <c r="EG156" s="17"/>
      <c r="EH156" s="17">
        <f t="shared" si="137"/>
        <v>0</v>
      </c>
      <c r="EI156" s="17"/>
      <c r="EJ156" s="17">
        <f t="shared" si="138"/>
        <v>0</v>
      </c>
      <c r="EK156" s="17"/>
      <c r="EL156" s="17" t="str">
        <f t="shared" si="185"/>
        <v/>
      </c>
      <c r="EM156" s="18">
        <f t="shared" si="196"/>
        <v>0</v>
      </c>
      <c r="EN156" s="18"/>
      <c r="EP156" s="2">
        <f t="shared" si="139"/>
        <v>1952</v>
      </c>
      <c r="EQ156" s="17">
        <f t="shared" si="140"/>
        <v>0</v>
      </c>
      <c r="ER156" s="17"/>
      <c r="ES156" s="17">
        <f t="shared" si="141"/>
        <v>0</v>
      </c>
      <c r="ET156" s="17"/>
      <c r="EU156" s="17">
        <f t="shared" si="142"/>
        <v>0</v>
      </c>
      <c r="EV156" s="17"/>
      <c r="EW156" s="17">
        <f t="shared" si="143"/>
        <v>0</v>
      </c>
      <c r="EX156" s="17"/>
      <c r="EY156" s="17">
        <f t="shared" si="144"/>
        <v>0</v>
      </c>
      <c r="EZ156" s="17"/>
      <c r="FA156" s="17">
        <f t="shared" si="145"/>
        <v>0</v>
      </c>
      <c r="FB156" s="17"/>
      <c r="FC156" s="17">
        <f t="shared" si="146"/>
        <v>0</v>
      </c>
      <c r="FD156" s="17"/>
      <c r="FE156" s="17">
        <f t="shared" si="147"/>
        <v>0</v>
      </c>
      <c r="FF156" s="17"/>
      <c r="FG156" s="17">
        <f t="shared" si="148"/>
        <v>0</v>
      </c>
      <c r="FH156" s="17"/>
      <c r="FI156" s="17">
        <f t="shared" si="149"/>
        <v>0</v>
      </c>
      <c r="FJ156" s="17"/>
      <c r="FK156" s="17">
        <f t="shared" si="150"/>
        <v>0</v>
      </c>
      <c r="FL156" s="17"/>
      <c r="FM156" s="17">
        <f t="shared" si="151"/>
        <v>0</v>
      </c>
      <c r="FN156" s="17"/>
      <c r="FO156" s="17" t="str">
        <f t="shared" si="187"/>
        <v/>
      </c>
      <c r="FP156" s="18">
        <f t="shared" si="197"/>
        <v>0</v>
      </c>
      <c r="FQ156" s="18"/>
      <c r="FS156" s="2">
        <f t="shared" si="152"/>
        <v>1952</v>
      </c>
      <c r="FT156" s="17">
        <f t="shared" si="153"/>
        <v>0</v>
      </c>
      <c r="FU156" s="17"/>
      <c r="FV156" s="17">
        <f t="shared" si="154"/>
        <v>0</v>
      </c>
      <c r="FW156" s="17"/>
      <c r="FX156" s="17">
        <f t="shared" si="155"/>
        <v>0</v>
      </c>
      <c r="FY156" s="17"/>
      <c r="FZ156" s="17">
        <f t="shared" si="156"/>
        <v>0</v>
      </c>
      <c r="GA156" s="17"/>
      <c r="GB156" s="17">
        <f t="shared" si="157"/>
        <v>0</v>
      </c>
      <c r="GC156" s="17"/>
      <c r="GD156" s="17">
        <f t="shared" si="158"/>
        <v>0</v>
      </c>
      <c r="GE156" s="17"/>
      <c r="GF156" s="17">
        <f t="shared" si="159"/>
        <v>0</v>
      </c>
      <c r="GG156" s="17"/>
      <c r="GH156" s="17">
        <f t="shared" si="160"/>
        <v>0</v>
      </c>
      <c r="GI156" s="17"/>
      <c r="GJ156" s="17">
        <f t="shared" si="161"/>
        <v>0</v>
      </c>
      <c r="GK156" s="17"/>
      <c r="GL156" s="17">
        <f t="shared" si="162"/>
        <v>0</v>
      </c>
      <c r="GM156" s="17"/>
      <c r="GN156" s="17">
        <f t="shared" si="163"/>
        <v>0</v>
      </c>
      <c r="GO156" s="17"/>
      <c r="GP156" s="17">
        <f t="shared" si="164"/>
        <v>0</v>
      </c>
      <c r="GQ156" s="17"/>
      <c r="GR156" s="17" t="str">
        <f t="shared" si="189"/>
        <v/>
      </c>
      <c r="GS156" s="18">
        <f t="shared" si="198"/>
        <v>0</v>
      </c>
      <c r="GT156" s="18"/>
      <c r="GV156" s="2">
        <f t="shared" si="165"/>
        <v>1952</v>
      </c>
      <c r="GW156" s="17">
        <f t="shared" si="166"/>
        <v>0</v>
      </c>
      <c r="GX156" s="17"/>
      <c r="GY156" s="17">
        <f t="shared" si="167"/>
        <v>0</v>
      </c>
      <c r="GZ156" s="17"/>
      <c r="HA156" s="17">
        <f t="shared" si="168"/>
        <v>0</v>
      </c>
      <c r="HB156" s="17"/>
      <c r="HC156" s="17">
        <f t="shared" si="169"/>
        <v>0</v>
      </c>
      <c r="HD156" s="17"/>
      <c r="HE156" s="17">
        <f t="shared" si="170"/>
        <v>0</v>
      </c>
      <c r="HF156" s="17"/>
      <c r="HG156" s="17">
        <f t="shared" si="171"/>
        <v>0</v>
      </c>
      <c r="HH156" s="17"/>
      <c r="HI156" s="17">
        <f t="shared" si="172"/>
        <v>0</v>
      </c>
      <c r="HJ156" s="17"/>
      <c r="HK156" s="17">
        <f t="shared" si="173"/>
        <v>0</v>
      </c>
      <c r="HL156" s="17"/>
      <c r="HM156" s="17">
        <f t="shared" si="174"/>
        <v>0</v>
      </c>
      <c r="HN156" s="17"/>
      <c r="HO156" s="17">
        <f t="shared" si="175"/>
        <v>0</v>
      </c>
      <c r="HP156" s="17"/>
      <c r="HQ156" s="17">
        <f t="shared" si="176"/>
        <v>0</v>
      </c>
      <c r="HR156" s="17"/>
      <c r="HS156" s="17">
        <f t="shared" si="177"/>
        <v>0</v>
      </c>
      <c r="HT156" s="17"/>
      <c r="HU156" s="17" t="str">
        <f t="shared" si="191"/>
        <v/>
      </c>
      <c r="HV156" s="18">
        <f t="shared" si="199"/>
        <v>0</v>
      </c>
      <c r="HW156" s="18"/>
    </row>
    <row r="157" spans="1:231" x14ac:dyDescent="0.2">
      <c r="A157" s="2">
        <f t="shared" si="200"/>
        <v>1953</v>
      </c>
      <c r="B157" s="17">
        <f t="shared" si="201"/>
        <v>12.194258871266195</v>
      </c>
      <c r="C157" s="17"/>
      <c r="D157" s="17">
        <f t="shared" si="202"/>
        <v>15.778593955728818</v>
      </c>
      <c r="E157" s="17"/>
      <c r="F157" s="17">
        <f t="shared" si="203"/>
        <v>15.979116198216236</v>
      </c>
      <c r="G157" s="17"/>
      <c r="H157" s="17">
        <f t="shared" si="204"/>
        <v>8.321673063227907</v>
      </c>
      <c r="I157" s="17"/>
      <c r="J157" s="17">
        <f t="shared" si="205"/>
        <v>14.512797300026984</v>
      </c>
      <c r="K157" s="17"/>
      <c r="L157" s="17">
        <f t="shared" si="206"/>
        <v>17.332641335006318</v>
      </c>
      <c r="M157" s="17"/>
      <c r="N157" s="17">
        <f t="shared" si="207"/>
        <v>4.2986955733240544</v>
      </c>
      <c r="O157" s="17"/>
      <c r="P157" s="17">
        <f t="shared" si="208"/>
        <v>4.5618810165887922</v>
      </c>
      <c r="Q157" s="17"/>
      <c r="R157" s="17">
        <f t="shared" si="209"/>
        <v>2.8449093152902631</v>
      </c>
      <c r="S157" s="17"/>
      <c r="T157" s="17">
        <f t="shared" si="210"/>
        <v>0.6892952085505043</v>
      </c>
      <c r="U157" s="17"/>
      <c r="V157" s="17">
        <f t="shared" si="211"/>
        <v>0</v>
      </c>
      <c r="W157" s="17"/>
      <c r="X157" s="17">
        <f t="shared" si="212"/>
        <v>1.1154049738362708</v>
      </c>
      <c r="Y157" s="17"/>
      <c r="Z157" s="17">
        <f t="shared" si="178"/>
        <v>97.629266811062351</v>
      </c>
      <c r="AA157" s="18">
        <f t="shared" si="213"/>
        <v>1</v>
      </c>
      <c r="AB157" s="18"/>
      <c r="AD157" s="2">
        <f t="shared" si="87"/>
        <v>1953</v>
      </c>
      <c r="AE157" s="17">
        <f t="shared" si="88"/>
        <v>14.846318743422849</v>
      </c>
      <c r="AF157" s="17"/>
      <c r="AG157" s="17">
        <f t="shared" si="89"/>
        <v>9.2774681373504304</v>
      </c>
      <c r="AH157" s="17"/>
      <c r="AI157" s="17">
        <f t="shared" si="90"/>
        <v>16.599914253420121</v>
      </c>
      <c r="AJ157" s="17"/>
      <c r="AK157" s="17">
        <f t="shared" si="91"/>
        <v>17.310831352067662</v>
      </c>
      <c r="AL157" s="17"/>
      <c r="AM157" s="17">
        <f t="shared" si="92"/>
        <v>12.40550337139962</v>
      </c>
      <c r="AN157" s="17"/>
      <c r="AO157" s="17">
        <f t="shared" si="93"/>
        <v>13.19936079822271</v>
      </c>
      <c r="AP157" s="17"/>
      <c r="AQ157" s="17">
        <f t="shared" si="94"/>
        <v>5.0475114003975534</v>
      </c>
      <c r="AR157" s="17"/>
      <c r="AS157" s="17">
        <f t="shared" si="95"/>
        <v>3.6256772031024678</v>
      </c>
      <c r="AT157" s="17"/>
      <c r="AU157" s="17">
        <f t="shared" si="96"/>
        <v>0.92419222824180536</v>
      </c>
      <c r="AV157" s="17"/>
      <c r="AW157" s="17">
        <f t="shared" si="97"/>
        <v>0</v>
      </c>
      <c r="AX157" s="17"/>
      <c r="AY157" s="17">
        <f t="shared" si="98"/>
        <v>0</v>
      </c>
      <c r="AZ157" s="17"/>
      <c r="BA157" s="17">
        <f t="shared" si="99"/>
        <v>1.6351093268893482</v>
      </c>
      <c r="BB157" s="17"/>
      <c r="BC157" s="17">
        <f t="shared" si="179"/>
        <v>94.871886814514582</v>
      </c>
      <c r="BD157" s="18">
        <f t="shared" si="193"/>
        <v>1</v>
      </c>
      <c r="BE157" s="18"/>
      <c r="BG157" s="2">
        <f t="shared" si="100"/>
        <v>1953</v>
      </c>
      <c r="BH157" s="17">
        <f t="shared" si="101"/>
        <v>14.261221570177815</v>
      </c>
      <c r="BI157" s="17"/>
      <c r="BJ157" s="17">
        <f t="shared" si="102"/>
        <v>8.4104640029253765</v>
      </c>
      <c r="BK157" s="17"/>
      <c r="BL157" s="17">
        <f t="shared" si="103"/>
        <v>11.579624351853782</v>
      </c>
      <c r="BM157" s="17"/>
      <c r="BN157" s="17">
        <f t="shared" si="104"/>
        <v>10.360716525342857</v>
      </c>
      <c r="BO157" s="17"/>
      <c r="BP157" s="17">
        <f t="shared" si="105"/>
        <v>16.820928005850753</v>
      </c>
      <c r="BQ157" s="17"/>
      <c r="BR157" s="17">
        <f t="shared" si="106"/>
        <v>16.333364875246385</v>
      </c>
      <c r="BS157" s="17"/>
      <c r="BT157" s="17">
        <f t="shared" si="107"/>
        <v>5.3631944366480671</v>
      </c>
      <c r="BU157" s="17"/>
      <c r="BV157" s="17">
        <f t="shared" si="108"/>
        <v>5.485085219299159</v>
      </c>
      <c r="BW157" s="17"/>
      <c r="BX157" s="17">
        <f t="shared" si="109"/>
        <v>2.1940340877196638</v>
      </c>
      <c r="BY157" s="17"/>
      <c r="BZ157" s="17">
        <f t="shared" si="110"/>
        <v>0</v>
      </c>
      <c r="CA157" s="17"/>
      <c r="CB157" s="17">
        <f t="shared" si="111"/>
        <v>0</v>
      </c>
      <c r="CC157" s="17"/>
      <c r="CD157" s="17">
        <f t="shared" si="112"/>
        <v>4.5099589580904205</v>
      </c>
      <c r="CE157" s="17"/>
      <c r="CF157" s="17">
        <f t="shared" si="181"/>
        <v>95.318592033154289</v>
      </c>
      <c r="CG157" s="18">
        <f t="shared" si="194"/>
        <v>1</v>
      </c>
      <c r="CH157" s="18"/>
      <c r="CJ157" s="2">
        <f t="shared" si="113"/>
        <v>1953</v>
      </c>
      <c r="CK157" s="17">
        <f t="shared" si="114"/>
        <v>0</v>
      </c>
      <c r="CL157" s="17"/>
      <c r="CM157" s="17">
        <f t="shared" si="115"/>
        <v>0</v>
      </c>
      <c r="CN157" s="17"/>
      <c r="CO157" s="17">
        <f t="shared" si="116"/>
        <v>0</v>
      </c>
      <c r="CP157" s="17"/>
      <c r="CQ157" s="17">
        <f t="shared" si="117"/>
        <v>0</v>
      </c>
      <c r="CR157" s="17"/>
      <c r="CS157" s="17">
        <f t="shared" si="118"/>
        <v>0</v>
      </c>
      <c r="CT157" s="17"/>
      <c r="CU157" s="17">
        <f t="shared" si="119"/>
        <v>0</v>
      </c>
      <c r="CV157" s="17"/>
      <c r="CW157" s="17">
        <f t="shared" si="120"/>
        <v>0</v>
      </c>
      <c r="CX157" s="17"/>
      <c r="CY157" s="17">
        <f t="shared" si="121"/>
        <v>0</v>
      </c>
      <c r="CZ157" s="17"/>
      <c r="DA157" s="17">
        <f t="shared" si="122"/>
        <v>0</v>
      </c>
      <c r="DB157" s="17"/>
      <c r="DC157" s="17">
        <f t="shared" si="123"/>
        <v>0</v>
      </c>
      <c r="DD157" s="17"/>
      <c r="DE157" s="17">
        <f t="shared" si="124"/>
        <v>0</v>
      </c>
      <c r="DF157" s="17"/>
      <c r="DG157" s="17">
        <f t="shared" si="125"/>
        <v>0</v>
      </c>
      <c r="DH157" s="17"/>
      <c r="DI157" s="17" t="str">
        <f t="shared" si="183"/>
        <v/>
      </c>
      <c r="DJ157" s="18">
        <f t="shared" si="195"/>
        <v>0</v>
      </c>
      <c r="DK157" s="18"/>
      <c r="DM157" s="2">
        <f t="shared" si="126"/>
        <v>1953</v>
      </c>
      <c r="DN157" s="17">
        <f t="shared" si="127"/>
        <v>0</v>
      </c>
      <c r="DO157" s="17"/>
      <c r="DP157" s="17">
        <f t="shared" si="128"/>
        <v>0</v>
      </c>
      <c r="DQ157" s="17"/>
      <c r="DR157" s="17">
        <f t="shared" si="129"/>
        <v>0</v>
      </c>
      <c r="DS157" s="17"/>
      <c r="DT157" s="17">
        <f t="shared" si="130"/>
        <v>0</v>
      </c>
      <c r="DU157" s="17"/>
      <c r="DV157" s="17">
        <f t="shared" si="131"/>
        <v>0</v>
      </c>
      <c r="DW157" s="17"/>
      <c r="DX157" s="17">
        <f t="shared" si="132"/>
        <v>0</v>
      </c>
      <c r="DY157" s="17"/>
      <c r="DZ157" s="17">
        <f t="shared" si="133"/>
        <v>0</v>
      </c>
      <c r="EA157" s="17"/>
      <c r="EB157" s="17">
        <f t="shared" si="134"/>
        <v>0</v>
      </c>
      <c r="EC157" s="17"/>
      <c r="ED157" s="17">
        <f t="shared" si="135"/>
        <v>0</v>
      </c>
      <c r="EE157" s="17"/>
      <c r="EF157" s="17">
        <f t="shared" si="136"/>
        <v>0</v>
      </c>
      <c r="EG157" s="17"/>
      <c r="EH157" s="17">
        <f t="shared" si="137"/>
        <v>0</v>
      </c>
      <c r="EI157" s="17"/>
      <c r="EJ157" s="17">
        <f t="shared" si="138"/>
        <v>0</v>
      </c>
      <c r="EK157" s="17"/>
      <c r="EL157" s="17" t="str">
        <f t="shared" si="185"/>
        <v/>
      </c>
      <c r="EM157" s="18">
        <f t="shared" si="196"/>
        <v>0</v>
      </c>
      <c r="EN157" s="18"/>
      <c r="EP157" s="2">
        <f t="shared" si="139"/>
        <v>1953</v>
      </c>
      <c r="EQ157" s="17">
        <f t="shared" si="140"/>
        <v>0</v>
      </c>
      <c r="ER157" s="17"/>
      <c r="ES157" s="17">
        <f t="shared" si="141"/>
        <v>0</v>
      </c>
      <c r="ET157" s="17"/>
      <c r="EU157" s="17">
        <f t="shared" si="142"/>
        <v>0</v>
      </c>
      <c r="EV157" s="17"/>
      <c r="EW157" s="17">
        <f t="shared" si="143"/>
        <v>0</v>
      </c>
      <c r="EX157" s="17"/>
      <c r="EY157" s="17">
        <f t="shared" si="144"/>
        <v>0</v>
      </c>
      <c r="EZ157" s="17"/>
      <c r="FA157" s="17">
        <f t="shared" si="145"/>
        <v>0</v>
      </c>
      <c r="FB157" s="17"/>
      <c r="FC157" s="17">
        <f t="shared" si="146"/>
        <v>0</v>
      </c>
      <c r="FD157" s="17"/>
      <c r="FE157" s="17">
        <f t="shared" si="147"/>
        <v>0</v>
      </c>
      <c r="FF157" s="17"/>
      <c r="FG157" s="17">
        <f t="shared" si="148"/>
        <v>0</v>
      </c>
      <c r="FH157" s="17"/>
      <c r="FI157" s="17">
        <f t="shared" si="149"/>
        <v>0</v>
      </c>
      <c r="FJ157" s="17"/>
      <c r="FK157" s="17">
        <f t="shared" si="150"/>
        <v>0</v>
      </c>
      <c r="FL157" s="17"/>
      <c r="FM157" s="17">
        <f t="shared" si="151"/>
        <v>0</v>
      </c>
      <c r="FN157" s="17"/>
      <c r="FO157" s="17" t="str">
        <f t="shared" si="187"/>
        <v/>
      </c>
      <c r="FP157" s="18">
        <f t="shared" si="197"/>
        <v>0</v>
      </c>
      <c r="FQ157" s="18"/>
      <c r="FS157" s="2">
        <f t="shared" si="152"/>
        <v>1953</v>
      </c>
      <c r="FT157" s="17">
        <f t="shared" si="153"/>
        <v>0</v>
      </c>
      <c r="FU157" s="17"/>
      <c r="FV157" s="17">
        <f t="shared" si="154"/>
        <v>0</v>
      </c>
      <c r="FW157" s="17"/>
      <c r="FX157" s="17">
        <f t="shared" si="155"/>
        <v>0</v>
      </c>
      <c r="FY157" s="17"/>
      <c r="FZ157" s="17">
        <f t="shared" si="156"/>
        <v>0</v>
      </c>
      <c r="GA157" s="17"/>
      <c r="GB157" s="17">
        <f t="shared" si="157"/>
        <v>0</v>
      </c>
      <c r="GC157" s="17"/>
      <c r="GD157" s="17">
        <f t="shared" si="158"/>
        <v>0</v>
      </c>
      <c r="GE157" s="17"/>
      <c r="GF157" s="17">
        <f t="shared" si="159"/>
        <v>0</v>
      </c>
      <c r="GG157" s="17"/>
      <c r="GH157" s="17">
        <f t="shared" si="160"/>
        <v>0</v>
      </c>
      <c r="GI157" s="17"/>
      <c r="GJ157" s="17">
        <f t="shared" si="161"/>
        <v>0</v>
      </c>
      <c r="GK157" s="17"/>
      <c r="GL157" s="17">
        <f t="shared" si="162"/>
        <v>0</v>
      </c>
      <c r="GM157" s="17"/>
      <c r="GN157" s="17">
        <f t="shared" si="163"/>
        <v>0</v>
      </c>
      <c r="GO157" s="17"/>
      <c r="GP157" s="17">
        <f t="shared" si="164"/>
        <v>0</v>
      </c>
      <c r="GQ157" s="17"/>
      <c r="GR157" s="17" t="str">
        <f t="shared" si="189"/>
        <v/>
      </c>
      <c r="GS157" s="18">
        <f t="shared" si="198"/>
        <v>0</v>
      </c>
      <c r="GT157" s="18"/>
      <c r="GV157" s="2">
        <f t="shared" si="165"/>
        <v>1953</v>
      </c>
      <c r="GW157" s="17">
        <f t="shared" si="166"/>
        <v>0</v>
      </c>
      <c r="GX157" s="17"/>
      <c r="GY157" s="17">
        <f t="shared" si="167"/>
        <v>0</v>
      </c>
      <c r="GZ157" s="17"/>
      <c r="HA157" s="17">
        <f t="shared" si="168"/>
        <v>0</v>
      </c>
      <c r="HB157" s="17"/>
      <c r="HC157" s="17">
        <f t="shared" si="169"/>
        <v>0</v>
      </c>
      <c r="HD157" s="17"/>
      <c r="HE157" s="17">
        <f t="shared" si="170"/>
        <v>0</v>
      </c>
      <c r="HF157" s="17"/>
      <c r="HG157" s="17">
        <f t="shared" si="171"/>
        <v>0</v>
      </c>
      <c r="HH157" s="17"/>
      <c r="HI157" s="17">
        <f t="shared" si="172"/>
        <v>0</v>
      </c>
      <c r="HJ157" s="17"/>
      <c r="HK157" s="17">
        <f t="shared" si="173"/>
        <v>0</v>
      </c>
      <c r="HL157" s="17"/>
      <c r="HM157" s="17">
        <f t="shared" si="174"/>
        <v>0</v>
      </c>
      <c r="HN157" s="17"/>
      <c r="HO157" s="17">
        <f t="shared" si="175"/>
        <v>0</v>
      </c>
      <c r="HP157" s="17"/>
      <c r="HQ157" s="17">
        <f t="shared" si="176"/>
        <v>0</v>
      </c>
      <c r="HR157" s="17"/>
      <c r="HS157" s="17">
        <f t="shared" si="177"/>
        <v>0</v>
      </c>
      <c r="HT157" s="17"/>
      <c r="HU157" s="17" t="str">
        <f t="shared" si="191"/>
        <v/>
      </c>
      <c r="HV157" s="18">
        <f t="shared" si="199"/>
        <v>0</v>
      </c>
      <c r="HW157" s="18"/>
    </row>
    <row r="158" spans="1:231" x14ac:dyDescent="0.2">
      <c r="A158" s="2">
        <f t="shared" si="200"/>
        <v>1954</v>
      </c>
      <c r="B158" s="17">
        <f t="shared" si="201"/>
        <v>2.1932120272061502</v>
      </c>
      <c r="C158" s="17"/>
      <c r="D158" s="17">
        <f t="shared" si="202"/>
        <v>10.464754529812202</v>
      </c>
      <c r="E158" s="17"/>
      <c r="F158" s="17">
        <f t="shared" si="203"/>
        <v>9.9133183629717987</v>
      </c>
      <c r="G158" s="17"/>
      <c r="H158" s="17">
        <f t="shared" si="204"/>
        <v>29.088257800831286</v>
      </c>
      <c r="I158" s="17"/>
      <c r="J158" s="17">
        <f t="shared" si="205"/>
        <v>21.004704900557186</v>
      </c>
      <c r="K158" s="17"/>
      <c r="L158" s="17">
        <f t="shared" si="206"/>
        <v>8.7728481088246006</v>
      </c>
      <c r="M158" s="17"/>
      <c r="N158" s="17">
        <f t="shared" si="207"/>
        <v>8.6224564269590367</v>
      </c>
      <c r="O158" s="17"/>
      <c r="P158" s="17">
        <f t="shared" si="208"/>
        <v>4.1859018119248814</v>
      </c>
      <c r="Q158" s="17"/>
      <c r="R158" s="17">
        <f t="shared" si="209"/>
        <v>1.2657966557018352</v>
      </c>
      <c r="S158" s="17"/>
      <c r="T158" s="17">
        <f t="shared" si="210"/>
        <v>2.5190606712482069</v>
      </c>
      <c r="U158" s="17"/>
      <c r="V158" s="17">
        <f t="shared" si="211"/>
        <v>1.1028723336808071</v>
      </c>
      <c r="W158" s="17"/>
      <c r="X158" s="17">
        <f t="shared" si="212"/>
        <v>1.0402091329034884</v>
      </c>
      <c r="Y158" s="17"/>
      <c r="Z158" s="17">
        <f t="shared" si="178"/>
        <v>100.17339276262148</v>
      </c>
      <c r="AA158" s="18">
        <f t="shared" si="213"/>
        <v>1</v>
      </c>
      <c r="AB158" s="18"/>
      <c r="AD158" s="2">
        <f t="shared" si="87"/>
        <v>1954</v>
      </c>
      <c r="AE158" s="17">
        <f t="shared" si="88"/>
        <v>2.488209845266399</v>
      </c>
      <c r="AF158" s="17"/>
      <c r="AG158" s="17">
        <f t="shared" si="89"/>
        <v>11.777526600927624</v>
      </c>
      <c r="AH158" s="17"/>
      <c r="AI158" s="17">
        <f t="shared" si="90"/>
        <v>10.794091281131855</v>
      </c>
      <c r="AJ158" s="17"/>
      <c r="AK158" s="17">
        <f t="shared" si="91"/>
        <v>23.294383599017817</v>
      </c>
      <c r="AL158" s="17"/>
      <c r="AM158" s="17">
        <f t="shared" si="92"/>
        <v>21.505242234088165</v>
      </c>
      <c r="AN158" s="17"/>
      <c r="AO158" s="17">
        <f t="shared" si="93"/>
        <v>8.6494913668784346</v>
      </c>
      <c r="AP158" s="17"/>
      <c r="AQ158" s="17">
        <f t="shared" si="94"/>
        <v>9.0286471528237922</v>
      </c>
      <c r="AR158" s="17"/>
      <c r="AS158" s="17">
        <f t="shared" si="95"/>
        <v>7.7489963752582147</v>
      </c>
      <c r="AT158" s="17"/>
      <c r="AU158" s="17">
        <f t="shared" si="96"/>
        <v>0.78200880851229693</v>
      </c>
      <c r="AV158" s="17"/>
      <c r="AW158" s="17">
        <f t="shared" si="97"/>
        <v>0.78200880851229693</v>
      </c>
      <c r="AX158" s="17"/>
      <c r="AY158" s="17">
        <f t="shared" si="98"/>
        <v>0</v>
      </c>
      <c r="AZ158" s="17"/>
      <c r="BA158" s="17">
        <f t="shared" si="99"/>
        <v>0.63982538878278838</v>
      </c>
      <c r="BB158" s="17"/>
      <c r="BC158" s="17">
        <f t="shared" si="179"/>
        <v>97.490431461199691</v>
      </c>
      <c r="BD158" s="18">
        <f t="shared" si="193"/>
        <v>1</v>
      </c>
      <c r="BE158" s="18"/>
      <c r="BG158" s="2">
        <f t="shared" si="100"/>
        <v>1954</v>
      </c>
      <c r="BH158" s="17">
        <f t="shared" si="101"/>
        <v>4.6318497407415125</v>
      </c>
      <c r="BI158" s="17"/>
      <c r="BJ158" s="17">
        <f t="shared" si="102"/>
        <v>9.5074810467852107</v>
      </c>
      <c r="BK158" s="17"/>
      <c r="BL158" s="17">
        <f t="shared" si="103"/>
        <v>14.505003135479999</v>
      </c>
      <c r="BM158" s="17"/>
      <c r="BN158" s="17">
        <f t="shared" si="104"/>
        <v>27.547316879146887</v>
      </c>
      <c r="BO158" s="17"/>
      <c r="BP158" s="17">
        <f t="shared" si="105"/>
        <v>24.256265747567394</v>
      </c>
      <c r="BQ158" s="17"/>
      <c r="BR158" s="17">
        <f t="shared" si="106"/>
        <v>9.5074810467852107</v>
      </c>
      <c r="BS158" s="17"/>
      <c r="BT158" s="17">
        <f t="shared" si="107"/>
        <v>5.2413036539969742</v>
      </c>
      <c r="BU158" s="17"/>
      <c r="BV158" s="17">
        <f t="shared" si="108"/>
        <v>2.803488000975126</v>
      </c>
      <c r="BW158" s="17"/>
      <c r="BX158" s="17">
        <f t="shared" si="109"/>
        <v>1.8283617397663865</v>
      </c>
      <c r="BY158" s="17"/>
      <c r="BZ158" s="17">
        <f t="shared" si="110"/>
        <v>2.0721433050685714</v>
      </c>
      <c r="CA158" s="17"/>
      <c r="CB158" s="17">
        <f t="shared" si="111"/>
        <v>0.12189078265109243</v>
      </c>
      <c r="CC158" s="17"/>
      <c r="CD158" s="17">
        <f t="shared" si="112"/>
        <v>0.48756313060436973</v>
      </c>
      <c r="CE158" s="17"/>
      <c r="CF158" s="17">
        <f t="shared" si="181"/>
        <v>102.51014820956874</v>
      </c>
      <c r="CG158" s="18">
        <f t="shared" si="194"/>
        <v>1</v>
      </c>
      <c r="CH158" s="18"/>
      <c r="CJ158" s="2">
        <f t="shared" si="113"/>
        <v>1954</v>
      </c>
      <c r="CK158" s="17">
        <f t="shared" si="114"/>
        <v>0</v>
      </c>
      <c r="CL158" s="17"/>
      <c r="CM158" s="17">
        <f t="shared" si="115"/>
        <v>0</v>
      </c>
      <c r="CN158" s="17"/>
      <c r="CO158" s="17">
        <f t="shared" si="116"/>
        <v>0</v>
      </c>
      <c r="CP158" s="17"/>
      <c r="CQ158" s="17">
        <f t="shared" si="117"/>
        <v>0</v>
      </c>
      <c r="CR158" s="17"/>
      <c r="CS158" s="17">
        <f t="shared" si="118"/>
        <v>0</v>
      </c>
      <c r="CT158" s="17"/>
      <c r="CU158" s="17">
        <f t="shared" si="119"/>
        <v>0</v>
      </c>
      <c r="CV158" s="17"/>
      <c r="CW158" s="17">
        <f t="shared" si="120"/>
        <v>0</v>
      </c>
      <c r="CX158" s="17"/>
      <c r="CY158" s="17">
        <f t="shared" si="121"/>
        <v>0</v>
      </c>
      <c r="CZ158" s="17"/>
      <c r="DA158" s="17">
        <f t="shared" si="122"/>
        <v>0</v>
      </c>
      <c r="DB158" s="17"/>
      <c r="DC158" s="17">
        <f t="shared" si="123"/>
        <v>0</v>
      </c>
      <c r="DD158" s="17"/>
      <c r="DE158" s="17">
        <f t="shared" si="124"/>
        <v>0</v>
      </c>
      <c r="DF158" s="17"/>
      <c r="DG158" s="17">
        <f t="shared" si="125"/>
        <v>0</v>
      </c>
      <c r="DH158" s="17"/>
      <c r="DI158" s="17" t="str">
        <f t="shared" si="183"/>
        <v/>
      </c>
      <c r="DJ158" s="18">
        <f t="shared" si="195"/>
        <v>0</v>
      </c>
      <c r="DK158" s="18"/>
      <c r="DM158" s="2">
        <f t="shared" si="126"/>
        <v>1954</v>
      </c>
      <c r="DN158" s="17">
        <f t="shared" si="127"/>
        <v>0</v>
      </c>
      <c r="DO158" s="17"/>
      <c r="DP158" s="17">
        <f t="shared" si="128"/>
        <v>0</v>
      </c>
      <c r="DQ158" s="17"/>
      <c r="DR158" s="17">
        <f t="shared" si="129"/>
        <v>0</v>
      </c>
      <c r="DS158" s="17"/>
      <c r="DT158" s="17">
        <f t="shared" si="130"/>
        <v>0</v>
      </c>
      <c r="DU158" s="17"/>
      <c r="DV158" s="17">
        <f t="shared" si="131"/>
        <v>0</v>
      </c>
      <c r="DW158" s="17"/>
      <c r="DX158" s="17">
        <f t="shared" si="132"/>
        <v>0</v>
      </c>
      <c r="DY158" s="17"/>
      <c r="DZ158" s="17">
        <f t="shared" si="133"/>
        <v>0</v>
      </c>
      <c r="EA158" s="17"/>
      <c r="EB158" s="17">
        <f t="shared" si="134"/>
        <v>0</v>
      </c>
      <c r="EC158" s="17"/>
      <c r="ED158" s="17">
        <f t="shared" si="135"/>
        <v>0</v>
      </c>
      <c r="EE158" s="17"/>
      <c r="EF158" s="17">
        <f t="shared" si="136"/>
        <v>0</v>
      </c>
      <c r="EG158" s="17"/>
      <c r="EH158" s="17">
        <f t="shared" si="137"/>
        <v>0</v>
      </c>
      <c r="EI158" s="17"/>
      <c r="EJ158" s="17">
        <f t="shared" si="138"/>
        <v>0</v>
      </c>
      <c r="EK158" s="17"/>
      <c r="EL158" s="17" t="str">
        <f t="shared" si="185"/>
        <v/>
      </c>
      <c r="EM158" s="18">
        <f t="shared" si="196"/>
        <v>0</v>
      </c>
      <c r="EN158" s="18"/>
      <c r="EP158" s="2">
        <f t="shared" si="139"/>
        <v>1954</v>
      </c>
      <c r="EQ158" s="17">
        <f t="shared" si="140"/>
        <v>0</v>
      </c>
      <c r="ER158" s="17"/>
      <c r="ES158" s="17">
        <f t="shared" si="141"/>
        <v>0</v>
      </c>
      <c r="ET158" s="17"/>
      <c r="EU158" s="17">
        <f t="shared" si="142"/>
        <v>0</v>
      </c>
      <c r="EV158" s="17"/>
      <c r="EW158" s="17">
        <f t="shared" si="143"/>
        <v>0</v>
      </c>
      <c r="EX158" s="17"/>
      <c r="EY158" s="17">
        <f t="shared" si="144"/>
        <v>0</v>
      </c>
      <c r="EZ158" s="17"/>
      <c r="FA158" s="17">
        <f t="shared" si="145"/>
        <v>0</v>
      </c>
      <c r="FB158" s="17"/>
      <c r="FC158" s="17">
        <f t="shared" si="146"/>
        <v>0</v>
      </c>
      <c r="FD158" s="17"/>
      <c r="FE158" s="17">
        <f t="shared" si="147"/>
        <v>0</v>
      </c>
      <c r="FF158" s="17"/>
      <c r="FG158" s="17">
        <f t="shared" si="148"/>
        <v>0</v>
      </c>
      <c r="FH158" s="17"/>
      <c r="FI158" s="17">
        <f t="shared" si="149"/>
        <v>0</v>
      </c>
      <c r="FJ158" s="17"/>
      <c r="FK158" s="17">
        <f t="shared" si="150"/>
        <v>0</v>
      </c>
      <c r="FL158" s="17"/>
      <c r="FM158" s="17">
        <f t="shared" si="151"/>
        <v>0</v>
      </c>
      <c r="FN158" s="17"/>
      <c r="FO158" s="17" t="str">
        <f t="shared" si="187"/>
        <v/>
      </c>
      <c r="FP158" s="18">
        <f t="shared" si="197"/>
        <v>0</v>
      </c>
      <c r="FQ158" s="18"/>
      <c r="FS158" s="2">
        <f t="shared" si="152"/>
        <v>1954</v>
      </c>
      <c r="FT158" s="17">
        <f t="shared" si="153"/>
        <v>0</v>
      </c>
      <c r="FU158" s="17"/>
      <c r="FV158" s="17">
        <f t="shared" si="154"/>
        <v>0</v>
      </c>
      <c r="FW158" s="17"/>
      <c r="FX158" s="17">
        <f t="shared" si="155"/>
        <v>0</v>
      </c>
      <c r="FY158" s="17"/>
      <c r="FZ158" s="17">
        <f t="shared" si="156"/>
        <v>0</v>
      </c>
      <c r="GA158" s="17"/>
      <c r="GB158" s="17">
        <f t="shared" si="157"/>
        <v>0</v>
      </c>
      <c r="GC158" s="17"/>
      <c r="GD158" s="17">
        <f t="shared" si="158"/>
        <v>0</v>
      </c>
      <c r="GE158" s="17"/>
      <c r="GF158" s="17">
        <f t="shared" si="159"/>
        <v>0</v>
      </c>
      <c r="GG158" s="17"/>
      <c r="GH158" s="17">
        <f t="shared" si="160"/>
        <v>0</v>
      </c>
      <c r="GI158" s="17"/>
      <c r="GJ158" s="17">
        <f t="shared" si="161"/>
        <v>0</v>
      </c>
      <c r="GK158" s="17"/>
      <c r="GL158" s="17">
        <f t="shared" si="162"/>
        <v>0</v>
      </c>
      <c r="GM158" s="17"/>
      <c r="GN158" s="17">
        <f t="shared" si="163"/>
        <v>0</v>
      </c>
      <c r="GO158" s="17"/>
      <c r="GP158" s="17">
        <f t="shared" si="164"/>
        <v>0</v>
      </c>
      <c r="GQ158" s="17"/>
      <c r="GR158" s="17" t="str">
        <f t="shared" si="189"/>
        <v/>
      </c>
      <c r="GS158" s="18">
        <f t="shared" si="198"/>
        <v>0</v>
      </c>
      <c r="GT158" s="18"/>
      <c r="GV158" s="2">
        <f t="shared" si="165"/>
        <v>1954</v>
      </c>
      <c r="GW158" s="17">
        <f t="shared" si="166"/>
        <v>0</v>
      </c>
      <c r="GX158" s="17"/>
      <c r="GY158" s="17">
        <f t="shared" si="167"/>
        <v>0</v>
      </c>
      <c r="GZ158" s="17"/>
      <c r="HA158" s="17">
        <f t="shared" si="168"/>
        <v>0</v>
      </c>
      <c r="HB158" s="17"/>
      <c r="HC158" s="17">
        <f t="shared" si="169"/>
        <v>0</v>
      </c>
      <c r="HD158" s="17"/>
      <c r="HE158" s="17">
        <f t="shared" si="170"/>
        <v>0</v>
      </c>
      <c r="HF158" s="17"/>
      <c r="HG158" s="17">
        <f t="shared" si="171"/>
        <v>0</v>
      </c>
      <c r="HH158" s="17"/>
      <c r="HI158" s="17">
        <f t="shared" si="172"/>
        <v>0</v>
      </c>
      <c r="HJ158" s="17"/>
      <c r="HK158" s="17">
        <f t="shared" si="173"/>
        <v>0</v>
      </c>
      <c r="HL158" s="17"/>
      <c r="HM158" s="17">
        <f t="shared" si="174"/>
        <v>0</v>
      </c>
      <c r="HN158" s="17"/>
      <c r="HO158" s="17">
        <f t="shared" si="175"/>
        <v>0</v>
      </c>
      <c r="HP158" s="17"/>
      <c r="HQ158" s="17">
        <f t="shared" si="176"/>
        <v>0</v>
      </c>
      <c r="HR158" s="17"/>
      <c r="HS158" s="17">
        <f t="shared" si="177"/>
        <v>0</v>
      </c>
      <c r="HT158" s="17"/>
      <c r="HU158" s="17" t="str">
        <f t="shared" si="191"/>
        <v/>
      </c>
      <c r="HV158" s="18">
        <f t="shared" si="199"/>
        <v>0</v>
      </c>
      <c r="HW158" s="18"/>
    </row>
    <row r="159" spans="1:231" x14ac:dyDescent="0.2">
      <c r="A159" s="2">
        <f t="shared" si="200"/>
        <v>1955</v>
      </c>
      <c r="B159" s="17">
        <f t="shared" si="201"/>
        <v>8.0459549798077052</v>
      </c>
      <c r="C159" s="17"/>
      <c r="D159" s="17">
        <f t="shared" si="202"/>
        <v>10.765537893543332</v>
      </c>
      <c r="E159" s="17"/>
      <c r="F159" s="17">
        <f t="shared" si="203"/>
        <v>19.826636725943597</v>
      </c>
      <c r="G159" s="17"/>
      <c r="H159" s="17">
        <f t="shared" si="204"/>
        <v>9.3117516355095411</v>
      </c>
      <c r="I159" s="17"/>
      <c r="J159" s="17">
        <f t="shared" si="205"/>
        <v>23.78695101507013</v>
      </c>
      <c r="K159" s="17"/>
      <c r="L159" s="17">
        <f t="shared" si="206"/>
        <v>17.345173975161781</v>
      </c>
      <c r="M159" s="17"/>
      <c r="N159" s="17">
        <f t="shared" si="207"/>
        <v>5.7399491912023812</v>
      </c>
      <c r="O159" s="17"/>
      <c r="P159" s="17">
        <f t="shared" si="208"/>
        <v>6.5921687217739136</v>
      </c>
      <c r="Q159" s="17"/>
      <c r="R159" s="17">
        <f t="shared" si="209"/>
        <v>0.46370768575215748</v>
      </c>
      <c r="S159" s="17"/>
      <c r="T159" s="17">
        <f t="shared" si="210"/>
        <v>0.4887729660630849</v>
      </c>
      <c r="U159" s="17"/>
      <c r="V159" s="17">
        <f t="shared" si="211"/>
        <v>0</v>
      </c>
      <c r="W159" s="17"/>
      <c r="X159" s="17">
        <f t="shared" si="212"/>
        <v>1.9049613036304849</v>
      </c>
      <c r="Y159" s="17"/>
      <c r="Z159" s="17">
        <f t="shared" si="178"/>
        <v>104.27156609345811</v>
      </c>
      <c r="AA159" s="18">
        <f t="shared" si="213"/>
        <v>1</v>
      </c>
      <c r="AB159" s="18"/>
      <c r="AD159" s="2">
        <f t="shared" si="87"/>
        <v>1955</v>
      </c>
      <c r="AE159" s="17">
        <f t="shared" si="88"/>
        <v>8.1755466344467393</v>
      </c>
      <c r="AF159" s="17"/>
      <c r="AG159" s="17">
        <f t="shared" si="89"/>
        <v>16.066726429434464</v>
      </c>
      <c r="AH159" s="17"/>
      <c r="AI159" s="17">
        <f t="shared" si="90"/>
        <v>15.877148536461785</v>
      </c>
      <c r="AJ159" s="17"/>
      <c r="AK159" s="17">
        <f t="shared" si="91"/>
        <v>7.760844993569008</v>
      </c>
      <c r="AL159" s="17"/>
      <c r="AM159" s="17">
        <f t="shared" si="92"/>
        <v>14.360525392680362</v>
      </c>
      <c r="AN159" s="17"/>
      <c r="AO159" s="17">
        <f t="shared" si="93"/>
        <v>6.8721986202595788</v>
      </c>
      <c r="AP159" s="17"/>
      <c r="AQ159" s="17">
        <f t="shared" si="94"/>
        <v>9.3130139922828086</v>
      </c>
      <c r="AR159" s="17"/>
      <c r="AS159" s="17">
        <f t="shared" si="95"/>
        <v>5.6162450793155871</v>
      </c>
      <c r="AT159" s="17"/>
      <c r="AU159" s="17">
        <f t="shared" si="96"/>
        <v>0</v>
      </c>
      <c r="AV159" s="17"/>
      <c r="AW159" s="17">
        <f t="shared" si="97"/>
        <v>0.3554585493237713</v>
      </c>
      <c r="AX159" s="17"/>
      <c r="AY159" s="17">
        <f t="shared" si="98"/>
        <v>0</v>
      </c>
      <c r="AZ159" s="17"/>
      <c r="BA159" s="17">
        <f t="shared" si="99"/>
        <v>2.7725766847254163</v>
      </c>
      <c r="BB159" s="17"/>
      <c r="BC159" s="17">
        <f t="shared" si="179"/>
        <v>87.170284912499525</v>
      </c>
      <c r="BD159" s="18">
        <f t="shared" si="193"/>
        <v>1</v>
      </c>
      <c r="BE159" s="18"/>
      <c r="BG159" s="2">
        <f t="shared" si="100"/>
        <v>1955</v>
      </c>
      <c r="BH159" s="17">
        <f t="shared" si="101"/>
        <v>8.2885732202742854</v>
      </c>
      <c r="BI159" s="17"/>
      <c r="BJ159" s="17">
        <f t="shared" si="102"/>
        <v>15.11445704873546</v>
      </c>
      <c r="BK159" s="17"/>
      <c r="BL159" s="17">
        <f t="shared" si="103"/>
        <v>15.480129396688739</v>
      </c>
      <c r="BM159" s="17"/>
      <c r="BN159" s="17">
        <f t="shared" si="104"/>
        <v>8.2885732202742854</v>
      </c>
      <c r="BO159" s="17"/>
      <c r="BP159" s="17">
        <f t="shared" si="105"/>
        <v>24.658505330316</v>
      </c>
      <c r="BQ159" s="17"/>
      <c r="BR159" s="17">
        <f t="shared" si="106"/>
        <v>13.773658439573444</v>
      </c>
      <c r="BS159" s="17"/>
      <c r="BT159" s="17">
        <f t="shared" si="107"/>
        <v>7.313446959065546</v>
      </c>
      <c r="BU159" s="17"/>
      <c r="BV159" s="17">
        <f t="shared" si="108"/>
        <v>7.0574763154982527</v>
      </c>
      <c r="BW159" s="17"/>
      <c r="BX159" s="17">
        <f t="shared" si="109"/>
        <v>0.82885732202742857</v>
      </c>
      <c r="BY159" s="17"/>
      <c r="BZ159" s="17">
        <f t="shared" si="110"/>
        <v>1.8161726615012772</v>
      </c>
      <c r="CA159" s="17"/>
      <c r="CB159" s="17">
        <f t="shared" si="111"/>
        <v>0</v>
      </c>
      <c r="CC159" s="17"/>
      <c r="CD159" s="17">
        <f t="shared" si="112"/>
        <v>2.4012484182265212</v>
      </c>
      <c r="CE159" s="17"/>
      <c r="CF159" s="17">
        <f t="shared" si="181"/>
        <v>105.02109833218124</v>
      </c>
      <c r="CG159" s="18">
        <f t="shared" si="194"/>
        <v>1</v>
      </c>
      <c r="CH159" s="18"/>
      <c r="CJ159" s="2">
        <f t="shared" si="113"/>
        <v>1955</v>
      </c>
      <c r="CK159" s="17">
        <f t="shared" si="114"/>
        <v>0</v>
      </c>
      <c r="CL159" s="17"/>
      <c r="CM159" s="17">
        <f t="shared" si="115"/>
        <v>0</v>
      </c>
      <c r="CN159" s="17"/>
      <c r="CO159" s="17">
        <f t="shared" si="116"/>
        <v>0</v>
      </c>
      <c r="CP159" s="17"/>
      <c r="CQ159" s="17">
        <f t="shared" si="117"/>
        <v>0</v>
      </c>
      <c r="CR159" s="17"/>
      <c r="CS159" s="17">
        <f t="shared" si="118"/>
        <v>0</v>
      </c>
      <c r="CT159" s="17"/>
      <c r="CU159" s="17">
        <f t="shared" si="119"/>
        <v>0</v>
      </c>
      <c r="CV159" s="17"/>
      <c r="CW159" s="17">
        <f t="shared" si="120"/>
        <v>0</v>
      </c>
      <c r="CX159" s="17"/>
      <c r="CY159" s="17">
        <f t="shared" si="121"/>
        <v>0</v>
      </c>
      <c r="CZ159" s="17"/>
      <c r="DA159" s="17">
        <f t="shared" si="122"/>
        <v>0</v>
      </c>
      <c r="DB159" s="17"/>
      <c r="DC159" s="17">
        <f t="shared" si="123"/>
        <v>0</v>
      </c>
      <c r="DD159" s="17"/>
      <c r="DE159" s="17">
        <f t="shared" si="124"/>
        <v>0</v>
      </c>
      <c r="DF159" s="17"/>
      <c r="DG159" s="17">
        <f t="shared" si="125"/>
        <v>0</v>
      </c>
      <c r="DH159" s="17"/>
      <c r="DI159" s="17" t="str">
        <f t="shared" si="183"/>
        <v/>
      </c>
      <c r="DJ159" s="18">
        <f t="shared" si="195"/>
        <v>0</v>
      </c>
      <c r="DK159" s="18"/>
      <c r="DM159" s="2">
        <f t="shared" si="126"/>
        <v>1955</v>
      </c>
      <c r="DN159" s="17">
        <f t="shared" si="127"/>
        <v>0</v>
      </c>
      <c r="DO159" s="17"/>
      <c r="DP159" s="17">
        <f t="shared" si="128"/>
        <v>0</v>
      </c>
      <c r="DQ159" s="17"/>
      <c r="DR159" s="17">
        <f t="shared" si="129"/>
        <v>0</v>
      </c>
      <c r="DS159" s="17"/>
      <c r="DT159" s="17">
        <f t="shared" si="130"/>
        <v>0</v>
      </c>
      <c r="DU159" s="17"/>
      <c r="DV159" s="17">
        <f t="shared" si="131"/>
        <v>0</v>
      </c>
      <c r="DW159" s="17"/>
      <c r="DX159" s="17">
        <f t="shared" si="132"/>
        <v>0</v>
      </c>
      <c r="DY159" s="17"/>
      <c r="DZ159" s="17">
        <f t="shared" si="133"/>
        <v>0</v>
      </c>
      <c r="EA159" s="17"/>
      <c r="EB159" s="17">
        <f t="shared" si="134"/>
        <v>0</v>
      </c>
      <c r="EC159" s="17"/>
      <c r="ED159" s="17">
        <f t="shared" si="135"/>
        <v>0</v>
      </c>
      <c r="EE159" s="17"/>
      <c r="EF159" s="17">
        <f t="shared" si="136"/>
        <v>0</v>
      </c>
      <c r="EG159" s="17"/>
      <c r="EH159" s="17">
        <f t="shared" si="137"/>
        <v>0</v>
      </c>
      <c r="EI159" s="17"/>
      <c r="EJ159" s="17">
        <f t="shared" si="138"/>
        <v>0</v>
      </c>
      <c r="EK159" s="17"/>
      <c r="EL159" s="17" t="str">
        <f t="shared" si="185"/>
        <v/>
      </c>
      <c r="EM159" s="18">
        <f t="shared" si="196"/>
        <v>0</v>
      </c>
      <c r="EN159" s="18"/>
      <c r="EP159" s="2">
        <f t="shared" si="139"/>
        <v>1955</v>
      </c>
      <c r="EQ159" s="17">
        <f t="shared" si="140"/>
        <v>0</v>
      </c>
      <c r="ER159" s="17"/>
      <c r="ES159" s="17">
        <f t="shared" si="141"/>
        <v>0</v>
      </c>
      <c r="ET159" s="17"/>
      <c r="EU159" s="17">
        <f t="shared" si="142"/>
        <v>0</v>
      </c>
      <c r="EV159" s="17"/>
      <c r="EW159" s="17">
        <f t="shared" si="143"/>
        <v>0</v>
      </c>
      <c r="EX159" s="17"/>
      <c r="EY159" s="17">
        <f t="shared" si="144"/>
        <v>0</v>
      </c>
      <c r="EZ159" s="17"/>
      <c r="FA159" s="17">
        <f t="shared" si="145"/>
        <v>0</v>
      </c>
      <c r="FB159" s="17"/>
      <c r="FC159" s="17">
        <f t="shared" si="146"/>
        <v>0</v>
      </c>
      <c r="FD159" s="17"/>
      <c r="FE159" s="17">
        <f t="shared" si="147"/>
        <v>0</v>
      </c>
      <c r="FF159" s="17"/>
      <c r="FG159" s="17">
        <f t="shared" si="148"/>
        <v>0</v>
      </c>
      <c r="FH159" s="17"/>
      <c r="FI159" s="17">
        <f t="shared" si="149"/>
        <v>0</v>
      </c>
      <c r="FJ159" s="17"/>
      <c r="FK159" s="17">
        <f t="shared" si="150"/>
        <v>0</v>
      </c>
      <c r="FL159" s="17"/>
      <c r="FM159" s="17">
        <f t="shared" si="151"/>
        <v>0</v>
      </c>
      <c r="FN159" s="17"/>
      <c r="FO159" s="17" t="str">
        <f t="shared" si="187"/>
        <v/>
      </c>
      <c r="FP159" s="18">
        <f t="shared" si="197"/>
        <v>0</v>
      </c>
      <c r="FQ159" s="18"/>
      <c r="FS159" s="2">
        <f t="shared" si="152"/>
        <v>1955</v>
      </c>
      <c r="FT159" s="17">
        <f t="shared" si="153"/>
        <v>0</v>
      </c>
      <c r="FU159" s="17"/>
      <c r="FV159" s="17">
        <f t="shared" si="154"/>
        <v>0</v>
      </c>
      <c r="FW159" s="17"/>
      <c r="FX159" s="17">
        <f t="shared" si="155"/>
        <v>0</v>
      </c>
      <c r="FY159" s="17"/>
      <c r="FZ159" s="17">
        <f t="shared" si="156"/>
        <v>0</v>
      </c>
      <c r="GA159" s="17"/>
      <c r="GB159" s="17">
        <f t="shared" si="157"/>
        <v>0</v>
      </c>
      <c r="GC159" s="17"/>
      <c r="GD159" s="17">
        <f t="shared" si="158"/>
        <v>0</v>
      </c>
      <c r="GE159" s="17"/>
      <c r="GF159" s="17">
        <f t="shared" si="159"/>
        <v>0</v>
      </c>
      <c r="GG159" s="17"/>
      <c r="GH159" s="17">
        <f t="shared" si="160"/>
        <v>0</v>
      </c>
      <c r="GI159" s="17"/>
      <c r="GJ159" s="17">
        <f t="shared" si="161"/>
        <v>0</v>
      </c>
      <c r="GK159" s="17"/>
      <c r="GL159" s="17">
        <f t="shared" si="162"/>
        <v>0</v>
      </c>
      <c r="GM159" s="17"/>
      <c r="GN159" s="17">
        <f t="shared" si="163"/>
        <v>0</v>
      </c>
      <c r="GO159" s="17"/>
      <c r="GP159" s="17">
        <f t="shared" si="164"/>
        <v>0</v>
      </c>
      <c r="GQ159" s="17"/>
      <c r="GR159" s="17" t="str">
        <f t="shared" si="189"/>
        <v/>
      </c>
      <c r="GS159" s="18">
        <f t="shared" si="198"/>
        <v>0</v>
      </c>
      <c r="GT159" s="18"/>
      <c r="GV159" s="2">
        <f t="shared" si="165"/>
        <v>1955</v>
      </c>
      <c r="GW159" s="17">
        <f t="shared" si="166"/>
        <v>0</v>
      </c>
      <c r="GX159" s="17"/>
      <c r="GY159" s="17">
        <f t="shared" si="167"/>
        <v>0</v>
      </c>
      <c r="GZ159" s="17"/>
      <c r="HA159" s="17">
        <f t="shared" si="168"/>
        <v>0</v>
      </c>
      <c r="HB159" s="17"/>
      <c r="HC159" s="17">
        <f t="shared" si="169"/>
        <v>0</v>
      </c>
      <c r="HD159" s="17"/>
      <c r="HE159" s="17">
        <f t="shared" si="170"/>
        <v>0</v>
      </c>
      <c r="HF159" s="17"/>
      <c r="HG159" s="17">
        <f t="shared" si="171"/>
        <v>0</v>
      </c>
      <c r="HH159" s="17"/>
      <c r="HI159" s="17">
        <f t="shared" si="172"/>
        <v>0</v>
      </c>
      <c r="HJ159" s="17"/>
      <c r="HK159" s="17">
        <f t="shared" si="173"/>
        <v>0</v>
      </c>
      <c r="HL159" s="17"/>
      <c r="HM159" s="17">
        <f t="shared" si="174"/>
        <v>0</v>
      </c>
      <c r="HN159" s="17"/>
      <c r="HO159" s="17">
        <f t="shared" si="175"/>
        <v>0</v>
      </c>
      <c r="HP159" s="17"/>
      <c r="HQ159" s="17">
        <f t="shared" si="176"/>
        <v>0</v>
      </c>
      <c r="HR159" s="17"/>
      <c r="HS159" s="17">
        <f t="shared" si="177"/>
        <v>0</v>
      </c>
      <c r="HT159" s="17"/>
      <c r="HU159" s="17" t="str">
        <f t="shared" si="191"/>
        <v/>
      </c>
      <c r="HV159" s="18">
        <f t="shared" si="199"/>
        <v>0</v>
      </c>
      <c r="HW159" s="18"/>
    </row>
    <row r="160" spans="1:231" x14ac:dyDescent="0.2">
      <c r="A160" s="2">
        <f t="shared" si="200"/>
        <v>1956</v>
      </c>
      <c r="B160" s="17">
        <f t="shared" si="201"/>
        <v>11.454833102093835</v>
      </c>
      <c r="C160" s="17"/>
      <c r="D160" s="17">
        <f t="shared" si="202"/>
        <v>8.0208896994967773</v>
      </c>
      <c r="E160" s="17"/>
      <c r="F160" s="17">
        <f t="shared" si="203"/>
        <v>24.576507344864346</v>
      </c>
      <c r="G160" s="17"/>
      <c r="H160" s="17">
        <f t="shared" si="204"/>
        <v>15.026635546400996</v>
      </c>
      <c r="I160" s="17"/>
      <c r="J160" s="17">
        <f t="shared" si="205"/>
        <v>10.903396935253433</v>
      </c>
      <c r="K160" s="17"/>
      <c r="L160" s="17">
        <f t="shared" si="206"/>
        <v>11.479898382404762</v>
      </c>
      <c r="M160" s="17"/>
      <c r="N160" s="17">
        <f t="shared" si="207"/>
        <v>7.8203674570093584</v>
      </c>
      <c r="O160" s="17"/>
      <c r="P160" s="17">
        <f t="shared" si="208"/>
        <v>0.62663200777318584</v>
      </c>
      <c r="Q160" s="17"/>
      <c r="R160" s="17">
        <f t="shared" si="209"/>
        <v>2.6569197129583078</v>
      </c>
      <c r="S160" s="17"/>
      <c r="T160" s="17">
        <f t="shared" si="210"/>
        <v>3.2584864404205662</v>
      </c>
      <c r="U160" s="17"/>
      <c r="V160" s="17">
        <f t="shared" si="211"/>
        <v>5.3639699865384705</v>
      </c>
      <c r="W160" s="17"/>
      <c r="X160" s="17">
        <f t="shared" si="212"/>
        <v>19.024547755993922</v>
      </c>
      <c r="Y160" s="17"/>
      <c r="Z160" s="17">
        <f t="shared" si="178"/>
        <v>120.21308437120797</v>
      </c>
      <c r="AA160" s="18">
        <f t="shared" si="213"/>
        <v>1</v>
      </c>
      <c r="AB160" s="18"/>
      <c r="AD160" s="2">
        <f t="shared" si="87"/>
        <v>1956</v>
      </c>
      <c r="AE160" s="17">
        <f t="shared" si="88"/>
        <v>16.422184978758235</v>
      </c>
      <c r="AF160" s="17"/>
      <c r="AG160" s="17">
        <f t="shared" si="89"/>
        <v>16.516973925244574</v>
      </c>
      <c r="AH160" s="17"/>
      <c r="AI160" s="17">
        <f t="shared" si="90"/>
        <v>23.377323927193359</v>
      </c>
      <c r="AJ160" s="17"/>
      <c r="AK160" s="17">
        <f t="shared" si="91"/>
        <v>13.957672370113421</v>
      </c>
      <c r="AL160" s="17"/>
      <c r="AM160" s="17">
        <f t="shared" si="92"/>
        <v>12.287017188291696</v>
      </c>
      <c r="AN160" s="17"/>
      <c r="AO160" s="17">
        <f t="shared" si="93"/>
        <v>21.848852165101142</v>
      </c>
      <c r="AP160" s="17"/>
      <c r="AQ160" s="17">
        <f t="shared" si="94"/>
        <v>5.9361577737069817</v>
      </c>
      <c r="AR160" s="17"/>
      <c r="AS160" s="17">
        <f t="shared" si="95"/>
        <v>0.46209611412090268</v>
      </c>
      <c r="AT160" s="17"/>
      <c r="AU160" s="17">
        <f t="shared" si="96"/>
        <v>4.4432318665471415</v>
      </c>
      <c r="AV160" s="17"/>
      <c r="AW160" s="17">
        <f t="shared" si="97"/>
        <v>3.8271037143859377</v>
      </c>
      <c r="AX160" s="17"/>
      <c r="AY160" s="17">
        <f t="shared" si="98"/>
        <v>4.9290252172896292</v>
      </c>
      <c r="AZ160" s="17"/>
      <c r="BA160" s="17">
        <f t="shared" si="99"/>
        <v>22.382039989086802</v>
      </c>
      <c r="BB160" s="17"/>
      <c r="BC160" s="17">
        <f t="shared" si="179"/>
        <v>146.38967922983983</v>
      </c>
      <c r="BD160" s="18">
        <f t="shared" si="193"/>
        <v>1</v>
      </c>
      <c r="BE160" s="18"/>
      <c r="BG160" s="2">
        <f t="shared" si="100"/>
        <v>1956</v>
      </c>
      <c r="BH160" s="17">
        <f t="shared" si="101"/>
        <v>10.811712421151899</v>
      </c>
      <c r="BI160" s="17"/>
      <c r="BJ160" s="17">
        <f t="shared" si="102"/>
        <v>8.6298674116973437</v>
      </c>
      <c r="BK160" s="17"/>
      <c r="BL160" s="17">
        <f t="shared" si="103"/>
        <v>26.974430200686754</v>
      </c>
      <c r="BM160" s="17"/>
      <c r="BN160" s="17">
        <f t="shared" si="104"/>
        <v>15.918936214232671</v>
      </c>
      <c r="BO160" s="17"/>
      <c r="BP160" s="17">
        <f t="shared" si="105"/>
        <v>11.079872142984302</v>
      </c>
      <c r="BQ160" s="17"/>
      <c r="BR160" s="17">
        <f t="shared" si="106"/>
        <v>9.4952919685200996</v>
      </c>
      <c r="BS160" s="17"/>
      <c r="BT160" s="17">
        <f t="shared" si="107"/>
        <v>5.8385684889873275</v>
      </c>
      <c r="BU160" s="17"/>
      <c r="BV160" s="17">
        <f t="shared" si="108"/>
        <v>1.548012939668874</v>
      </c>
      <c r="BW160" s="17"/>
      <c r="BX160" s="17">
        <f t="shared" si="109"/>
        <v>3.1082149576028573</v>
      </c>
      <c r="BY160" s="17"/>
      <c r="BZ160" s="17">
        <f t="shared" si="110"/>
        <v>2.6815972183240335</v>
      </c>
      <c r="CA160" s="17"/>
      <c r="CB160" s="17">
        <f t="shared" si="111"/>
        <v>4.7415514451274952</v>
      </c>
      <c r="CC160" s="17"/>
      <c r="CD160" s="17">
        <f t="shared" si="112"/>
        <v>14.224654335382485</v>
      </c>
      <c r="CE160" s="17"/>
      <c r="CF160" s="17">
        <f t="shared" si="181"/>
        <v>115.05270974436614</v>
      </c>
      <c r="CG160" s="18">
        <f t="shared" si="194"/>
        <v>1</v>
      </c>
      <c r="CH160" s="18"/>
      <c r="CJ160" s="2">
        <f t="shared" si="113"/>
        <v>1956</v>
      </c>
      <c r="CK160" s="17">
        <f t="shared" si="114"/>
        <v>0</v>
      </c>
      <c r="CL160" s="17"/>
      <c r="CM160" s="17">
        <f t="shared" si="115"/>
        <v>0</v>
      </c>
      <c r="CN160" s="17"/>
      <c r="CO160" s="17">
        <f t="shared" si="116"/>
        <v>0</v>
      </c>
      <c r="CP160" s="17"/>
      <c r="CQ160" s="17">
        <f t="shared" si="117"/>
        <v>0</v>
      </c>
      <c r="CR160" s="17"/>
      <c r="CS160" s="17">
        <f t="shared" si="118"/>
        <v>0</v>
      </c>
      <c r="CT160" s="17"/>
      <c r="CU160" s="17">
        <f t="shared" si="119"/>
        <v>0</v>
      </c>
      <c r="CV160" s="17"/>
      <c r="CW160" s="17">
        <f t="shared" si="120"/>
        <v>0</v>
      </c>
      <c r="CX160" s="17"/>
      <c r="CY160" s="17">
        <f t="shared" si="121"/>
        <v>0</v>
      </c>
      <c r="CZ160" s="17"/>
      <c r="DA160" s="17">
        <f t="shared" si="122"/>
        <v>0</v>
      </c>
      <c r="DB160" s="17"/>
      <c r="DC160" s="17">
        <f t="shared" si="123"/>
        <v>0</v>
      </c>
      <c r="DD160" s="17"/>
      <c r="DE160" s="17">
        <f t="shared" si="124"/>
        <v>0</v>
      </c>
      <c r="DF160" s="17"/>
      <c r="DG160" s="17">
        <f t="shared" si="125"/>
        <v>0</v>
      </c>
      <c r="DH160" s="17"/>
      <c r="DI160" s="17" t="str">
        <f t="shared" si="183"/>
        <v/>
      </c>
      <c r="DJ160" s="18">
        <f t="shared" si="195"/>
        <v>0</v>
      </c>
      <c r="DK160" s="18"/>
      <c r="DM160" s="2">
        <f t="shared" si="126"/>
        <v>1956</v>
      </c>
      <c r="DN160" s="17">
        <f t="shared" si="127"/>
        <v>0</v>
      </c>
      <c r="DO160" s="17"/>
      <c r="DP160" s="17">
        <f t="shared" si="128"/>
        <v>0</v>
      </c>
      <c r="DQ160" s="17"/>
      <c r="DR160" s="17">
        <f t="shared" si="129"/>
        <v>0</v>
      </c>
      <c r="DS160" s="17"/>
      <c r="DT160" s="17">
        <f t="shared" si="130"/>
        <v>0</v>
      </c>
      <c r="DU160" s="17"/>
      <c r="DV160" s="17">
        <f t="shared" si="131"/>
        <v>0</v>
      </c>
      <c r="DW160" s="17"/>
      <c r="DX160" s="17">
        <f t="shared" si="132"/>
        <v>0</v>
      </c>
      <c r="DY160" s="17"/>
      <c r="DZ160" s="17">
        <f t="shared" si="133"/>
        <v>0</v>
      </c>
      <c r="EA160" s="17"/>
      <c r="EB160" s="17">
        <f t="shared" si="134"/>
        <v>0</v>
      </c>
      <c r="EC160" s="17"/>
      <c r="ED160" s="17">
        <f t="shared" si="135"/>
        <v>0</v>
      </c>
      <c r="EE160" s="17"/>
      <c r="EF160" s="17">
        <f t="shared" si="136"/>
        <v>0</v>
      </c>
      <c r="EG160" s="17"/>
      <c r="EH160" s="17">
        <f t="shared" si="137"/>
        <v>0</v>
      </c>
      <c r="EI160" s="17"/>
      <c r="EJ160" s="17">
        <f t="shared" si="138"/>
        <v>0</v>
      </c>
      <c r="EK160" s="17"/>
      <c r="EL160" s="17" t="str">
        <f t="shared" si="185"/>
        <v/>
      </c>
      <c r="EM160" s="18">
        <f t="shared" si="196"/>
        <v>0</v>
      </c>
      <c r="EN160" s="18"/>
      <c r="EP160" s="2">
        <f t="shared" si="139"/>
        <v>1956</v>
      </c>
      <c r="EQ160" s="17">
        <f t="shared" si="140"/>
        <v>0</v>
      </c>
      <c r="ER160" s="17"/>
      <c r="ES160" s="17">
        <f t="shared" si="141"/>
        <v>0</v>
      </c>
      <c r="ET160" s="17"/>
      <c r="EU160" s="17">
        <f t="shared" si="142"/>
        <v>0</v>
      </c>
      <c r="EV160" s="17"/>
      <c r="EW160" s="17">
        <f t="shared" si="143"/>
        <v>0</v>
      </c>
      <c r="EX160" s="17"/>
      <c r="EY160" s="17">
        <f t="shared" si="144"/>
        <v>0</v>
      </c>
      <c r="EZ160" s="17"/>
      <c r="FA160" s="17">
        <f t="shared" si="145"/>
        <v>0</v>
      </c>
      <c r="FB160" s="17"/>
      <c r="FC160" s="17">
        <f t="shared" si="146"/>
        <v>0</v>
      </c>
      <c r="FD160" s="17"/>
      <c r="FE160" s="17">
        <f t="shared" si="147"/>
        <v>0</v>
      </c>
      <c r="FF160" s="17"/>
      <c r="FG160" s="17">
        <f t="shared" si="148"/>
        <v>0</v>
      </c>
      <c r="FH160" s="17"/>
      <c r="FI160" s="17">
        <f t="shared" si="149"/>
        <v>0</v>
      </c>
      <c r="FJ160" s="17"/>
      <c r="FK160" s="17">
        <f t="shared" si="150"/>
        <v>0</v>
      </c>
      <c r="FL160" s="17"/>
      <c r="FM160" s="17">
        <f t="shared" si="151"/>
        <v>0</v>
      </c>
      <c r="FN160" s="17"/>
      <c r="FO160" s="17" t="str">
        <f t="shared" si="187"/>
        <v/>
      </c>
      <c r="FP160" s="18">
        <f t="shared" si="197"/>
        <v>0</v>
      </c>
      <c r="FQ160" s="18"/>
      <c r="FS160" s="2">
        <f t="shared" si="152"/>
        <v>1956</v>
      </c>
      <c r="FT160" s="17">
        <f t="shared" si="153"/>
        <v>0</v>
      </c>
      <c r="FU160" s="17"/>
      <c r="FV160" s="17">
        <f t="shared" si="154"/>
        <v>0</v>
      </c>
      <c r="FW160" s="17"/>
      <c r="FX160" s="17">
        <f t="shared" si="155"/>
        <v>0</v>
      </c>
      <c r="FY160" s="17"/>
      <c r="FZ160" s="17">
        <f t="shared" si="156"/>
        <v>0</v>
      </c>
      <c r="GA160" s="17"/>
      <c r="GB160" s="17">
        <f t="shared" si="157"/>
        <v>0</v>
      </c>
      <c r="GC160" s="17"/>
      <c r="GD160" s="17">
        <f t="shared" si="158"/>
        <v>0</v>
      </c>
      <c r="GE160" s="17"/>
      <c r="GF160" s="17">
        <f t="shared" si="159"/>
        <v>0</v>
      </c>
      <c r="GG160" s="17"/>
      <c r="GH160" s="17">
        <f t="shared" si="160"/>
        <v>0</v>
      </c>
      <c r="GI160" s="17"/>
      <c r="GJ160" s="17">
        <f t="shared" si="161"/>
        <v>0</v>
      </c>
      <c r="GK160" s="17"/>
      <c r="GL160" s="17">
        <f t="shared" si="162"/>
        <v>0</v>
      </c>
      <c r="GM160" s="17"/>
      <c r="GN160" s="17">
        <f t="shared" si="163"/>
        <v>0</v>
      </c>
      <c r="GO160" s="17"/>
      <c r="GP160" s="17">
        <f t="shared" si="164"/>
        <v>0</v>
      </c>
      <c r="GQ160" s="17"/>
      <c r="GR160" s="17" t="str">
        <f t="shared" si="189"/>
        <v/>
      </c>
      <c r="GS160" s="18">
        <f t="shared" si="198"/>
        <v>0</v>
      </c>
      <c r="GT160" s="18"/>
      <c r="GV160" s="2">
        <f t="shared" si="165"/>
        <v>1956</v>
      </c>
      <c r="GW160" s="17">
        <f t="shared" si="166"/>
        <v>0</v>
      </c>
      <c r="GX160" s="17"/>
      <c r="GY160" s="17">
        <f t="shared" si="167"/>
        <v>0</v>
      </c>
      <c r="GZ160" s="17"/>
      <c r="HA160" s="17">
        <f t="shared" si="168"/>
        <v>0</v>
      </c>
      <c r="HB160" s="17"/>
      <c r="HC160" s="17">
        <f t="shared" si="169"/>
        <v>0</v>
      </c>
      <c r="HD160" s="17"/>
      <c r="HE160" s="17">
        <f t="shared" si="170"/>
        <v>0</v>
      </c>
      <c r="HF160" s="17"/>
      <c r="HG160" s="17">
        <f t="shared" si="171"/>
        <v>0</v>
      </c>
      <c r="HH160" s="17"/>
      <c r="HI160" s="17">
        <f t="shared" si="172"/>
        <v>0</v>
      </c>
      <c r="HJ160" s="17"/>
      <c r="HK160" s="17">
        <f t="shared" si="173"/>
        <v>0</v>
      </c>
      <c r="HL160" s="17"/>
      <c r="HM160" s="17">
        <f t="shared" si="174"/>
        <v>0</v>
      </c>
      <c r="HN160" s="17"/>
      <c r="HO160" s="17">
        <f t="shared" si="175"/>
        <v>0</v>
      </c>
      <c r="HP160" s="17"/>
      <c r="HQ160" s="17">
        <f t="shared" si="176"/>
        <v>0</v>
      </c>
      <c r="HR160" s="17"/>
      <c r="HS160" s="17">
        <f t="shared" si="177"/>
        <v>0</v>
      </c>
      <c r="HT160" s="17"/>
      <c r="HU160" s="17" t="str">
        <f t="shared" si="191"/>
        <v/>
      </c>
      <c r="HV160" s="18">
        <f t="shared" si="199"/>
        <v>0</v>
      </c>
      <c r="HW160" s="18"/>
    </row>
    <row r="161" spans="1:231" x14ac:dyDescent="0.2">
      <c r="A161" s="2">
        <f t="shared" si="200"/>
        <v>1957</v>
      </c>
      <c r="B161" s="17">
        <f t="shared" si="201"/>
        <v>7.8579653774757494</v>
      </c>
      <c r="C161" s="17"/>
      <c r="D161" s="17">
        <f t="shared" si="202"/>
        <v>14.412536178783272</v>
      </c>
      <c r="E161" s="17"/>
      <c r="F161" s="17">
        <f t="shared" si="203"/>
        <v>13.710708330077303</v>
      </c>
      <c r="G161" s="17"/>
      <c r="H161" s="17">
        <f t="shared" si="204"/>
        <v>21.3806841052211</v>
      </c>
      <c r="I161" s="17"/>
      <c r="J161" s="17">
        <f t="shared" si="205"/>
        <v>12.294519992509905</v>
      </c>
      <c r="K161" s="17"/>
      <c r="L161" s="17">
        <f t="shared" si="206"/>
        <v>10.539950370744984</v>
      </c>
      <c r="M161" s="17"/>
      <c r="N161" s="17">
        <f t="shared" si="207"/>
        <v>10.001046844060046</v>
      </c>
      <c r="O161" s="17"/>
      <c r="P161" s="17">
        <f t="shared" si="208"/>
        <v>8.5848585064926439</v>
      </c>
      <c r="Q161" s="17"/>
      <c r="R161" s="17">
        <f t="shared" si="209"/>
        <v>0.62663200777318584</v>
      </c>
      <c r="S161" s="17"/>
      <c r="T161" s="17">
        <f t="shared" si="210"/>
        <v>0</v>
      </c>
      <c r="U161" s="17"/>
      <c r="V161" s="17">
        <f t="shared" si="211"/>
        <v>0</v>
      </c>
      <c r="W161" s="17"/>
      <c r="X161" s="17">
        <f t="shared" si="212"/>
        <v>4.5869462968997192</v>
      </c>
      <c r="Y161" s="17"/>
      <c r="Z161" s="17">
        <f t="shared" si="178"/>
        <v>103.9958480100379</v>
      </c>
      <c r="AA161" s="18">
        <f t="shared" si="213"/>
        <v>1</v>
      </c>
      <c r="AB161" s="18"/>
      <c r="AD161" s="2">
        <f t="shared" si="87"/>
        <v>1957</v>
      </c>
      <c r="AE161" s="17">
        <f t="shared" si="88"/>
        <v>30.972288264411276</v>
      </c>
      <c r="AF161" s="17"/>
      <c r="AG161" s="17">
        <f t="shared" si="89"/>
        <v>11.528705616400984</v>
      </c>
      <c r="AH161" s="17"/>
      <c r="AI161" s="17">
        <f t="shared" si="90"/>
        <v>11.268036013563551</v>
      </c>
      <c r="AJ161" s="17"/>
      <c r="AK161" s="17">
        <f t="shared" si="91"/>
        <v>21.813306310168766</v>
      </c>
      <c r="AL161" s="17"/>
      <c r="AM161" s="17">
        <f t="shared" si="92"/>
        <v>7.8082394668121768</v>
      </c>
      <c r="AN161" s="17"/>
      <c r="AO161" s="17">
        <f t="shared" si="93"/>
        <v>8.8509178781619049</v>
      </c>
      <c r="AP161" s="17"/>
      <c r="AQ161" s="17">
        <f t="shared" si="94"/>
        <v>9.6092294500526183</v>
      </c>
      <c r="AR161" s="17"/>
      <c r="AS161" s="17">
        <f t="shared" si="95"/>
        <v>4.9053279806680443</v>
      </c>
      <c r="AT161" s="17"/>
      <c r="AU161" s="17">
        <f t="shared" si="96"/>
        <v>1.030829793038937</v>
      </c>
      <c r="AV161" s="17"/>
      <c r="AW161" s="17">
        <f t="shared" si="97"/>
        <v>0</v>
      </c>
      <c r="AX161" s="17"/>
      <c r="AY161" s="17">
        <f t="shared" si="98"/>
        <v>0</v>
      </c>
      <c r="AZ161" s="17"/>
      <c r="BA161" s="17">
        <f t="shared" si="99"/>
        <v>7.3698405893128598</v>
      </c>
      <c r="BB161" s="17"/>
      <c r="BC161" s="17">
        <f t="shared" si="179"/>
        <v>115.15672136259113</v>
      </c>
      <c r="BD161" s="18">
        <f t="shared" si="193"/>
        <v>1</v>
      </c>
      <c r="BE161" s="18"/>
      <c r="BG161" s="2">
        <f t="shared" si="100"/>
        <v>1957</v>
      </c>
      <c r="BH161" s="17">
        <f t="shared" si="101"/>
        <v>12.42067075214632</v>
      </c>
      <c r="BI161" s="17"/>
      <c r="BJ161" s="17">
        <f t="shared" si="102"/>
        <v>12.530372456532302</v>
      </c>
      <c r="BK161" s="17"/>
      <c r="BL161" s="17">
        <f t="shared" si="103"/>
        <v>11.055493986454083</v>
      </c>
      <c r="BM161" s="17"/>
      <c r="BN161" s="17">
        <f t="shared" si="104"/>
        <v>19.600037850295664</v>
      </c>
      <c r="BO161" s="17"/>
      <c r="BP161" s="17">
        <f t="shared" si="105"/>
        <v>12.018431169397715</v>
      </c>
      <c r="BQ161" s="17"/>
      <c r="BR161" s="17">
        <f t="shared" si="106"/>
        <v>9.9828550991244693</v>
      </c>
      <c r="BS161" s="17"/>
      <c r="BT161" s="17">
        <f t="shared" si="107"/>
        <v>11.201762925635395</v>
      </c>
      <c r="BU161" s="17"/>
      <c r="BV161" s="17">
        <f t="shared" si="108"/>
        <v>9.6781281424967389</v>
      </c>
      <c r="BW161" s="17"/>
      <c r="BX161" s="17">
        <f t="shared" si="109"/>
        <v>1.4505003135479999</v>
      </c>
      <c r="BY161" s="17"/>
      <c r="BZ161" s="17">
        <f t="shared" si="110"/>
        <v>0</v>
      </c>
      <c r="CA161" s="17"/>
      <c r="CB161" s="17">
        <f t="shared" si="111"/>
        <v>0</v>
      </c>
      <c r="CC161" s="17"/>
      <c r="CD161" s="17">
        <f t="shared" si="112"/>
        <v>5.485085219299159</v>
      </c>
      <c r="CE161" s="17"/>
      <c r="CF161" s="17">
        <f t="shared" si="181"/>
        <v>105.42333791492985</v>
      </c>
      <c r="CG161" s="18">
        <f t="shared" si="194"/>
        <v>1</v>
      </c>
      <c r="CH161" s="18"/>
      <c r="CJ161" s="2">
        <f t="shared" si="113"/>
        <v>1957</v>
      </c>
      <c r="CK161" s="17">
        <f t="shared" si="114"/>
        <v>0</v>
      </c>
      <c r="CL161" s="17"/>
      <c r="CM161" s="17">
        <f t="shared" si="115"/>
        <v>0</v>
      </c>
      <c r="CN161" s="17"/>
      <c r="CO161" s="17">
        <f t="shared" si="116"/>
        <v>0</v>
      </c>
      <c r="CP161" s="17"/>
      <c r="CQ161" s="17">
        <f t="shared" si="117"/>
        <v>0</v>
      </c>
      <c r="CR161" s="17"/>
      <c r="CS161" s="17">
        <f t="shared" si="118"/>
        <v>0</v>
      </c>
      <c r="CT161" s="17"/>
      <c r="CU161" s="17">
        <f t="shared" si="119"/>
        <v>0</v>
      </c>
      <c r="CV161" s="17"/>
      <c r="CW161" s="17">
        <f t="shared" si="120"/>
        <v>0</v>
      </c>
      <c r="CX161" s="17"/>
      <c r="CY161" s="17">
        <f t="shared" si="121"/>
        <v>0</v>
      </c>
      <c r="CZ161" s="17"/>
      <c r="DA161" s="17">
        <f t="shared" si="122"/>
        <v>0</v>
      </c>
      <c r="DB161" s="17"/>
      <c r="DC161" s="17">
        <f t="shared" si="123"/>
        <v>0</v>
      </c>
      <c r="DD161" s="17"/>
      <c r="DE161" s="17">
        <f t="shared" si="124"/>
        <v>0</v>
      </c>
      <c r="DF161" s="17"/>
      <c r="DG161" s="17">
        <f t="shared" si="125"/>
        <v>0</v>
      </c>
      <c r="DH161" s="17"/>
      <c r="DI161" s="17" t="str">
        <f t="shared" si="183"/>
        <v/>
      </c>
      <c r="DJ161" s="18">
        <f t="shared" si="195"/>
        <v>0</v>
      </c>
      <c r="DK161" s="18"/>
      <c r="DM161" s="2">
        <f t="shared" si="126"/>
        <v>1957</v>
      </c>
      <c r="DN161" s="17">
        <f t="shared" si="127"/>
        <v>0</v>
      </c>
      <c r="DO161" s="17"/>
      <c r="DP161" s="17">
        <f t="shared" si="128"/>
        <v>0</v>
      </c>
      <c r="DQ161" s="17"/>
      <c r="DR161" s="17">
        <f t="shared" si="129"/>
        <v>0</v>
      </c>
      <c r="DS161" s="17"/>
      <c r="DT161" s="17">
        <f t="shared" si="130"/>
        <v>0</v>
      </c>
      <c r="DU161" s="17"/>
      <c r="DV161" s="17">
        <f t="shared" si="131"/>
        <v>0</v>
      </c>
      <c r="DW161" s="17"/>
      <c r="DX161" s="17">
        <f t="shared" si="132"/>
        <v>0</v>
      </c>
      <c r="DY161" s="17"/>
      <c r="DZ161" s="17">
        <f t="shared" si="133"/>
        <v>0</v>
      </c>
      <c r="EA161" s="17"/>
      <c r="EB161" s="17">
        <f t="shared" si="134"/>
        <v>0</v>
      </c>
      <c r="EC161" s="17"/>
      <c r="ED161" s="17">
        <f t="shared" si="135"/>
        <v>0</v>
      </c>
      <c r="EE161" s="17"/>
      <c r="EF161" s="17">
        <f t="shared" si="136"/>
        <v>0</v>
      </c>
      <c r="EG161" s="17"/>
      <c r="EH161" s="17">
        <f t="shared" si="137"/>
        <v>0</v>
      </c>
      <c r="EI161" s="17"/>
      <c r="EJ161" s="17">
        <f t="shared" si="138"/>
        <v>0</v>
      </c>
      <c r="EK161" s="17"/>
      <c r="EL161" s="17" t="str">
        <f t="shared" si="185"/>
        <v/>
      </c>
      <c r="EM161" s="18">
        <f t="shared" si="196"/>
        <v>0</v>
      </c>
      <c r="EN161" s="18"/>
      <c r="EP161" s="2">
        <f t="shared" si="139"/>
        <v>1957</v>
      </c>
      <c r="EQ161" s="17">
        <f t="shared" si="140"/>
        <v>0</v>
      </c>
      <c r="ER161" s="17"/>
      <c r="ES161" s="17">
        <f t="shared" si="141"/>
        <v>0</v>
      </c>
      <c r="ET161" s="17"/>
      <c r="EU161" s="17">
        <f t="shared" si="142"/>
        <v>0</v>
      </c>
      <c r="EV161" s="17"/>
      <c r="EW161" s="17">
        <f t="shared" si="143"/>
        <v>0</v>
      </c>
      <c r="EX161" s="17"/>
      <c r="EY161" s="17">
        <f t="shared" si="144"/>
        <v>0</v>
      </c>
      <c r="EZ161" s="17"/>
      <c r="FA161" s="17">
        <f t="shared" si="145"/>
        <v>0</v>
      </c>
      <c r="FB161" s="17"/>
      <c r="FC161" s="17">
        <f t="shared" si="146"/>
        <v>0</v>
      </c>
      <c r="FD161" s="17"/>
      <c r="FE161" s="17">
        <f t="shared" si="147"/>
        <v>0</v>
      </c>
      <c r="FF161" s="17"/>
      <c r="FG161" s="17">
        <f t="shared" si="148"/>
        <v>0</v>
      </c>
      <c r="FH161" s="17"/>
      <c r="FI161" s="17">
        <f t="shared" si="149"/>
        <v>0</v>
      </c>
      <c r="FJ161" s="17"/>
      <c r="FK161" s="17">
        <f t="shared" si="150"/>
        <v>0</v>
      </c>
      <c r="FL161" s="17"/>
      <c r="FM161" s="17">
        <f t="shared" si="151"/>
        <v>0</v>
      </c>
      <c r="FN161" s="17"/>
      <c r="FO161" s="17" t="str">
        <f t="shared" si="187"/>
        <v/>
      </c>
      <c r="FP161" s="18">
        <f t="shared" si="197"/>
        <v>0</v>
      </c>
      <c r="FQ161" s="18"/>
      <c r="FS161" s="2">
        <f t="shared" si="152"/>
        <v>1957</v>
      </c>
      <c r="FT161" s="17">
        <f t="shared" si="153"/>
        <v>0</v>
      </c>
      <c r="FU161" s="17"/>
      <c r="FV161" s="17">
        <f t="shared" si="154"/>
        <v>0</v>
      </c>
      <c r="FW161" s="17"/>
      <c r="FX161" s="17">
        <f t="shared" si="155"/>
        <v>0</v>
      </c>
      <c r="FY161" s="17"/>
      <c r="FZ161" s="17">
        <f t="shared" si="156"/>
        <v>0</v>
      </c>
      <c r="GA161" s="17"/>
      <c r="GB161" s="17">
        <f t="shared" si="157"/>
        <v>0</v>
      </c>
      <c r="GC161" s="17"/>
      <c r="GD161" s="17">
        <f t="shared" si="158"/>
        <v>0</v>
      </c>
      <c r="GE161" s="17"/>
      <c r="GF161" s="17">
        <f t="shared" si="159"/>
        <v>0</v>
      </c>
      <c r="GG161" s="17"/>
      <c r="GH161" s="17">
        <f t="shared" si="160"/>
        <v>0</v>
      </c>
      <c r="GI161" s="17"/>
      <c r="GJ161" s="17">
        <f t="shared" si="161"/>
        <v>0</v>
      </c>
      <c r="GK161" s="17"/>
      <c r="GL161" s="17">
        <f t="shared" si="162"/>
        <v>0</v>
      </c>
      <c r="GM161" s="17"/>
      <c r="GN161" s="17">
        <f t="shared" si="163"/>
        <v>0</v>
      </c>
      <c r="GO161" s="17"/>
      <c r="GP161" s="17">
        <f t="shared" si="164"/>
        <v>0</v>
      </c>
      <c r="GQ161" s="17"/>
      <c r="GR161" s="17" t="str">
        <f t="shared" si="189"/>
        <v/>
      </c>
      <c r="GS161" s="18">
        <f t="shared" si="198"/>
        <v>0</v>
      </c>
      <c r="GT161" s="18"/>
      <c r="GV161" s="2">
        <f t="shared" si="165"/>
        <v>1957</v>
      </c>
      <c r="GW161" s="17">
        <f t="shared" si="166"/>
        <v>0</v>
      </c>
      <c r="GX161" s="17"/>
      <c r="GY161" s="17">
        <f t="shared" si="167"/>
        <v>0</v>
      </c>
      <c r="GZ161" s="17"/>
      <c r="HA161" s="17">
        <f t="shared" si="168"/>
        <v>0</v>
      </c>
      <c r="HB161" s="17"/>
      <c r="HC161" s="17">
        <f t="shared" si="169"/>
        <v>0</v>
      </c>
      <c r="HD161" s="17"/>
      <c r="HE161" s="17">
        <f t="shared" si="170"/>
        <v>0</v>
      </c>
      <c r="HF161" s="17"/>
      <c r="HG161" s="17">
        <f t="shared" si="171"/>
        <v>0</v>
      </c>
      <c r="HH161" s="17"/>
      <c r="HI161" s="17">
        <f t="shared" si="172"/>
        <v>0</v>
      </c>
      <c r="HJ161" s="17"/>
      <c r="HK161" s="17">
        <f t="shared" si="173"/>
        <v>0</v>
      </c>
      <c r="HL161" s="17"/>
      <c r="HM161" s="17">
        <f t="shared" si="174"/>
        <v>0</v>
      </c>
      <c r="HN161" s="17"/>
      <c r="HO161" s="17">
        <f t="shared" si="175"/>
        <v>0</v>
      </c>
      <c r="HP161" s="17"/>
      <c r="HQ161" s="17">
        <f t="shared" si="176"/>
        <v>0</v>
      </c>
      <c r="HR161" s="17"/>
      <c r="HS161" s="17">
        <f t="shared" si="177"/>
        <v>0</v>
      </c>
      <c r="HT161" s="17"/>
      <c r="HU161" s="17" t="str">
        <f t="shared" si="191"/>
        <v/>
      </c>
      <c r="HV161" s="18">
        <f t="shared" si="199"/>
        <v>0</v>
      </c>
      <c r="HW161" s="18"/>
    </row>
    <row r="162" spans="1:231" x14ac:dyDescent="0.2">
      <c r="A162" s="2">
        <f t="shared" si="200"/>
        <v>1958</v>
      </c>
      <c r="B162" s="17">
        <f t="shared" si="201"/>
        <v>5.3639699865384705</v>
      </c>
      <c r="C162" s="17"/>
      <c r="D162" s="17">
        <f t="shared" si="202"/>
        <v>14.575460500804303</v>
      </c>
      <c r="E162" s="17"/>
      <c r="F162" s="17">
        <f t="shared" si="203"/>
        <v>14.500264659871517</v>
      </c>
      <c r="G162" s="17"/>
      <c r="H162" s="17">
        <f t="shared" si="204"/>
        <v>11.555094223337546</v>
      </c>
      <c r="I162" s="17"/>
      <c r="J162" s="17">
        <f t="shared" si="205"/>
        <v>12.068932469711557</v>
      </c>
      <c r="K162" s="17"/>
      <c r="L162" s="17">
        <f t="shared" si="206"/>
        <v>12.131595670488876</v>
      </c>
      <c r="M162" s="17"/>
      <c r="N162" s="17">
        <f t="shared" si="207"/>
        <v>14.913841785001821</v>
      </c>
      <c r="O162" s="17"/>
      <c r="P162" s="17">
        <f t="shared" si="208"/>
        <v>6.5796360816184505</v>
      </c>
      <c r="Q162" s="17"/>
      <c r="R162" s="17">
        <f t="shared" si="209"/>
        <v>0.45117504559669369</v>
      </c>
      <c r="S162" s="17"/>
      <c r="T162" s="17">
        <f t="shared" si="210"/>
        <v>6.9806805665932892</v>
      </c>
      <c r="U162" s="17"/>
      <c r="V162" s="17">
        <f t="shared" si="211"/>
        <v>0.45117504559669369</v>
      </c>
      <c r="W162" s="17"/>
      <c r="X162" s="17">
        <f t="shared" si="212"/>
        <v>0.56396880699586716</v>
      </c>
      <c r="Y162" s="17"/>
      <c r="Z162" s="17">
        <f t="shared" si="178"/>
        <v>100.13579484215509</v>
      </c>
      <c r="AA162" s="18">
        <f t="shared" si="213"/>
        <v>1</v>
      </c>
      <c r="AB162" s="18"/>
      <c r="AD162" s="2">
        <f t="shared" si="87"/>
        <v>1958</v>
      </c>
      <c r="AE162" s="17">
        <f t="shared" si="88"/>
        <v>9.4315001753907328</v>
      </c>
      <c r="AF162" s="17"/>
      <c r="AG162" s="17">
        <f t="shared" si="89"/>
        <v>12.808356393966561</v>
      </c>
      <c r="AH162" s="17"/>
      <c r="AI162" s="17">
        <f t="shared" si="90"/>
        <v>13.223058034844293</v>
      </c>
      <c r="AJ162" s="17"/>
      <c r="AK162" s="17">
        <f t="shared" si="91"/>
        <v>10.189811747281444</v>
      </c>
      <c r="AL162" s="17"/>
      <c r="AM162" s="17">
        <f t="shared" si="92"/>
        <v>7.0499278949214652</v>
      </c>
      <c r="AN162" s="17"/>
      <c r="AO162" s="17">
        <f t="shared" si="93"/>
        <v>5.5333047511400402</v>
      </c>
      <c r="AP162" s="17"/>
      <c r="AQ162" s="17">
        <f t="shared" si="94"/>
        <v>14.85816736173364</v>
      </c>
      <c r="AR162" s="17"/>
      <c r="AS162" s="17">
        <f t="shared" si="95"/>
        <v>16.872432474568345</v>
      </c>
      <c r="AT162" s="17"/>
      <c r="AU162" s="17">
        <f t="shared" si="96"/>
        <v>0.81755466344467409</v>
      </c>
      <c r="AV162" s="17"/>
      <c r="AW162" s="17">
        <f t="shared" si="97"/>
        <v>7.1210196047862189</v>
      </c>
      <c r="AX162" s="17"/>
      <c r="AY162" s="17">
        <f t="shared" si="98"/>
        <v>0</v>
      </c>
      <c r="AZ162" s="17"/>
      <c r="BA162" s="17">
        <f t="shared" si="99"/>
        <v>1.1256187395252759</v>
      </c>
      <c r="BB162" s="17"/>
      <c r="BC162" s="17">
        <f t="shared" si="179"/>
        <v>99.03075184160268</v>
      </c>
      <c r="BD162" s="18">
        <f t="shared" si="193"/>
        <v>1</v>
      </c>
      <c r="BE162" s="18"/>
      <c r="BG162" s="2">
        <f t="shared" si="100"/>
        <v>1958</v>
      </c>
      <c r="BH162" s="17">
        <f t="shared" si="101"/>
        <v>5.8629466455175461</v>
      </c>
      <c r="BI162" s="17"/>
      <c r="BJ162" s="17">
        <f t="shared" si="102"/>
        <v>13.822414752633883</v>
      </c>
      <c r="BK162" s="17"/>
      <c r="BL162" s="17">
        <f t="shared" si="103"/>
        <v>13.68833489171768</v>
      </c>
      <c r="BM162" s="17"/>
      <c r="BN162" s="17">
        <f t="shared" si="104"/>
        <v>10.299771134017311</v>
      </c>
      <c r="BO162" s="17"/>
      <c r="BP162" s="17">
        <f t="shared" si="105"/>
        <v>10.726388873296134</v>
      </c>
      <c r="BQ162" s="17"/>
      <c r="BR162" s="17">
        <f t="shared" si="106"/>
        <v>9.9340987860640322</v>
      </c>
      <c r="BS162" s="17"/>
      <c r="BT162" s="17">
        <f t="shared" si="107"/>
        <v>12.262212734699899</v>
      </c>
      <c r="BU162" s="17"/>
      <c r="BV162" s="17">
        <f t="shared" si="108"/>
        <v>14.090574474466285</v>
      </c>
      <c r="BW162" s="17"/>
      <c r="BX162" s="17">
        <f t="shared" si="109"/>
        <v>0.88980271335297478</v>
      </c>
      <c r="BY162" s="17"/>
      <c r="BZ162" s="17">
        <f t="shared" si="110"/>
        <v>8.4470312377207062</v>
      </c>
      <c r="CA162" s="17"/>
      <c r="CB162" s="17">
        <f t="shared" si="111"/>
        <v>0.81666824376231928</v>
      </c>
      <c r="CC162" s="17"/>
      <c r="CD162" s="17">
        <f t="shared" si="112"/>
        <v>0.8776136350878655</v>
      </c>
      <c r="CE162" s="17"/>
      <c r="CF162" s="17">
        <f t="shared" si="181"/>
        <v>101.71785812233664</v>
      </c>
      <c r="CG162" s="18">
        <f t="shared" si="194"/>
        <v>1</v>
      </c>
      <c r="CH162" s="18"/>
      <c r="CJ162" s="2">
        <f t="shared" si="113"/>
        <v>1958</v>
      </c>
      <c r="CK162" s="17">
        <f t="shared" si="114"/>
        <v>0</v>
      </c>
      <c r="CL162" s="17"/>
      <c r="CM162" s="17">
        <f t="shared" si="115"/>
        <v>0</v>
      </c>
      <c r="CN162" s="17"/>
      <c r="CO162" s="17">
        <f t="shared" si="116"/>
        <v>0</v>
      </c>
      <c r="CP162" s="17"/>
      <c r="CQ162" s="17">
        <f t="shared" si="117"/>
        <v>0</v>
      </c>
      <c r="CR162" s="17"/>
      <c r="CS162" s="17">
        <f t="shared" si="118"/>
        <v>0</v>
      </c>
      <c r="CT162" s="17"/>
      <c r="CU162" s="17">
        <f t="shared" si="119"/>
        <v>0</v>
      </c>
      <c r="CV162" s="17"/>
      <c r="CW162" s="17">
        <f t="shared" si="120"/>
        <v>0</v>
      </c>
      <c r="CX162" s="17"/>
      <c r="CY162" s="17">
        <f t="shared" si="121"/>
        <v>0</v>
      </c>
      <c r="CZ162" s="17"/>
      <c r="DA162" s="17">
        <f t="shared" si="122"/>
        <v>0</v>
      </c>
      <c r="DB162" s="17"/>
      <c r="DC162" s="17">
        <f t="shared" si="123"/>
        <v>0</v>
      </c>
      <c r="DD162" s="17"/>
      <c r="DE162" s="17">
        <f t="shared" si="124"/>
        <v>0</v>
      </c>
      <c r="DF162" s="17"/>
      <c r="DG162" s="17">
        <f t="shared" si="125"/>
        <v>0</v>
      </c>
      <c r="DH162" s="17"/>
      <c r="DI162" s="17" t="str">
        <f t="shared" si="183"/>
        <v/>
      </c>
      <c r="DJ162" s="18">
        <f t="shared" si="195"/>
        <v>0</v>
      </c>
      <c r="DK162" s="18"/>
      <c r="DM162" s="2">
        <f t="shared" si="126"/>
        <v>1958</v>
      </c>
      <c r="DN162" s="17">
        <f t="shared" si="127"/>
        <v>0</v>
      </c>
      <c r="DO162" s="17"/>
      <c r="DP162" s="17">
        <f t="shared" si="128"/>
        <v>0</v>
      </c>
      <c r="DQ162" s="17"/>
      <c r="DR162" s="17">
        <f t="shared" si="129"/>
        <v>0</v>
      </c>
      <c r="DS162" s="17"/>
      <c r="DT162" s="17">
        <f t="shared" si="130"/>
        <v>0</v>
      </c>
      <c r="DU162" s="17"/>
      <c r="DV162" s="17">
        <f t="shared" si="131"/>
        <v>0</v>
      </c>
      <c r="DW162" s="17"/>
      <c r="DX162" s="17">
        <f t="shared" si="132"/>
        <v>0</v>
      </c>
      <c r="DY162" s="17"/>
      <c r="DZ162" s="17">
        <f t="shared" si="133"/>
        <v>0</v>
      </c>
      <c r="EA162" s="17"/>
      <c r="EB162" s="17">
        <f t="shared" si="134"/>
        <v>0</v>
      </c>
      <c r="EC162" s="17"/>
      <c r="ED162" s="17">
        <f t="shared" si="135"/>
        <v>0</v>
      </c>
      <c r="EE162" s="17"/>
      <c r="EF162" s="17">
        <f t="shared" si="136"/>
        <v>0</v>
      </c>
      <c r="EG162" s="17"/>
      <c r="EH162" s="17">
        <f t="shared" si="137"/>
        <v>0</v>
      </c>
      <c r="EI162" s="17"/>
      <c r="EJ162" s="17">
        <f t="shared" si="138"/>
        <v>0</v>
      </c>
      <c r="EK162" s="17"/>
      <c r="EL162" s="17" t="str">
        <f t="shared" si="185"/>
        <v/>
      </c>
      <c r="EM162" s="18">
        <f t="shared" si="196"/>
        <v>0</v>
      </c>
      <c r="EN162" s="18"/>
      <c r="EP162" s="2">
        <f t="shared" si="139"/>
        <v>1958</v>
      </c>
      <c r="EQ162" s="17">
        <f t="shared" si="140"/>
        <v>0</v>
      </c>
      <c r="ER162" s="17"/>
      <c r="ES162" s="17">
        <f t="shared" si="141"/>
        <v>0</v>
      </c>
      <c r="ET162" s="17"/>
      <c r="EU162" s="17">
        <f t="shared" si="142"/>
        <v>0</v>
      </c>
      <c r="EV162" s="17"/>
      <c r="EW162" s="17">
        <f t="shared" si="143"/>
        <v>0</v>
      </c>
      <c r="EX162" s="17"/>
      <c r="EY162" s="17">
        <f t="shared" si="144"/>
        <v>0</v>
      </c>
      <c r="EZ162" s="17"/>
      <c r="FA162" s="17">
        <f t="shared" si="145"/>
        <v>0</v>
      </c>
      <c r="FB162" s="17"/>
      <c r="FC162" s="17">
        <f t="shared" si="146"/>
        <v>0</v>
      </c>
      <c r="FD162" s="17"/>
      <c r="FE162" s="17">
        <f t="shared" si="147"/>
        <v>0</v>
      </c>
      <c r="FF162" s="17"/>
      <c r="FG162" s="17">
        <f t="shared" si="148"/>
        <v>0</v>
      </c>
      <c r="FH162" s="17"/>
      <c r="FI162" s="17">
        <f t="shared" si="149"/>
        <v>0</v>
      </c>
      <c r="FJ162" s="17"/>
      <c r="FK162" s="17">
        <f t="shared" si="150"/>
        <v>0</v>
      </c>
      <c r="FL162" s="17"/>
      <c r="FM162" s="17">
        <f t="shared" si="151"/>
        <v>0</v>
      </c>
      <c r="FN162" s="17"/>
      <c r="FO162" s="17" t="str">
        <f t="shared" si="187"/>
        <v/>
      </c>
      <c r="FP162" s="18">
        <f t="shared" si="197"/>
        <v>0</v>
      </c>
      <c r="FQ162" s="18"/>
      <c r="FS162" s="2">
        <f t="shared" si="152"/>
        <v>1958</v>
      </c>
      <c r="FT162" s="17">
        <f t="shared" si="153"/>
        <v>0</v>
      </c>
      <c r="FU162" s="17"/>
      <c r="FV162" s="17">
        <f t="shared" si="154"/>
        <v>0</v>
      </c>
      <c r="FW162" s="17"/>
      <c r="FX162" s="17">
        <f t="shared" si="155"/>
        <v>0</v>
      </c>
      <c r="FY162" s="17"/>
      <c r="FZ162" s="17">
        <f t="shared" si="156"/>
        <v>0</v>
      </c>
      <c r="GA162" s="17"/>
      <c r="GB162" s="17">
        <f t="shared" si="157"/>
        <v>0</v>
      </c>
      <c r="GC162" s="17"/>
      <c r="GD162" s="17">
        <f t="shared" si="158"/>
        <v>0</v>
      </c>
      <c r="GE162" s="17"/>
      <c r="GF162" s="17">
        <f t="shared" si="159"/>
        <v>0</v>
      </c>
      <c r="GG162" s="17"/>
      <c r="GH162" s="17">
        <f t="shared" si="160"/>
        <v>0</v>
      </c>
      <c r="GI162" s="17"/>
      <c r="GJ162" s="17">
        <f t="shared" si="161"/>
        <v>0</v>
      </c>
      <c r="GK162" s="17"/>
      <c r="GL162" s="17">
        <f t="shared" si="162"/>
        <v>0</v>
      </c>
      <c r="GM162" s="17"/>
      <c r="GN162" s="17">
        <f t="shared" si="163"/>
        <v>0</v>
      </c>
      <c r="GO162" s="17"/>
      <c r="GP162" s="17">
        <f t="shared" si="164"/>
        <v>0</v>
      </c>
      <c r="GQ162" s="17"/>
      <c r="GR162" s="17" t="str">
        <f t="shared" si="189"/>
        <v/>
      </c>
      <c r="GS162" s="18">
        <f t="shared" si="198"/>
        <v>0</v>
      </c>
      <c r="GT162" s="18"/>
      <c r="GV162" s="2">
        <f t="shared" si="165"/>
        <v>1958</v>
      </c>
      <c r="GW162" s="17">
        <f t="shared" si="166"/>
        <v>0</v>
      </c>
      <c r="GX162" s="17"/>
      <c r="GY162" s="17">
        <f t="shared" si="167"/>
        <v>0</v>
      </c>
      <c r="GZ162" s="17"/>
      <c r="HA162" s="17">
        <f t="shared" si="168"/>
        <v>0</v>
      </c>
      <c r="HB162" s="17"/>
      <c r="HC162" s="17">
        <f t="shared" si="169"/>
        <v>0</v>
      </c>
      <c r="HD162" s="17"/>
      <c r="HE162" s="17">
        <f t="shared" si="170"/>
        <v>0</v>
      </c>
      <c r="HF162" s="17"/>
      <c r="HG162" s="17">
        <f t="shared" si="171"/>
        <v>0</v>
      </c>
      <c r="HH162" s="17"/>
      <c r="HI162" s="17">
        <f t="shared" si="172"/>
        <v>0</v>
      </c>
      <c r="HJ162" s="17"/>
      <c r="HK162" s="17">
        <f t="shared" si="173"/>
        <v>0</v>
      </c>
      <c r="HL162" s="17"/>
      <c r="HM162" s="17">
        <f t="shared" si="174"/>
        <v>0</v>
      </c>
      <c r="HN162" s="17"/>
      <c r="HO162" s="17">
        <f t="shared" si="175"/>
        <v>0</v>
      </c>
      <c r="HP162" s="17"/>
      <c r="HQ162" s="17">
        <f t="shared" si="176"/>
        <v>0</v>
      </c>
      <c r="HR162" s="17"/>
      <c r="HS162" s="17">
        <f t="shared" si="177"/>
        <v>0</v>
      </c>
      <c r="HT162" s="17"/>
      <c r="HU162" s="17" t="str">
        <f t="shared" si="191"/>
        <v/>
      </c>
      <c r="HV162" s="18">
        <f t="shared" si="199"/>
        <v>0</v>
      </c>
      <c r="HW162" s="18"/>
    </row>
    <row r="163" spans="1:231" x14ac:dyDescent="0.2">
      <c r="A163" s="2">
        <f t="shared" si="200"/>
        <v>1959</v>
      </c>
      <c r="B163" s="17">
        <f t="shared" si="201"/>
        <v>8.1336834608959521</v>
      </c>
      <c r="C163" s="17"/>
      <c r="D163" s="17">
        <f t="shared" si="202"/>
        <v>12.971282560904946</v>
      </c>
      <c r="E163" s="17"/>
      <c r="F163" s="17">
        <f t="shared" si="203"/>
        <v>21.468412586309345</v>
      </c>
      <c r="G163" s="17"/>
      <c r="H163" s="17">
        <f t="shared" si="204"/>
        <v>9.3869474764423231</v>
      </c>
      <c r="I163" s="17"/>
      <c r="J163" s="17">
        <f t="shared" si="205"/>
        <v>14.199481296140389</v>
      </c>
      <c r="K163" s="17"/>
      <c r="L163" s="17">
        <f t="shared" si="206"/>
        <v>15.553006432930472</v>
      </c>
      <c r="M163" s="17"/>
      <c r="N163" s="17">
        <f t="shared" si="207"/>
        <v>7.206268089391636</v>
      </c>
      <c r="O163" s="17"/>
      <c r="P163" s="17">
        <f t="shared" si="208"/>
        <v>2.8073113948238726</v>
      </c>
      <c r="Q163" s="17"/>
      <c r="R163" s="17">
        <f t="shared" si="209"/>
        <v>2.331071068916251</v>
      </c>
      <c r="S163" s="17"/>
      <c r="T163" s="17">
        <f t="shared" si="210"/>
        <v>2.5691912318700614</v>
      </c>
      <c r="U163" s="17"/>
      <c r="V163" s="17">
        <f t="shared" si="211"/>
        <v>4.5869462968997192</v>
      </c>
      <c r="W163" s="17"/>
      <c r="X163" s="17">
        <f t="shared" si="212"/>
        <v>2.6569197129583078</v>
      </c>
      <c r="Y163" s="17"/>
      <c r="Z163" s="17">
        <f t="shared" si="178"/>
        <v>103.87052160848329</v>
      </c>
      <c r="AA163" s="18">
        <f t="shared" si="213"/>
        <v>1</v>
      </c>
      <c r="AB163" s="18"/>
      <c r="AD163" s="2">
        <f t="shared" si="87"/>
        <v>1959</v>
      </c>
      <c r="AE163" s="17">
        <f t="shared" si="88"/>
        <v>15.782359589975448</v>
      </c>
      <c r="AF163" s="17"/>
      <c r="AG163" s="17">
        <f t="shared" si="89"/>
        <v>11.042912265658495</v>
      </c>
      <c r="AH163" s="17"/>
      <c r="AI163" s="17">
        <f t="shared" si="90"/>
        <v>19.19476166348365</v>
      </c>
      <c r="AJ163" s="17"/>
      <c r="AK163" s="17">
        <f t="shared" si="91"/>
        <v>8.7561289316755655</v>
      </c>
      <c r="AL163" s="17"/>
      <c r="AM163" s="17">
        <f t="shared" si="92"/>
        <v>18.708968312741163</v>
      </c>
      <c r="AN163" s="17"/>
      <c r="AO163" s="17">
        <f t="shared" si="93"/>
        <v>18.768211404295126</v>
      </c>
      <c r="AP163" s="17"/>
      <c r="AQ163" s="17">
        <f t="shared" si="94"/>
        <v>8.2703355809330787</v>
      </c>
      <c r="AR163" s="17"/>
      <c r="AS163" s="17">
        <f t="shared" si="95"/>
        <v>4.2418053552636712</v>
      </c>
      <c r="AT163" s="17"/>
      <c r="AU163" s="17">
        <f t="shared" si="96"/>
        <v>0.59243091553961891</v>
      </c>
      <c r="AV163" s="17"/>
      <c r="AW163" s="17">
        <f t="shared" si="97"/>
        <v>1.8365358381728185</v>
      </c>
      <c r="AX163" s="17"/>
      <c r="AY163" s="17">
        <f t="shared" si="98"/>
        <v>4.0403788439802009</v>
      </c>
      <c r="AZ163" s="17"/>
      <c r="BA163" s="17">
        <f t="shared" si="99"/>
        <v>4.7631445609385352</v>
      </c>
      <c r="BB163" s="17"/>
      <c r="BC163" s="17">
        <f t="shared" si="179"/>
        <v>115.99797326265738</v>
      </c>
      <c r="BD163" s="18">
        <f t="shared" si="193"/>
        <v>1</v>
      </c>
      <c r="BE163" s="18"/>
      <c r="BG163" s="2">
        <f t="shared" si="100"/>
        <v>1959</v>
      </c>
      <c r="BH163" s="17">
        <f t="shared" si="101"/>
        <v>13.188582682848201</v>
      </c>
      <c r="BI163" s="17"/>
      <c r="BJ163" s="17">
        <f t="shared" si="102"/>
        <v>13.017935587136673</v>
      </c>
      <c r="BK163" s="17"/>
      <c r="BL163" s="17">
        <f t="shared" si="103"/>
        <v>19.587848772030554</v>
      </c>
      <c r="BM163" s="17"/>
      <c r="BN163" s="17">
        <f t="shared" si="104"/>
        <v>8.7151909595531087</v>
      </c>
      <c r="BO163" s="17"/>
      <c r="BP163" s="17">
        <f t="shared" si="105"/>
        <v>13.286095308969076</v>
      </c>
      <c r="BQ163" s="17"/>
      <c r="BR163" s="17">
        <f t="shared" si="106"/>
        <v>12.798532178364704</v>
      </c>
      <c r="BS163" s="17"/>
      <c r="BT163" s="17">
        <f t="shared" si="107"/>
        <v>8.2032496724185204</v>
      </c>
      <c r="BU163" s="17"/>
      <c r="BV163" s="17">
        <f t="shared" si="108"/>
        <v>3.5713999316770084</v>
      </c>
      <c r="BW163" s="17"/>
      <c r="BX163" s="17">
        <f t="shared" si="109"/>
        <v>3.1204040358679661</v>
      </c>
      <c r="BY163" s="17"/>
      <c r="BZ163" s="17">
        <f t="shared" si="110"/>
        <v>2.2184122442498824</v>
      </c>
      <c r="CA163" s="17"/>
      <c r="CB163" s="17">
        <f t="shared" si="111"/>
        <v>4.7293623668623868</v>
      </c>
      <c r="CC163" s="17"/>
      <c r="CD163" s="17">
        <f t="shared" si="112"/>
        <v>3.5226436186165713</v>
      </c>
      <c r="CE163" s="17"/>
      <c r="CF163" s="17">
        <f t="shared" si="181"/>
        <v>105.95965735859465</v>
      </c>
      <c r="CG163" s="18">
        <f t="shared" si="194"/>
        <v>1</v>
      </c>
      <c r="CH163" s="18"/>
      <c r="CJ163" s="2">
        <f t="shared" si="113"/>
        <v>1959</v>
      </c>
      <c r="CK163" s="17">
        <f t="shared" si="114"/>
        <v>0</v>
      </c>
      <c r="CL163" s="17"/>
      <c r="CM163" s="17">
        <f t="shared" si="115"/>
        <v>0</v>
      </c>
      <c r="CN163" s="17"/>
      <c r="CO163" s="17">
        <f t="shared" si="116"/>
        <v>0</v>
      </c>
      <c r="CP163" s="17"/>
      <c r="CQ163" s="17">
        <f t="shared" si="117"/>
        <v>0</v>
      </c>
      <c r="CR163" s="17"/>
      <c r="CS163" s="17">
        <f t="shared" si="118"/>
        <v>0</v>
      </c>
      <c r="CT163" s="17"/>
      <c r="CU163" s="17">
        <f t="shared" si="119"/>
        <v>0</v>
      </c>
      <c r="CV163" s="17"/>
      <c r="CW163" s="17">
        <f t="shared" si="120"/>
        <v>0</v>
      </c>
      <c r="CX163" s="17"/>
      <c r="CY163" s="17">
        <f t="shared" si="121"/>
        <v>0</v>
      </c>
      <c r="CZ163" s="17"/>
      <c r="DA163" s="17">
        <f t="shared" si="122"/>
        <v>0</v>
      </c>
      <c r="DB163" s="17"/>
      <c r="DC163" s="17">
        <f t="shared" si="123"/>
        <v>0</v>
      </c>
      <c r="DD163" s="17"/>
      <c r="DE163" s="17">
        <f t="shared" si="124"/>
        <v>0</v>
      </c>
      <c r="DF163" s="17"/>
      <c r="DG163" s="17">
        <f t="shared" si="125"/>
        <v>0</v>
      </c>
      <c r="DH163" s="17"/>
      <c r="DI163" s="17" t="str">
        <f t="shared" si="183"/>
        <v/>
      </c>
      <c r="DJ163" s="18">
        <f t="shared" si="195"/>
        <v>0</v>
      </c>
      <c r="DK163" s="18"/>
      <c r="DM163" s="2">
        <f t="shared" si="126"/>
        <v>1959</v>
      </c>
      <c r="DN163" s="17">
        <f t="shared" si="127"/>
        <v>0</v>
      </c>
      <c r="DO163" s="17"/>
      <c r="DP163" s="17">
        <f t="shared" si="128"/>
        <v>0</v>
      </c>
      <c r="DQ163" s="17"/>
      <c r="DR163" s="17">
        <f t="shared" si="129"/>
        <v>0</v>
      </c>
      <c r="DS163" s="17"/>
      <c r="DT163" s="17">
        <f t="shared" si="130"/>
        <v>0</v>
      </c>
      <c r="DU163" s="17"/>
      <c r="DV163" s="17">
        <f t="shared" si="131"/>
        <v>0</v>
      </c>
      <c r="DW163" s="17"/>
      <c r="DX163" s="17">
        <f t="shared" si="132"/>
        <v>0</v>
      </c>
      <c r="DY163" s="17"/>
      <c r="DZ163" s="17">
        <f t="shared" si="133"/>
        <v>0</v>
      </c>
      <c r="EA163" s="17"/>
      <c r="EB163" s="17">
        <f t="shared" si="134"/>
        <v>0</v>
      </c>
      <c r="EC163" s="17"/>
      <c r="ED163" s="17">
        <f t="shared" si="135"/>
        <v>0</v>
      </c>
      <c r="EE163" s="17"/>
      <c r="EF163" s="17">
        <f t="shared" si="136"/>
        <v>0</v>
      </c>
      <c r="EG163" s="17"/>
      <c r="EH163" s="17">
        <f t="shared" si="137"/>
        <v>0</v>
      </c>
      <c r="EI163" s="17"/>
      <c r="EJ163" s="17">
        <f t="shared" si="138"/>
        <v>0</v>
      </c>
      <c r="EK163" s="17"/>
      <c r="EL163" s="17" t="str">
        <f t="shared" si="185"/>
        <v/>
      </c>
      <c r="EM163" s="18">
        <f t="shared" si="196"/>
        <v>0</v>
      </c>
      <c r="EN163" s="18"/>
      <c r="EP163" s="2">
        <f t="shared" si="139"/>
        <v>1959</v>
      </c>
      <c r="EQ163" s="17">
        <f t="shared" si="140"/>
        <v>0</v>
      </c>
      <c r="ER163" s="17"/>
      <c r="ES163" s="17">
        <f t="shared" si="141"/>
        <v>0</v>
      </c>
      <c r="ET163" s="17"/>
      <c r="EU163" s="17">
        <f t="shared" si="142"/>
        <v>0</v>
      </c>
      <c r="EV163" s="17"/>
      <c r="EW163" s="17">
        <f t="shared" si="143"/>
        <v>0</v>
      </c>
      <c r="EX163" s="17"/>
      <c r="EY163" s="17">
        <f t="shared" si="144"/>
        <v>0</v>
      </c>
      <c r="EZ163" s="17"/>
      <c r="FA163" s="17">
        <f t="shared" si="145"/>
        <v>0</v>
      </c>
      <c r="FB163" s="17"/>
      <c r="FC163" s="17">
        <f t="shared" si="146"/>
        <v>0</v>
      </c>
      <c r="FD163" s="17"/>
      <c r="FE163" s="17">
        <f t="shared" si="147"/>
        <v>0</v>
      </c>
      <c r="FF163" s="17"/>
      <c r="FG163" s="17">
        <f t="shared" si="148"/>
        <v>0</v>
      </c>
      <c r="FH163" s="17"/>
      <c r="FI163" s="17">
        <f t="shared" si="149"/>
        <v>0</v>
      </c>
      <c r="FJ163" s="17"/>
      <c r="FK163" s="17">
        <f t="shared" si="150"/>
        <v>0</v>
      </c>
      <c r="FL163" s="17"/>
      <c r="FM163" s="17">
        <f t="shared" si="151"/>
        <v>0</v>
      </c>
      <c r="FN163" s="17"/>
      <c r="FO163" s="17" t="str">
        <f t="shared" si="187"/>
        <v/>
      </c>
      <c r="FP163" s="18">
        <f t="shared" si="197"/>
        <v>0</v>
      </c>
      <c r="FQ163" s="18"/>
      <c r="FS163" s="2">
        <f t="shared" si="152"/>
        <v>1959</v>
      </c>
      <c r="FT163" s="17">
        <f t="shared" si="153"/>
        <v>0</v>
      </c>
      <c r="FU163" s="17"/>
      <c r="FV163" s="17">
        <f t="shared" si="154"/>
        <v>0</v>
      </c>
      <c r="FW163" s="17"/>
      <c r="FX163" s="17">
        <f t="shared" si="155"/>
        <v>0</v>
      </c>
      <c r="FY163" s="17"/>
      <c r="FZ163" s="17">
        <f t="shared" si="156"/>
        <v>0</v>
      </c>
      <c r="GA163" s="17"/>
      <c r="GB163" s="17">
        <f t="shared" si="157"/>
        <v>0</v>
      </c>
      <c r="GC163" s="17"/>
      <c r="GD163" s="17">
        <f t="shared" si="158"/>
        <v>0</v>
      </c>
      <c r="GE163" s="17"/>
      <c r="GF163" s="17">
        <f t="shared" si="159"/>
        <v>0</v>
      </c>
      <c r="GG163" s="17"/>
      <c r="GH163" s="17">
        <f t="shared" si="160"/>
        <v>0</v>
      </c>
      <c r="GI163" s="17"/>
      <c r="GJ163" s="17">
        <f t="shared" si="161"/>
        <v>0</v>
      </c>
      <c r="GK163" s="17"/>
      <c r="GL163" s="17">
        <f t="shared" si="162"/>
        <v>0</v>
      </c>
      <c r="GM163" s="17"/>
      <c r="GN163" s="17">
        <f t="shared" si="163"/>
        <v>0</v>
      </c>
      <c r="GO163" s="17"/>
      <c r="GP163" s="17">
        <f t="shared" si="164"/>
        <v>0</v>
      </c>
      <c r="GQ163" s="17"/>
      <c r="GR163" s="17" t="str">
        <f t="shared" si="189"/>
        <v/>
      </c>
      <c r="GS163" s="18">
        <f t="shared" si="198"/>
        <v>0</v>
      </c>
      <c r="GT163" s="18"/>
      <c r="GV163" s="2">
        <f t="shared" si="165"/>
        <v>1959</v>
      </c>
      <c r="GW163" s="17">
        <f t="shared" si="166"/>
        <v>0</v>
      </c>
      <c r="GX163" s="17"/>
      <c r="GY163" s="17">
        <f t="shared" si="167"/>
        <v>0</v>
      </c>
      <c r="GZ163" s="17"/>
      <c r="HA163" s="17">
        <f t="shared" si="168"/>
        <v>0</v>
      </c>
      <c r="HB163" s="17"/>
      <c r="HC163" s="17">
        <f t="shared" si="169"/>
        <v>0</v>
      </c>
      <c r="HD163" s="17"/>
      <c r="HE163" s="17">
        <f t="shared" si="170"/>
        <v>0</v>
      </c>
      <c r="HF163" s="17"/>
      <c r="HG163" s="17">
        <f t="shared" si="171"/>
        <v>0</v>
      </c>
      <c r="HH163" s="17"/>
      <c r="HI163" s="17">
        <f t="shared" si="172"/>
        <v>0</v>
      </c>
      <c r="HJ163" s="17"/>
      <c r="HK163" s="17">
        <f t="shared" si="173"/>
        <v>0</v>
      </c>
      <c r="HL163" s="17"/>
      <c r="HM163" s="17">
        <f t="shared" si="174"/>
        <v>0</v>
      </c>
      <c r="HN163" s="17"/>
      <c r="HO163" s="17">
        <f t="shared" si="175"/>
        <v>0</v>
      </c>
      <c r="HP163" s="17"/>
      <c r="HQ163" s="17">
        <f t="shared" si="176"/>
        <v>0</v>
      </c>
      <c r="HR163" s="17"/>
      <c r="HS163" s="17">
        <f t="shared" si="177"/>
        <v>0</v>
      </c>
      <c r="HT163" s="17"/>
      <c r="HU163" s="17" t="str">
        <f t="shared" si="191"/>
        <v/>
      </c>
      <c r="HV163" s="18">
        <f t="shared" si="199"/>
        <v>0</v>
      </c>
      <c r="HW163" s="18"/>
    </row>
    <row r="164" spans="1:231" x14ac:dyDescent="0.2">
      <c r="A164" s="2">
        <f t="shared" si="200"/>
        <v>1960</v>
      </c>
      <c r="B164" s="17">
        <f t="shared" si="201"/>
        <v>11.191647658829098</v>
      </c>
      <c r="C164" s="17"/>
      <c r="D164" s="17">
        <f t="shared" si="202"/>
        <v>14.73838482282533</v>
      </c>
      <c r="E164" s="17"/>
      <c r="F164" s="17">
        <f t="shared" si="203"/>
        <v>11.580159503648472</v>
      </c>
      <c r="G164" s="17"/>
      <c r="H164" s="17">
        <f t="shared" si="204"/>
        <v>13.710708330077303</v>
      </c>
      <c r="I164" s="17"/>
      <c r="J164" s="17">
        <f t="shared" si="205"/>
        <v>7.7827695365429674</v>
      </c>
      <c r="K164" s="17"/>
      <c r="L164" s="17">
        <f t="shared" si="206"/>
        <v>16.330030122569223</v>
      </c>
      <c r="M164" s="17"/>
      <c r="N164" s="17">
        <f t="shared" si="207"/>
        <v>12.845956159350308</v>
      </c>
      <c r="O164" s="17"/>
      <c r="P164" s="17">
        <f t="shared" si="208"/>
        <v>6.2537874375763938</v>
      </c>
      <c r="Q164" s="17"/>
      <c r="R164" s="17">
        <f t="shared" si="209"/>
        <v>4.5869462968997192</v>
      </c>
      <c r="S164" s="17"/>
      <c r="T164" s="17">
        <f t="shared" si="210"/>
        <v>1.9174939437859484</v>
      </c>
      <c r="U164" s="17"/>
      <c r="V164" s="17">
        <f t="shared" si="211"/>
        <v>2.4939953909372794</v>
      </c>
      <c r="W164" s="17"/>
      <c r="X164" s="17">
        <f t="shared" si="212"/>
        <v>1.9174939437859484</v>
      </c>
      <c r="Y164" s="17"/>
      <c r="Z164" s="17">
        <f t="shared" si="178"/>
        <v>105.34937314682799</v>
      </c>
      <c r="AA164" s="18">
        <f t="shared" si="213"/>
        <v>1</v>
      </c>
      <c r="AB164" s="18"/>
      <c r="AD164" s="2">
        <f t="shared" si="87"/>
        <v>1960</v>
      </c>
      <c r="AE164" s="17">
        <f t="shared" si="88"/>
        <v>12.168531005183771</v>
      </c>
      <c r="AF164" s="17"/>
      <c r="AG164" s="17">
        <f t="shared" si="89"/>
        <v>16.434033597069028</v>
      </c>
      <c r="AH164" s="17"/>
      <c r="AI164" s="17">
        <f t="shared" si="90"/>
        <v>17.310831352067662</v>
      </c>
      <c r="AJ164" s="17"/>
      <c r="AK164" s="17">
        <f t="shared" si="91"/>
        <v>17.097556222473401</v>
      </c>
      <c r="AL164" s="17"/>
      <c r="AM164" s="17">
        <f t="shared" si="92"/>
        <v>9.8935962895116365</v>
      </c>
      <c r="AN164" s="17"/>
      <c r="AO164" s="17">
        <f t="shared" si="93"/>
        <v>14.372374010991154</v>
      </c>
      <c r="AP164" s="17"/>
      <c r="AQ164" s="17">
        <f t="shared" si="94"/>
        <v>15.071442491327906</v>
      </c>
      <c r="AR164" s="17"/>
      <c r="AS164" s="17">
        <f t="shared" si="95"/>
        <v>8.4599134739057575</v>
      </c>
      <c r="AT164" s="17"/>
      <c r="AU164" s="17">
        <f t="shared" si="96"/>
        <v>7.1328682230970113</v>
      </c>
      <c r="AV164" s="17"/>
      <c r="AW164" s="17">
        <f t="shared" si="97"/>
        <v>2.2630860973613443</v>
      </c>
      <c r="AX164" s="17"/>
      <c r="AY164" s="17">
        <f t="shared" si="98"/>
        <v>1.1848618310792378</v>
      </c>
      <c r="AZ164" s="17"/>
      <c r="BA164" s="17">
        <f t="shared" si="99"/>
        <v>4.3958373933039718</v>
      </c>
      <c r="BB164" s="17"/>
      <c r="BC164" s="17">
        <f t="shared" si="179"/>
        <v>125.78493198737186</v>
      </c>
      <c r="BD164" s="18">
        <f t="shared" si="193"/>
        <v>1</v>
      </c>
      <c r="BE164" s="18"/>
      <c r="BG164" s="2">
        <f t="shared" si="100"/>
        <v>1960</v>
      </c>
      <c r="BH164" s="17">
        <f t="shared" si="101"/>
        <v>12.579128769592741</v>
      </c>
      <c r="BI164" s="17"/>
      <c r="BJ164" s="17">
        <f t="shared" si="102"/>
        <v>14.188087100587159</v>
      </c>
      <c r="BK164" s="17"/>
      <c r="BL164" s="17">
        <f t="shared" si="103"/>
        <v>11.140817534309848</v>
      </c>
      <c r="BM164" s="17"/>
      <c r="BN164" s="17">
        <f t="shared" si="104"/>
        <v>12.774154021834486</v>
      </c>
      <c r="BO164" s="17"/>
      <c r="BP164" s="17">
        <f t="shared" si="105"/>
        <v>7.5328503678375123</v>
      </c>
      <c r="BQ164" s="17"/>
      <c r="BR164" s="17">
        <f t="shared" si="106"/>
        <v>15.541074788014287</v>
      </c>
      <c r="BS164" s="17"/>
      <c r="BT164" s="17">
        <f t="shared" si="107"/>
        <v>14.17589802232205</v>
      </c>
      <c r="BU164" s="17"/>
      <c r="BV164" s="17">
        <f t="shared" si="108"/>
        <v>7.276879724270219</v>
      </c>
      <c r="BW164" s="17"/>
      <c r="BX164" s="17">
        <f t="shared" si="109"/>
        <v>5.277870888792302</v>
      </c>
      <c r="BY164" s="17"/>
      <c r="BZ164" s="17">
        <f t="shared" si="110"/>
        <v>2.7181644531193609</v>
      </c>
      <c r="CA164" s="17"/>
      <c r="CB164" s="17">
        <f t="shared" si="111"/>
        <v>3.3641856011701514</v>
      </c>
      <c r="CC164" s="17"/>
      <c r="CD164" s="17">
        <f t="shared" si="112"/>
        <v>2.6450299835287057</v>
      </c>
      <c r="CE164" s="17"/>
      <c r="CF164" s="17">
        <f t="shared" si="181"/>
        <v>109.21414125537881</v>
      </c>
      <c r="CG164" s="18">
        <f t="shared" si="194"/>
        <v>1</v>
      </c>
      <c r="CH164" s="18"/>
      <c r="CJ164" s="2">
        <f t="shared" si="113"/>
        <v>1960</v>
      </c>
      <c r="CK164" s="17">
        <f t="shared" si="114"/>
        <v>0</v>
      </c>
      <c r="CL164" s="17"/>
      <c r="CM164" s="17">
        <f t="shared" si="115"/>
        <v>0</v>
      </c>
      <c r="CN164" s="17"/>
      <c r="CO164" s="17">
        <f t="shared" si="116"/>
        <v>0</v>
      </c>
      <c r="CP164" s="17"/>
      <c r="CQ164" s="17">
        <f t="shared" si="117"/>
        <v>0</v>
      </c>
      <c r="CR164" s="17"/>
      <c r="CS164" s="17">
        <f t="shared" si="118"/>
        <v>0</v>
      </c>
      <c r="CT164" s="17"/>
      <c r="CU164" s="17">
        <f t="shared" si="119"/>
        <v>0</v>
      </c>
      <c r="CV164" s="17"/>
      <c r="CW164" s="17">
        <f t="shared" si="120"/>
        <v>0</v>
      </c>
      <c r="CX164" s="17"/>
      <c r="CY164" s="17">
        <f t="shared" si="121"/>
        <v>0</v>
      </c>
      <c r="CZ164" s="17"/>
      <c r="DA164" s="17">
        <f t="shared" si="122"/>
        <v>0</v>
      </c>
      <c r="DB164" s="17"/>
      <c r="DC164" s="17">
        <f t="shared" si="123"/>
        <v>0</v>
      </c>
      <c r="DD164" s="17"/>
      <c r="DE164" s="17">
        <f t="shared" si="124"/>
        <v>0</v>
      </c>
      <c r="DF164" s="17"/>
      <c r="DG164" s="17">
        <f t="shared" si="125"/>
        <v>0</v>
      </c>
      <c r="DH164" s="17"/>
      <c r="DI164" s="17" t="str">
        <f t="shared" si="183"/>
        <v/>
      </c>
      <c r="DJ164" s="18">
        <f t="shared" si="195"/>
        <v>0</v>
      </c>
      <c r="DK164" s="18"/>
      <c r="DM164" s="2">
        <f t="shared" si="126"/>
        <v>1960</v>
      </c>
      <c r="DN164" s="17">
        <f t="shared" si="127"/>
        <v>0</v>
      </c>
      <c r="DO164" s="17"/>
      <c r="DP164" s="17">
        <f t="shared" si="128"/>
        <v>0</v>
      </c>
      <c r="DQ164" s="17"/>
      <c r="DR164" s="17">
        <f t="shared" si="129"/>
        <v>0</v>
      </c>
      <c r="DS164" s="17"/>
      <c r="DT164" s="17">
        <f t="shared" si="130"/>
        <v>0</v>
      </c>
      <c r="DU164" s="17"/>
      <c r="DV164" s="17">
        <f t="shared" si="131"/>
        <v>0</v>
      </c>
      <c r="DW164" s="17"/>
      <c r="DX164" s="17">
        <f t="shared" si="132"/>
        <v>0</v>
      </c>
      <c r="DY164" s="17"/>
      <c r="DZ164" s="17">
        <f t="shared" si="133"/>
        <v>0</v>
      </c>
      <c r="EA164" s="17"/>
      <c r="EB164" s="17">
        <f t="shared" si="134"/>
        <v>0</v>
      </c>
      <c r="EC164" s="17"/>
      <c r="ED164" s="17">
        <f t="shared" si="135"/>
        <v>0</v>
      </c>
      <c r="EE164" s="17"/>
      <c r="EF164" s="17">
        <f t="shared" si="136"/>
        <v>0</v>
      </c>
      <c r="EG164" s="17"/>
      <c r="EH164" s="17">
        <f t="shared" si="137"/>
        <v>0</v>
      </c>
      <c r="EI164" s="17"/>
      <c r="EJ164" s="17">
        <f t="shared" si="138"/>
        <v>0</v>
      </c>
      <c r="EK164" s="17"/>
      <c r="EL164" s="17" t="str">
        <f t="shared" si="185"/>
        <v/>
      </c>
      <c r="EM164" s="18">
        <f t="shared" si="196"/>
        <v>0</v>
      </c>
      <c r="EN164" s="18"/>
      <c r="EP164" s="2">
        <f t="shared" si="139"/>
        <v>1960</v>
      </c>
      <c r="EQ164" s="17">
        <f t="shared" si="140"/>
        <v>0</v>
      </c>
      <c r="ER164" s="17"/>
      <c r="ES164" s="17">
        <f t="shared" si="141"/>
        <v>0</v>
      </c>
      <c r="ET164" s="17"/>
      <c r="EU164" s="17">
        <f t="shared" si="142"/>
        <v>0</v>
      </c>
      <c r="EV164" s="17"/>
      <c r="EW164" s="17">
        <f t="shared" si="143"/>
        <v>0</v>
      </c>
      <c r="EX164" s="17"/>
      <c r="EY164" s="17">
        <f t="shared" si="144"/>
        <v>0</v>
      </c>
      <c r="EZ164" s="17"/>
      <c r="FA164" s="17">
        <f t="shared" si="145"/>
        <v>0</v>
      </c>
      <c r="FB164" s="17"/>
      <c r="FC164" s="17">
        <f t="shared" si="146"/>
        <v>0</v>
      </c>
      <c r="FD164" s="17"/>
      <c r="FE164" s="17">
        <f t="shared" si="147"/>
        <v>0</v>
      </c>
      <c r="FF164" s="17"/>
      <c r="FG164" s="17">
        <f t="shared" si="148"/>
        <v>0</v>
      </c>
      <c r="FH164" s="17"/>
      <c r="FI164" s="17">
        <f t="shared" si="149"/>
        <v>0</v>
      </c>
      <c r="FJ164" s="17"/>
      <c r="FK164" s="17">
        <f t="shared" si="150"/>
        <v>0</v>
      </c>
      <c r="FL164" s="17"/>
      <c r="FM164" s="17">
        <f t="shared" si="151"/>
        <v>0</v>
      </c>
      <c r="FN164" s="17"/>
      <c r="FO164" s="17" t="str">
        <f t="shared" si="187"/>
        <v/>
      </c>
      <c r="FP164" s="18">
        <f t="shared" si="197"/>
        <v>0</v>
      </c>
      <c r="FQ164" s="18"/>
      <c r="FS164" s="2">
        <f t="shared" si="152"/>
        <v>1960</v>
      </c>
      <c r="FT164" s="17">
        <f t="shared" si="153"/>
        <v>0</v>
      </c>
      <c r="FU164" s="17"/>
      <c r="FV164" s="17">
        <f t="shared" si="154"/>
        <v>0</v>
      </c>
      <c r="FW164" s="17"/>
      <c r="FX164" s="17">
        <f t="shared" si="155"/>
        <v>0</v>
      </c>
      <c r="FY164" s="17"/>
      <c r="FZ164" s="17">
        <f t="shared" si="156"/>
        <v>0</v>
      </c>
      <c r="GA164" s="17"/>
      <c r="GB164" s="17">
        <f t="shared" si="157"/>
        <v>0</v>
      </c>
      <c r="GC164" s="17"/>
      <c r="GD164" s="17">
        <f t="shared" si="158"/>
        <v>0</v>
      </c>
      <c r="GE164" s="17"/>
      <c r="GF164" s="17">
        <f t="shared" si="159"/>
        <v>0</v>
      </c>
      <c r="GG164" s="17"/>
      <c r="GH164" s="17">
        <f t="shared" si="160"/>
        <v>0</v>
      </c>
      <c r="GI164" s="17"/>
      <c r="GJ164" s="17">
        <f t="shared" si="161"/>
        <v>0</v>
      </c>
      <c r="GK164" s="17"/>
      <c r="GL164" s="17">
        <f t="shared" si="162"/>
        <v>0</v>
      </c>
      <c r="GM164" s="17"/>
      <c r="GN164" s="17">
        <f t="shared" si="163"/>
        <v>0</v>
      </c>
      <c r="GO164" s="17"/>
      <c r="GP164" s="17">
        <f t="shared" si="164"/>
        <v>0</v>
      </c>
      <c r="GQ164" s="17"/>
      <c r="GR164" s="17" t="str">
        <f t="shared" si="189"/>
        <v/>
      </c>
      <c r="GS164" s="18">
        <f t="shared" si="198"/>
        <v>0</v>
      </c>
      <c r="GT164" s="18"/>
      <c r="GV164" s="2">
        <f t="shared" si="165"/>
        <v>1960</v>
      </c>
      <c r="GW164" s="17">
        <f t="shared" si="166"/>
        <v>0</v>
      </c>
      <c r="GX164" s="17"/>
      <c r="GY164" s="17">
        <f t="shared" si="167"/>
        <v>0</v>
      </c>
      <c r="GZ164" s="17"/>
      <c r="HA164" s="17">
        <f t="shared" si="168"/>
        <v>0</v>
      </c>
      <c r="HB164" s="17"/>
      <c r="HC164" s="17">
        <f t="shared" si="169"/>
        <v>0</v>
      </c>
      <c r="HD164" s="17"/>
      <c r="HE164" s="17">
        <f t="shared" si="170"/>
        <v>0</v>
      </c>
      <c r="HF164" s="17"/>
      <c r="HG164" s="17">
        <f t="shared" si="171"/>
        <v>0</v>
      </c>
      <c r="HH164" s="17"/>
      <c r="HI164" s="17">
        <f t="shared" si="172"/>
        <v>0</v>
      </c>
      <c r="HJ164" s="17"/>
      <c r="HK164" s="17">
        <f t="shared" si="173"/>
        <v>0</v>
      </c>
      <c r="HL164" s="17"/>
      <c r="HM164" s="17">
        <f t="shared" si="174"/>
        <v>0</v>
      </c>
      <c r="HN164" s="17"/>
      <c r="HO164" s="17">
        <f t="shared" si="175"/>
        <v>0</v>
      </c>
      <c r="HP164" s="17"/>
      <c r="HQ164" s="17">
        <f t="shared" si="176"/>
        <v>0</v>
      </c>
      <c r="HR164" s="17"/>
      <c r="HS164" s="17">
        <f t="shared" si="177"/>
        <v>0</v>
      </c>
      <c r="HT164" s="17"/>
      <c r="HU164" s="17" t="str">
        <f t="shared" si="191"/>
        <v/>
      </c>
      <c r="HV164" s="18">
        <f t="shared" si="199"/>
        <v>0</v>
      </c>
      <c r="HW164" s="18"/>
    </row>
    <row r="165" spans="1:231" x14ac:dyDescent="0.2">
      <c r="A165" s="2">
        <f t="shared" si="200"/>
        <v>1961</v>
      </c>
      <c r="B165" s="17">
        <f t="shared" si="201"/>
        <v>1.2657966557018352</v>
      </c>
      <c r="C165" s="17"/>
      <c r="D165" s="17">
        <f t="shared" si="202"/>
        <v>16.630813486300351</v>
      </c>
      <c r="E165" s="17"/>
      <c r="F165" s="17">
        <f t="shared" si="203"/>
        <v>13.547784008056277</v>
      </c>
      <c r="G165" s="17"/>
      <c r="H165" s="17">
        <f t="shared" si="204"/>
        <v>9.8631878023499446</v>
      </c>
      <c r="I165" s="17"/>
      <c r="J165" s="17">
        <f t="shared" si="205"/>
        <v>26.556664489427611</v>
      </c>
      <c r="K165" s="17"/>
      <c r="L165" s="17">
        <f t="shared" si="206"/>
        <v>12.294519992509905</v>
      </c>
      <c r="M165" s="17"/>
      <c r="N165" s="17">
        <f t="shared" si="207"/>
        <v>6.7049624831730883</v>
      </c>
      <c r="O165" s="17"/>
      <c r="P165" s="17">
        <f t="shared" si="208"/>
        <v>1.3535251367900811</v>
      </c>
      <c r="Q165" s="17"/>
      <c r="R165" s="17">
        <f t="shared" si="209"/>
        <v>0</v>
      </c>
      <c r="S165" s="17"/>
      <c r="T165" s="17">
        <f t="shared" si="210"/>
        <v>0</v>
      </c>
      <c r="U165" s="17"/>
      <c r="V165" s="17">
        <f t="shared" si="211"/>
        <v>1.0026112124370972</v>
      </c>
      <c r="W165" s="17"/>
      <c r="X165" s="17">
        <f t="shared" si="212"/>
        <v>1.8172328225422387</v>
      </c>
      <c r="Y165" s="17"/>
      <c r="Z165" s="17">
        <f t="shared" si="178"/>
        <v>91.037098089288449</v>
      </c>
      <c r="AA165" s="18">
        <f t="shared" si="213"/>
        <v>1</v>
      </c>
      <c r="AB165" s="18"/>
      <c r="AD165" s="2">
        <f t="shared" si="87"/>
        <v>1961</v>
      </c>
      <c r="AE165" s="17">
        <f t="shared" si="88"/>
        <v>1.3981369606735006</v>
      </c>
      <c r="AF165" s="17"/>
      <c r="AG165" s="17">
        <f t="shared" si="89"/>
        <v>18.23502358030947</v>
      </c>
      <c r="AH165" s="17"/>
      <c r="AI165" s="17">
        <f t="shared" si="90"/>
        <v>11.730132127684453</v>
      </c>
      <c r="AJ165" s="17"/>
      <c r="AK165" s="17">
        <f t="shared" si="91"/>
        <v>10.154265892349068</v>
      </c>
      <c r="AL165" s="17"/>
      <c r="AM165" s="17">
        <f t="shared" si="92"/>
        <v>20.166348364968627</v>
      </c>
      <c r="AN165" s="17"/>
      <c r="AO165" s="17">
        <f t="shared" si="93"/>
        <v>11.244338776941966</v>
      </c>
      <c r="AP165" s="17"/>
      <c r="AQ165" s="17">
        <f t="shared" si="94"/>
        <v>9.7869587247145038</v>
      </c>
      <c r="AR165" s="17"/>
      <c r="AS165" s="17">
        <f t="shared" si="95"/>
        <v>0.61612815216120365</v>
      </c>
      <c r="AT165" s="17"/>
      <c r="AU165" s="17">
        <f t="shared" si="96"/>
        <v>0</v>
      </c>
      <c r="AV165" s="17"/>
      <c r="AW165" s="17">
        <f t="shared" si="97"/>
        <v>0</v>
      </c>
      <c r="AX165" s="17"/>
      <c r="AY165" s="17">
        <f t="shared" si="98"/>
        <v>1.0663756479713138</v>
      </c>
      <c r="AZ165" s="17"/>
      <c r="BA165" s="17">
        <f t="shared" si="99"/>
        <v>1.670655181821725</v>
      </c>
      <c r="BB165" s="17"/>
      <c r="BC165" s="17">
        <f t="shared" si="179"/>
        <v>86.068363409595847</v>
      </c>
      <c r="BD165" s="18">
        <f t="shared" si="193"/>
        <v>1</v>
      </c>
      <c r="BE165" s="18"/>
      <c r="BG165" s="2">
        <f t="shared" si="100"/>
        <v>1961</v>
      </c>
      <c r="BH165" s="17">
        <f t="shared" si="101"/>
        <v>2.0111979137430249</v>
      </c>
      <c r="BI165" s="17"/>
      <c r="BJ165" s="17">
        <f t="shared" si="102"/>
        <v>15.833612666376906</v>
      </c>
      <c r="BK165" s="17"/>
      <c r="BL165" s="17">
        <f t="shared" si="103"/>
        <v>12.993557430606453</v>
      </c>
      <c r="BM165" s="17"/>
      <c r="BN165" s="17">
        <f t="shared" si="104"/>
        <v>9.4587247337247735</v>
      </c>
      <c r="BO165" s="17"/>
      <c r="BP165" s="17">
        <f t="shared" si="105"/>
        <v>25.438606339282995</v>
      </c>
      <c r="BQ165" s="17"/>
      <c r="BR165" s="17">
        <f t="shared" si="106"/>
        <v>11.76246052583042</v>
      </c>
      <c r="BS165" s="17"/>
      <c r="BT165" s="17">
        <f t="shared" si="107"/>
        <v>7.5694176026328401</v>
      </c>
      <c r="BU165" s="17"/>
      <c r="BV165" s="17">
        <f t="shared" si="108"/>
        <v>2.1574668529243359</v>
      </c>
      <c r="BW165" s="17"/>
      <c r="BX165" s="17">
        <f t="shared" si="109"/>
        <v>0</v>
      </c>
      <c r="BY165" s="17"/>
      <c r="BZ165" s="17">
        <f t="shared" si="110"/>
        <v>0</v>
      </c>
      <c r="CA165" s="17"/>
      <c r="CB165" s="17">
        <f t="shared" si="111"/>
        <v>1.7674163484408403</v>
      </c>
      <c r="CC165" s="17"/>
      <c r="CD165" s="17">
        <f t="shared" si="112"/>
        <v>2.6450299835287057</v>
      </c>
      <c r="CE165" s="17"/>
      <c r="CF165" s="17">
        <f t="shared" si="181"/>
        <v>91.637490397091284</v>
      </c>
      <c r="CG165" s="18">
        <f t="shared" si="194"/>
        <v>1</v>
      </c>
      <c r="CH165" s="18"/>
      <c r="CJ165" s="2">
        <f t="shared" si="113"/>
        <v>1961</v>
      </c>
      <c r="CK165" s="17">
        <f t="shared" si="114"/>
        <v>0</v>
      </c>
      <c r="CL165" s="17"/>
      <c r="CM165" s="17">
        <f t="shared" si="115"/>
        <v>0</v>
      </c>
      <c r="CN165" s="17"/>
      <c r="CO165" s="17">
        <f t="shared" si="116"/>
        <v>0</v>
      </c>
      <c r="CP165" s="17"/>
      <c r="CQ165" s="17">
        <f t="shared" si="117"/>
        <v>0</v>
      </c>
      <c r="CR165" s="17"/>
      <c r="CS165" s="17">
        <f t="shared" si="118"/>
        <v>0</v>
      </c>
      <c r="CT165" s="17"/>
      <c r="CU165" s="17">
        <f t="shared" si="119"/>
        <v>0</v>
      </c>
      <c r="CV165" s="17"/>
      <c r="CW165" s="17">
        <f t="shared" si="120"/>
        <v>0</v>
      </c>
      <c r="CX165" s="17"/>
      <c r="CY165" s="17">
        <f t="shared" si="121"/>
        <v>0</v>
      </c>
      <c r="CZ165" s="17"/>
      <c r="DA165" s="17">
        <f t="shared" si="122"/>
        <v>0</v>
      </c>
      <c r="DB165" s="17"/>
      <c r="DC165" s="17">
        <f t="shared" si="123"/>
        <v>0</v>
      </c>
      <c r="DD165" s="17"/>
      <c r="DE165" s="17">
        <f t="shared" si="124"/>
        <v>0</v>
      </c>
      <c r="DF165" s="17"/>
      <c r="DG165" s="17">
        <f t="shared" si="125"/>
        <v>0</v>
      </c>
      <c r="DH165" s="17"/>
      <c r="DI165" s="17" t="str">
        <f t="shared" si="183"/>
        <v/>
      </c>
      <c r="DJ165" s="18">
        <f t="shared" si="195"/>
        <v>0</v>
      </c>
      <c r="DK165" s="18"/>
      <c r="DM165" s="2">
        <f t="shared" si="126"/>
        <v>1961</v>
      </c>
      <c r="DN165" s="17">
        <f t="shared" si="127"/>
        <v>0</v>
      </c>
      <c r="DO165" s="17"/>
      <c r="DP165" s="17">
        <f t="shared" si="128"/>
        <v>0</v>
      </c>
      <c r="DQ165" s="17"/>
      <c r="DR165" s="17">
        <f t="shared" si="129"/>
        <v>0</v>
      </c>
      <c r="DS165" s="17"/>
      <c r="DT165" s="17">
        <f t="shared" si="130"/>
        <v>0</v>
      </c>
      <c r="DU165" s="17"/>
      <c r="DV165" s="17">
        <f t="shared" si="131"/>
        <v>0</v>
      </c>
      <c r="DW165" s="17"/>
      <c r="DX165" s="17">
        <f t="shared" si="132"/>
        <v>0</v>
      </c>
      <c r="DY165" s="17"/>
      <c r="DZ165" s="17">
        <f t="shared" si="133"/>
        <v>0</v>
      </c>
      <c r="EA165" s="17"/>
      <c r="EB165" s="17">
        <f t="shared" si="134"/>
        <v>0</v>
      </c>
      <c r="EC165" s="17"/>
      <c r="ED165" s="17">
        <f t="shared" si="135"/>
        <v>0</v>
      </c>
      <c r="EE165" s="17"/>
      <c r="EF165" s="17">
        <f t="shared" si="136"/>
        <v>0</v>
      </c>
      <c r="EG165" s="17"/>
      <c r="EH165" s="17">
        <f t="shared" si="137"/>
        <v>0</v>
      </c>
      <c r="EI165" s="17"/>
      <c r="EJ165" s="17">
        <f t="shared" si="138"/>
        <v>0</v>
      </c>
      <c r="EK165" s="17"/>
      <c r="EL165" s="17" t="str">
        <f t="shared" si="185"/>
        <v/>
      </c>
      <c r="EM165" s="18">
        <f t="shared" si="196"/>
        <v>0</v>
      </c>
      <c r="EN165" s="18"/>
      <c r="EP165" s="2">
        <f t="shared" si="139"/>
        <v>1961</v>
      </c>
      <c r="EQ165" s="17">
        <f t="shared" si="140"/>
        <v>0</v>
      </c>
      <c r="ER165" s="17"/>
      <c r="ES165" s="17">
        <f t="shared" si="141"/>
        <v>0</v>
      </c>
      <c r="ET165" s="17"/>
      <c r="EU165" s="17">
        <f t="shared" si="142"/>
        <v>0</v>
      </c>
      <c r="EV165" s="17"/>
      <c r="EW165" s="17">
        <f t="shared" si="143"/>
        <v>0</v>
      </c>
      <c r="EX165" s="17"/>
      <c r="EY165" s="17">
        <f t="shared" si="144"/>
        <v>0</v>
      </c>
      <c r="EZ165" s="17"/>
      <c r="FA165" s="17">
        <f t="shared" si="145"/>
        <v>0</v>
      </c>
      <c r="FB165" s="17"/>
      <c r="FC165" s="17">
        <f t="shared" si="146"/>
        <v>0</v>
      </c>
      <c r="FD165" s="17"/>
      <c r="FE165" s="17">
        <f t="shared" si="147"/>
        <v>0</v>
      </c>
      <c r="FF165" s="17"/>
      <c r="FG165" s="17">
        <f t="shared" si="148"/>
        <v>0</v>
      </c>
      <c r="FH165" s="17"/>
      <c r="FI165" s="17">
        <f t="shared" si="149"/>
        <v>0</v>
      </c>
      <c r="FJ165" s="17"/>
      <c r="FK165" s="17">
        <f t="shared" si="150"/>
        <v>0</v>
      </c>
      <c r="FL165" s="17"/>
      <c r="FM165" s="17">
        <f t="shared" si="151"/>
        <v>0</v>
      </c>
      <c r="FN165" s="17"/>
      <c r="FO165" s="17" t="str">
        <f t="shared" si="187"/>
        <v/>
      </c>
      <c r="FP165" s="18">
        <f t="shared" si="197"/>
        <v>0</v>
      </c>
      <c r="FQ165" s="18"/>
      <c r="FS165" s="2">
        <f t="shared" si="152"/>
        <v>1961</v>
      </c>
      <c r="FT165" s="17">
        <f t="shared" si="153"/>
        <v>0</v>
      </c>
      <c r="FU165" s="17"/>
      <c r="FV165" s="17">
        <f t="shared" si="154"/>
        <v>0</v>
      </c>
      <c r="FW165" s="17"/>
      <c r="FX165" s="17">
        <f t="shared" si="155"/>
        <v>0</v>
      </c>
      <c r="FY165" s="17"/>
      <c r="FZ165" s="17">
        <f t="shared" si="156"/>
        <v>0</v>
      </c>
      <c r="GA165" s="17"/>
      <c r="GB165" s="17">
        <f t="shared" si="157"/>
        <v>0</v>
      </c>
      <c r="GC165" s="17"/>
      <c r="GD165" s="17">
        <f t="shared" si="158"/>
        <v>0</v>
      </c>
      <c r="GE165" s="17"/>
      <c r="GF165" s="17">
        <f t="shared" si="159"/>
        <v>0</v>
      </c>
      <c r="GG165" s="17"/>
      <c r="GH165" s="17">
        <f t="shared" si="160"/>
        <v>0</v>
      </c>
      <c r="GI165" s="17"/>
      <c r="GJ165" s="17">
        <f t="shared" si="161"/>
        <v>0</v>
      </c>
      <c r="GK165" s="17"/>
      <c r="GL165" s="17">
        <f t="shared" si="162"/>
        <v>0</v>
      </c>
      <c r="GM165" s="17"/>
      <c r="GN165" s="17">
        <f t="shared" si="163"/>
        <v>0</v>
      </c>
      <c r="GO165" s="17"/>
      <c r="GP165" s="17">
        <f t="shared" si="164"/>
        <v>0</v>
      </c>
      <c r="GQ165" s="17"/>
      <c r="GR165" s="17" t="str">
        <f t="shared" si="189"/>
        <v/>
      </c>
      <c r="GS165" s="18">
        <f t="shared" si="198"/>
        <v>0</v>
      </c>
      <c r="GT165" s="18"/>
      <c r="GV165" s="2">
        <f t="shared" si="165"/>
        <v>1961</v>
      </c>
      <c r="GW165" s="17">
        <f t="shared" si="166"/>
        <v>0</v>
      </c>
      <c r="GX165" s="17"/>
      <c r="GY165" s="17">
        <f t="shared" si="167"/>
        <v>0</v>
      </c>
      <c r="GZ165" s="17"/>
      <c r="HA165" s="17">
        <f t="shared" si="168"/>
        <v>0</v>
      </c>
      <c r="HB165" s="17"/>
      <c r="HC165" s="17">
        <f t="shared" si="169"/>
        <v>0</v>
      </c>
      <c r="HD165" s="17"/>
      <c r="HE165" s="17">
        <f t="shared" si="170"/>
        <v>0</v>
      </c>
      <c r="HF165" s="17"/>
      <c r="HG165" s="17">
        <f t="shared" si="171"/>
        <v>0</v>
      </c>
      <c r="HH165" s="17"/>
      <c r="HI165" s="17">
        <f t="shared" si="172"/>
        <v>0</v>
      </c>
      <c r="HJ165" s="17"/>
      <c r="HK165" s="17">
        <f t="shared" si="173"/>
        <v>0</v>
      </c>
      <c r="HL165" s="17"/>
      <c r="HM165" s="17">
        <f t="shared" si="174"/>
        <v>0</v>
      </c>
      <c r="HN165" s="17"/>
      <c r="HO165" s="17">
        <f t="shared" si="175"/>
        <v>0</v>
      </c>
      <c r="HP165" s="17"/>
      <c r="HQ165" s="17">
        <f t="shared" si="176"/>
        <v>0</v>
      </c>
      <c r="HR165" s="17"/>
      <c r="HS165" s="17">
        <f t="shared" si="177"/>
        <v>0</v>
      </c>
      <c r="HT165" s="17"/>
      <c r="HU165" s="17" t="str">
        <f t="shared" si="191"/>
        <v/>
      </c>
      <c r="HV165" s="18">
        <f t="shared" si="199"/>
        <v>0</v>
      </c>
      <c r="HW165" s="18"/>
    </row>
    <row r="166" spans="1:231" x14ac:dyDescent="0.2">
      <c r="A166" s="2">
        <f t="shared" si="200"/>
        <v>1962</v>
      </c>
      <c r="B166" s="17">
        <f t="shared" si="201"/>
        <v>4.0104448497483887</v>
      </c>
      <c r="C166" s="17"/>
      <c r="D166" s="17">
        <f t="shared" si="202"/>
        <v>18.836558153661965</v>
      </c>
      <c r="E166" s="17"/>
      <c r="F166" s="17">
        <f t="shared" si="203"/>
        <v>7.8329000971648215</v>
      </c>
      <c r="G166" s="17"/>
      <c r="H166" s="17">
        <f t="shared" si="204"/>
        <v>20.453268733716783</v>
      </c>
      <c r="I166" s="17"/>
      <c r="J166" s="17">
        <f t="shared" si="205"/>
        <v>10.903396935253433</v>
      </c>
      <c r="K166" s="17"/>
      <c r="L166" s="17">
        <f t="shared" si="206"/>
        <v>16.994260050808798</v>
      </c>
      <c r="M166" s="17"/>
      <c r="N166" s="17">
        <f t="shared" si="207"/>
        <v>14.600525781115229</v>
      </c>
      <c r="O166" s="17"/>
      <c r="P166" s="17">
        <f t="shared" si="208"/>
        <v>3.8600531678828243</v>
      </c>
      <c r="Q166" s="17"/>
      <c r="R166" s="17">
        <f t="shared" si="209"/>
        <v>2.0553529854960493</v>
      </c>
      <c r="S166" s="17"/>
      <c r="T166" s="17">
        <f t="shared" si="210"/>
        <v>4.4490872551896192</v>
      </c>
      <c r="U166" s="17"/>
      <c r="V166" s="17">
        <f t="shared" si="211"/>
        <v>1.767102261920384</v>
      </c>
      <c r="W166" s="17"/>
      <c r="X166" s="17">
        <f t="shared" si="212"/>
        <v>1.0026112124370972</v>
      </c>
      <c r="Y166" s="17"/>
      <c r="Z166" s="17">
        <f t="shared" si="178"/>
        <v>106.76556148439539</v>
      </c>
      <c r="AA166" s="18">
        <f t="shared" si="213"/>
        <v>1</v>
      </c>
      <c r="AB166" s="18"/>
      <c r="AD166" s="2">
        <f t="shared" si="87"/>
        <v>1962</v>
      </c>
      <c r="AE166" s="17">
        <f t="shared" si="88"/>
        <v>6.410102506138676</v>
      </c>
      <c r="AF166" s="17"/>
      <c r="AG166" s="17">
        <f t="shared" si="89"/>
        <v>12.132985150251395</v>
      </c>
      <c r="AH166" s="17"/>
      <c r="AI166" s="17">
        <f t="shared" si="90"/>
        <v>6.2797677047199603</v>
      </c>
      <c r="AJ166" s="17"/>
      <c r="AK166" s="17">
        <f t="shared" si="91"/>
        <v>19.905678762131192</v>
      </c>
      <c r="AL166" s="17"/>
      <c r="AM166" s="17">
        <f t="shared" si="92"/>
        <v>12.986085668628448</v>
      </c>
      <c r="AN166" s="17"/>
      <c r="AO166" s="17">
        <f t="shared" si="93"/>
        <v>15.663873406867523</v>
      </c>
      <c r="AP166" s="17"/>
      <c r="AQ166" s="17">
        <f t="shared" si="94"/>
        <v>16.528822543555364</v>
      </c>
      <c r="AR166" s="17"/>
      <c r="AS166" s="17">
        <f t="shared" si="95"/>
        <v>4.8579335074248746</v>
      </c>
      <c r="AT166" s="17"/>
      <c r="AU166" s="17">
        <f t="shared" si="96"/>
        <v>2.0853568226994588</v>
      </c>
      <c r="AV166" s="17"/>
      <c r="AW166" s="17">
        <f t="shared" si="97"/>
        <v>3.0332462875628488</v>
      </c>
      <c r="AX166" s="17"/>
      <c r="AY166" s="17">
        <f t="shared" si="98"/>
        <v>0.95973808317418252</v>
      </c>
      <c r="AZ166" s="17"/>
      <c r="BA166" s="17">
        <f t="shared" si="99"/>
        <v>0.67537124371516555</v>
      </c>
      <c r="BB166" s="17"/>
      <c r="BC166" s="17">
        <f t="shared" si="179"/>
        <v>101.51896168686908</v>
      </c>
      <c r="BD166" s="18">
        <f t="shared" si="193"/>
        <v>1</v>
      </c>
      <c r="BE166" s="18"/>
      <c r="BG166" s="2">
        <f t="shared" si="100"/>
        <v>1962</v>
      </c>
      <c r="BH166" s="17">
        <f t="shared" si="101"/>
        <v>4.8390640712483695</v>
      </c>
      <c r="BI166" s="17"/>
      <c r="BJ166" s="17">
        <f t="shared" si="102"/>
        <v>17.978890441036132</v>
      </c>
      <c r="BK166" s="17"/>
      <c r="BL166" s="17">
        <f t="shared" si="103"/>
        <v>7.5450394461026224</v>
      </c>
      <c r="BM166" s="17"/>
      <c r="BN166" s="17">
        <f t="shared" si="104"/>
        <v>19.648794163356101</v>
      </c>
      <c r="BO166" s="17"/>
      <c r="BP166" s="17">
        <f t="shared" si="105"/>
        <v>10.409472838403294</v>
      </c>
      <c r="BQ166" s="17"/>
      <c r="BR166" s="17">
        <f t="shared" si="106"/>
        <v>15.94331437076289</v>
      </c>
      <c r="BS166" s="17"/>
      <c r="BT166" s="17">
        <f t="shared" si="107"/>
        <v>16.272419483920839</v>
      </c>
      <c r="BU166" s="17"/>
      <c r="BV166" s="17">
        <f t="shared" si="108"/>
        <v>4.9975220886947902</v>
      </c>
      <c r="BW166" s="17"/>
      <c r="BX166" s="17">
        <f t="shared" si="109"/>
        <v>3.1691603489284037</v>
      </c>
      <c r="BY166" s="17"/>
      <c r="BZ166" s="17">
        <f t="shared" si="110"/>
        <v>4.6927951320670589</v>
      </c>
      <c r="CA166" s="17"/>
      <c r="CB166" s="17">
        <f t="shared" si="111"/>
        <v>2.6815972183240335</v>
      </c>
      <c r="CC166" s="17"/>
      <c r="CD166" s="17">
        <f t="shared" si="112"/>
        <v>2.3524921051660841</v>
      </c>
      <c r="CE166" s="17"/>
      <c r="CF166" s="17">
        <f t="shared" si="181"/>
        <v>110.53056170801061</v>
      </c>
      <c r="CG166" s="18">
        <f t="shared" si="194"/>
        <v>1</v>
      </c>
      <c r="CH166" s="18"/>
      <c r="CJ166" s="2">
        <f t="shared" si="113"/>
        <v>1962</v>
      </c>
      <c r="CK166" s="17">
        <f t="shared" si="114"/>
        <v>0</v>
      </c>
      <c r="CL166" s="17"/>
      <c r="CM166" s="17">
        <f t="shared" si="115"/>
        <v>0</v>
      </c>
      <c r="CN166" s="17"/>
      <c r="CO166" s="17">
        <f t="shared" si="116"/>
        <v>0</v>
      </c>
      <c r="CP166" s="17"/>
      <c r="CQ166" s="17">
        <f t="shared" si="117"/>
        <v>0</v>
      </c>
      <c r="CR166" s="17"/>
      <c r="CS166" s="17">
        <f t="shared" si="118"/>
        <v>0</v>
      </c>
      <c r="CT166" s="17"/>
      <c r="CU166" s="17">
        <f t="shared" si="119"/>
        <v>0</v>
      </c>
      <c r="CV166" s="17"/>
      <c r="CW166" s="17">
        <f t="shared" si="120"/>
        <v>0</v>
      </c>
      <c r="CX166" s="17"/>
      <c r="CY166" s="17">
        <f t="shared" si="121"/>
        <v>0</v>
      </c>
      <c r="CZ166" s="17"/>
      <c r="DA166" s="17">
        <f t="shared" si="122"/>
        <v>0</v>
      </c>
      <c r="DB166" s="17"/>
      <c r="DC166" s="17">
        <f t="shared" si="123"/>
        <v>0</v>
      </c>
      <c r="DD166" s="17"/>
      <c r="DE166" s="17">
        <f t="shared" si="124"/>
        <v>0</v>
      </c>
      <c r="DF166" s="17"/>
      <c r="DG166" s="17">
        <f t="shared" si="125"/>
        <v>0</v>
      </c>
      <c r="DH166" s="17"/>
      <c r="DI166" s="17" t="str">
        <f t="shared" si="183"/>
        <v/>
      </c>
      <c r="DJ166" s="18">
        <f t="shared" si="195"/>
        <v>0</v>
      </c>
      <c r="DK166" s="18"/>
      <c r="DM166" s="2">
        <f t="shared" si="126"/>
        <v>1962</v>
      </c>
      <c r="DN166" s="17">
        <f t="shared" si="127"/>
        <v>0</v>
      </c>
      <c r="DO166" s="17"/>
      <c r="DP166" s="17">
        <f t="shared" si="128"/>
        <v>0</v>
      </c>
      <c r="DQ166" s="17"/>
      <c r="DR166" s="17">
        <f t="shared" si="129"/>
        <v>0</v>
      </c>
      <c r="DS166" s="17"/>
      <c r="DT166" s="17">
        <f t="shared" si="130"/>
        <v>0</v>
      </c>
      <c r="DU166" s="17"/>
      <c r="DV166" s="17">
        <f t="shared" si="131"/>
        <v>0</v>
      </c>
      <c r="DW166" s="17"/>
      <c r="DX166" s="17">
        <f t="shared" si="132"/>
        <v>0</v>
      </c>
      <c r="DY166" s="17"/>
      <c r="DZ166" s="17">
        <f t="shared" si="133"/>
        <v>0</v>
      </c>
      <c r="EA166" s="17"/>
      <c r="EB166" s="17">
        <f t="shared" si="134"/>
        <v>0</v>
      </c>
      <c r="EC166" s="17"/>
      <c r="ED166" s="17">
        <f t="shared" si="135"/>
        <v>0</v>
      </c>
      <c r="EE166" s="17"/>
      <c r="EF166" s="17">
        <f t="shared" si="136"/>
        <v>0</v>
      </c>
      <c r="EG166" s="17"/>
      <c r="EH166" s="17">
        <f t="shared" si="137"/>
        <v>0</v>
      </c>
      <c r="EI166" s="17"/>
      <c r="EJ166" s="17">
        <f t="shared" si="138"/>
        <v>0</v>
      </c>
      <c r="EK166" s="17"/>
      <c r="EL166" s="17" t="str">
        <f t="shared" si="185"/>
        <v/>
      </c>
      <c r="EM166" s="18">
        <f t="shared" si="196"/>
        <v>0</v>
      </c>
      <c r="EN166" s="18"/>
      <c r="EP166" s="2">
        <f t="shared" si="139"/>
        <v>1962</v>
      </c>
      <c r="EQ166" s="17">
        <f t="shared" si="140"/>
        <v>0</v>
      </c>
      <c r="ER166" s="17"/>
      <c r="ES166" s="17">
        <f t="shared" si="141"/>
        <v>0</v>
      </c>
      <c r="ET166" s="17"/>
      <c r="EU166" s="17">
        <f t="shared" si="142"/>
        <v>0</v>
      </c>
      <c r="EV166" s="17"/>
      <c r="EW166" s="17">
        <f t="shared" si="143"/>
        <v>0</v>
      </c>
      <c r="EX166" s="17"/>
      <c r="EY166" s="17">
        <f t="shared" si="144"/>
        <v>0</v>
      </c>
      <c r="EZ166" s="17"/>
      <c r="FA166" s="17">
        <f t="shared" si="145"/>
        <v>0</v>
      </c>
      <c r="FB166" s="17"/>
      <c r="FC166" s="17">
        <f t="shared" si="146"/>
        <v>0</v>
      </c>
      <c r="FD166" s="17"/>
      <c r="FE166" s="17">
        <f t="shared" si="147"/>
        <v>0</v>
      </c>
      <c r="FF166" s="17"/>
      <c r="FG166" s="17">
        <f t="shared" si="148"/>
        <v>0</v>
      </c>
      <c r="FH166" s="17"/>
      <c r="FI166" s="17">
        <f t="shared" si="149"/>
        <v>0</v>
      </c>
      <c r="FJ166" s="17"/>
      <c r="FK166" s="17">
        <f t="shared" si="150"/>
        <v>0</v>
      </c>
      <c r="FL166" s="17"/>
      <c r="FM166" s="17">
        <f t="shared" si="151"/>
        <v>0</v>
      </c>
      <c r="FN166" s="17"/>
      <c r="FO166" s="17" t="str">
        <f t="shared" si="187"/>
        <v/>
      </c>
      <c r="FP166" s="18">
        <f t="shared" si="197"/>
        <v>0</v>
      </c>
      <c r="FQ166" s="18"/>
      <c r="FS166" s="2">
        <f t="shared" si="152"/>
        <v>1962</v>
      </c>
      <c r="FT166" s="17">
        <f t="shared" si="153"/>
        <v>0</v>
      </c>
      <c r="FU166" s="17"/>
      <c r="FV166" s="17">
        <f t="shared" si="154"/>
        <v>0</v>
      </c>
      <c r="FW166" s="17"/>
      <c r="FX166" s="17">
        <f t="shared" si="155"/>
        <v>0</v>
      </c>
      <c r="FY166" s="17"/>
      <c r="FZ166" s="17">
        <f t="shared" si="156"/>
        <v>0</v>
      </c>
      <c r="GA166" s="17"/>
      <c r="GB166" s="17">
        <f t="shared" si="157"/>
        <v>0</v>
      </c>
      <c r="GC166" s="17"/>
      <c r="GD166" s="17">
        <f t="shared" si="158"/>
        <v>0</v>
      </c>
      <c r="GE166" s="17"/>
      <c r="GF166" s="17">
        <f t="shared" si="159"/>
        <v>0</v>
      </c>
      <c r="GG166" s="17"/>
      <c r="GH166" s="17">
        <f t="shared" si="160"/>
        <v>0</v>
      </c>
      <c r="GI166" s="17"/>
      <c r="GJ166" s="17">
        <f t="shared" si="161"/>
        <v>0</v>
      </c>
      <c r="GK166" s="17"/>
      <c r="GL166" s="17">
        <f t="shared" si="162"/>
        <v>0</v>
      </c>
      <c r="GM166" s="17"/>
      <c r="GN166" s="17">
        <f t="shared" si="163"/>
        <v>0</v>
      </c>
      <c r="GO166" s="17"/>
      <c r="GP166" s="17">
        <f t="shared" si="164"/>
        <v>0</v>
      </c>
      <c r="GQ166" s="17"/>
      <c r="GR166" s="17" t="str">
        <f t="shared" si="189"/>
        <v/>
      </c>
      <c r="GS166" s="18">
        <f t="shared" si="198"/>
        <v>0</v>
      </c>
      <c r="GT166" s="18"/>
      <c r="GV166" s="2">
        <f t="shared" si="165"/>
        <v>1962</v>
      </c>
      <c r="GW166" s="17">
        <f t="shared" si="166"/>
        <v>0</v>
      </c>
      <c r="GX166" s="17"/>
      <c r="GY166" s="17">
        <f t="shared" si="167"/>
        <v>0</v>
      </c>
      <c r="GZ166" s="17"/>
      <c r="HA166" s="17">
        <f t="shared" si="168"/>
        <v>0</v>
      </c>
      <c r="HB166" s="17"/>
      <c r="HC166" s="17">
        <f t="shared" si="169"/>
        <v>0</v>
      </c>
      <c r="HD166" s="17"/>
      <c r="HE166" s="17">
        <f t="shared" si="170"/>
        <v>0</v>
      </c>
      <c r="HF166" s="17"/>
      <c r="HG166" s="17">
        <f t="shared" si="171"/>
        <v>0</v>
      </c>
      <c r="HH166" s="17"/>
      <c r="HI166" s="17">
        <f t="shared" si="172"/>
        <v>0</v>
      </c>
      <c r="HJ166" s="17"/>
      <c r="HK166" s="17">
        <f t="shared" si="173"/>
        <v>0</v>
      </c>
      <c r="HL166" s="17"/>
      <c r="HM166" s="17">
        <f t="shared" si="174"/>
        <v>0</v>
      </c>
      <c r="HN166" s="17"/>
      <c r="HO166" s="17">
        <f t="shared" si="175"/>
        <v>0</v>
      </c>
      <c r="HP166" s="17"/>
      <c r="HQ166" s="17">
        <f t="shared" si="176"/>
        <v>0</v>
      </c>
      <c r="HR166" s="17"/>
      <c r="HS166" s="17">
        <f t="shared" si="177"/>
        <v>0</v>
      </c>
      <c r="HT166" s="17"/>
      <c r="HU166" s="17" t="str">
        <f t="shared" si="191"/>
        <v/>
      </c>
      <c r="HV166" s="18">
        <f t="shared" si="199"/>
        <v>0</v>
      </c>
      <c r="HW166" s="18"/>
    </row>
    <row r="167" spans="1:231" x14ac:dyDescent="0.2">
      <c r="A167" s="2">
        <f t="shared" si="200"/>
        <v>1963</v>
      </c>
      <c r="B167" s="17">
        <f t="shared" si="201"/>
        <v>8.3342057033833719</v>
      </c>
      <c r="C167" s="17"/>
      <c r="D167" s="17">
        <f t="shared" si="202"/>
        <v>20.503399294338639</v>
      </c>
      <c r="E167" s="17"/>
      <c r="F167" s="17">
        <f t="shared" si="203"/>
        <v>15.903920357283456</v>
      </c>
      <c r="G167" s="17"/>
      <c r="H167" s="17">
        <f t="shared" si="204"/>
        <v>11.467365742249299</v>
      </c>
      <c r="I167" s="17"/>
      <c r="J167" s="17">
        <f t="shared" si="205"/>
        <v>11.191647658829098</v>
      </c>
      <c r="K167" s="17"/>
      <c r="L167" s="17">
        <f t="shared" si="206"/>
        <v>26.105489443830919</v>
      </c>
      <c r="M167" s="17"/>
      <c r="N167" s="17">
        <f t="shared" si="207"/>
        <v>6.3791138391310316</v>
      </c>
      <c r="O167" s="17"/>
      <c r="P167" s="17">
        <f t="shared" si="208"/>
        <v>1.541514739122037</v>
      </c>
      <c r="Q167" s="17"/>
      <c r="R167" s="17">
        <f t="shared" si="209"/>
        <v>3.6595309253954054</v>
      </c>
      <c r="S167" s="17"/>
      <c r="T167" s="17">
        <f t="shared" si="210"/>
        <v>0</v>
      </c>
      <c r="U167" s="17"/>
      <c r="V167" s="17">
        <f t="shared" si="211"/>
        <v>1.2031334549245165</v>
      </c>
      <c r="W167" s="17"/>
      <c r="X167" s="17">
        <f t="shared" si="212"/>
        <v>2.7822461145129447</v>
      </c>
      <c r="Y167" s="17"/>
      <c r="Z167" s="17">
        <f t="shared" si="178"/>
        <v>109.07156727300071</v>
      </c>
      <c r="AA167" s="18">
        <f t="shared" si="213"/>
        <v>1</v>
      </c>
      <c r="AB167" s="18"/>
      <c r="AD167" s="2">
        <f t="shared" si="87"/>
        <v>1963</v>
      </c>
      <c r="AE167" s="17">
        <f t="shared" si="88"/>
        <v>10.260903457146199</v>
      </c>
      <c r="AF167" s="17"/>
      <c r="AG167" s="17">
        <f t="shared" si="89"/>
        <v>13.827337568694704</v>
      </c>
      <c r="AH167" s="17"/>
      <c r="AI167" s="17">
        <f t="shared" si="90"/>
        <v>12.808356393966561</v>
      </c>
      <c r="AJ167" s="17"/>
      <c r="AK167" s="17">
        <f t="shared" si="91"/>
        <v>15.166231437814243</v>
      </c>
      <c r="AL167" s="17"/>
      <c r="AM167" s="17">
        <f t="shared" si="92"/>
        <v>10.640059243091555</v>
      </c>
      <c r="AN167" s="17"/>
      <c r="AO167" s="17">
        <f t="shared" si="93"/>
        <v>18.910394824024635</v>
      </c>
      <c r="AP167" s="17"/>
      <c r="AQ167" s="17">
        <f t="shared" si="94"/>
        <v>5.4029699497213244</v>
      </c>
      <c r="AR167" s="17"/>
      <c r="AS167" s="17">
        <f t="shared" si="95"/>
        <v>1.2559535409439919</v>
      </c>
      <c r="AT167" s="17"/>
      <c r="AU167" s="17">
        <f t="shared" si="96"/>
        <v>2.9621545776980942</v>
      </c>
      <c r="AV167" s="17"/>
      <c r="AW167" s="17">
        <f t="shared" si="97"/>
        <v>0</v>
      </c>
      <c r="AX167" s="17"/>
      <c r="AY167" s="17">
        <f t="shared" si="98"/>
        <v>2.488209845266399</v>
      </c>
      <c r="AZ167" s="17"/>
      <c r="BA167" s="17">
        <f t="shared" si="99"/>
        <v>5.1541489651946844</v>
      </c>
      <c r="BB167" s="17"/>
      <c r="BC167" s="17">
        <f t="shared" si="179"/>
        <v>98.876719803562395</v>
      </c>
      <c r="BD167" s="18">
        <f t="shared" si="193"/>
        <v>1</v>
      </c>
      <c r="BE167" s="18"/>
      <c r="BG167" s="2">
        <f t="shared" si="100"/>
        <v>1963</v>
      </c>
      <c r="BH167" s="17">
        <f t="shared" si="101"/>
        <v>7.9229008723210077</v>
      </c>
      <c r="BI167" s="17"/>
      <c r="BJ167" s="17">
        <f t="shared" si="102"/>
        <v>17.613218093082857</v>
      </c>
      <c r="BK167" s="17"/>
      <c r="BL167" s="17">
        <f t="shared" si="103"/>
        <v>11.165195690840067</v>
      </c>
      <c r="BM167" s="17"/>
      <c r="BN167" s="17">
        <f t="shared" si="104"/>
        <v>9.3002667162783528</v>
      </c>
      <c r="BO167" s="17"/>
      <c r="BP167" s="17">
        <f t="shared" si="105"/>
        <v>10.336338368812639</v>
      </c>
      <c r="BQ167" s="17"/>
      <c r="BR167" s="17">
        <f t="shared" si="106"/>
        <v>22.598551103512538</v>
      </c>
      <c r="BS167" s="17"/>
      <c r="BT167" s="17">
        <f t="shared" si="107"/>
        <v>8.5201657073113619</v>
      </c>
      <c r="BU167" s="17"/>
      <c r="BV167" s="17">
        <f t="shared" si="108"/>
        <v>2.5962736704682685</v>
      </c>
      <c r="BW167" s="17"/>
      <c r="BX167" s="17">
        <f t="shared" si="109"/>
        <v>5.3266272018527392</v>
      </c>
      <c r="BY167" s="17"/>
      <c r="BZ167" s="17">
        <f t="shared" si="110"/>
        <v>0</v>
      </c>
      <c r="CA167" s="17"/>
      <c r="CB167" s="17">
        <f t="shared" si="111"/>
        <v>2.0843323833336806</v>
      </c>
      <c r="CC167" s="17"/>
      <c r="CD167" s="17">
        <f t="shared" si="112"/>
        <v>2.7547316879146888</v>
      </c>
      <c r="CE167" s="17"/>
      <c r="CF167" s="17">
        <f t="shared" si="181"/>
        <v>100.21860149572819</v>
      </c>
      <c r="CG167" s="18">
        <f t="shared" si="194"/>
        <v>1</v>
      </c>
      <c r="CH167" s="18"/>
      <c r="CJ167" s="2">
        <f t="shared" si="113"/>
        <v>1963</v>
      </c>
      <c r="CK167" s="17">
        <f t="shared" si="114"/>
        <v>0</v>
      </c>
      <c r="CL167" s="17"/>
      <c r="CM167" s="17">
        <f t="shared" si="115"/>
        <v>0</v>
      </c>
      <c r="CN167" s="17"/>
      <c r="CO167" s="17">
        <f t="shared" si="116"/>
        <v>0</v>
      </c>
      <c r="CP167" s="17"/>
      <c r="CQ167" s="17">
        <f t="shared" si="117"/>
        <v>0</v>
      </c>
      <c r="CR167" s="17"/>
      <c r="CS167" s="17">
        <f t="shared" si="118"/>
        <v>0</v>
      </c>
      <c r="CT167" s="17"/>
      <c r="CU167" s="17">
        <f t="shared" si="119"/>
        <v>0</v>
      </c>
      <c r="CV167" s="17"/>
      <c r="CW167" s="17">
        <f t="shared" si="120"/>
        <v>0</v>
      </c>
      <c r="CX167" s="17"/>
      <c r="CY167" s="17">
        <f t="shared" si="121"/>
        <v>0</v>
      </c>
      <c r="CZ167" s="17"/>
      <c r="DA167" s="17">
        <f t="shared" si="122"/>
        <v>0</v>
      </c>
      <c r="DB167" s="17"/>
      <c r="DC167" s="17">
        <f t="shared" si="123"/>
        <v>0</v>
      </c>
      <c r="DD167" s="17"/>
      <c r="DE167" s="17">
        <f t="shared" si="124"/>
        <v>0</v>
      </c>
      <c r="DF167" s="17"/>
      <c r="DG167" s="17">
        <f t="shared" si="125"/>
        <v>0</v>
      </c>
      <c r="DH167" s="17"/>
      <c r="DI167" s="17" t="str">
        <f t="shared" si="183"/>
        <v/>
      </c>
      <c r="DJ167" s="18">
        <f t="shared" si="195"/>
        <v>0</v>
      </c>
      <c r="DK167" s="18"/>
      <c r="DM167" s="2">
        <f t="shared" si="126"/>
        <v>1963</v>
      </c>
      <c r="DN167" s="17">
        <f t="shared" si="127"/>
        <v>0</v>
      </c>
      <c r="DO167" s="17"/>
      <c r="DP167" s="17">
        <f t="shared" si="128"/>
        <v>0</v>
      </c>
      <c r="DQ167" s="17"/>
      <c r="DR167" s="17">
        <f t="shared" si="129"/>
        <v>0</v>
      </c>
      <c r="DS167" s="17"/>
      <c r="DT167" s="17">
        <f t="shared" si="130"/>
        <v>0</v>
      </c>
      <c r="DU167" s="17"/>
      <c r="DV167" s="17">
        <f t="shared" si="131"/>
        <v>0</v>
      </c>
      <c r="DW167" s="17"/>
      <c r="DX167" s="17">
        <f t="shared" si="132"/>
        <v>0</v>
      </c>
      <c r="DY167" s="17"/>
      <c r="DZ167" s="17">
        <f t="shared" si="133"/>
        <v>0</v>
      </c>
      <c r="EA167" s="17"/>
      <c r="EB167" s="17">
        <f t="shared" si="134"/>
        <v>0</v>
      </c>
      <c r="EC167" s="17"/>
      <c r="ED167" s="17">
        <f t="shared" si="135"/>
        <v>0</v>
      </c>
      <c r="EE167" s="17"/>
      <c r="EF167" s="17">
        <f t="shared" si="136"/>
        <v>0</v>
      </c>
      <c r="EG167" s="17"/>
      <c r="EH167" s="17">
        <f t="shared" si="137"/>
        <v>0</v>
      </c>
      <c r="EI167" s="17"/>
      <c r="EJ167" s="17">
        <f t="shared" si="138"/>
        <v>0</v>
      </c>
      <c r="EK167" s="17"/>
      <c r="EL167" s="17" t="str">
        <f t="shared" si="185"/>
        <v/>
      </c>
      <c r="EM167" s="18">
        <f t="shared" si="196"/>
        <v>0</v>
      </c>
      <c r="EN167" s="18"/>
      <c r="EP167" s="2">
        <f t="shared" si="139"/>
        <v>1963</v>
      </c>
      <c r="EQ167" s="17">
        <f t="shared" si="140"/>
        <v>0</v>
      </c>
      <c r="ER167" s="17"/>
      <c r="ES167" s="17">
        <f t="shared" si="141"/>
        <v>0</v>
      </c>
      <c r="ET167" s="17"/>
      <c r="EU167" s="17">
        <f t="shared" si="142"/>
        <v>0</v>
      </c>
      <c r="EV167" s="17"/>
      <c r="EW167" s="17">
        <f t="shared" si="143"/>
        <v>0</v>
      </c>
      <c r="EX167" s="17"/>
      <c r="EY167" s="17">
        <f t="shared" si="144"/>
        <v>0</v>
      </c>
      <c r="EZ167" s="17"/>
      <c r="FA167" s="17">
        <f t="shared" si="145"/>
        <v>0</v>
      </c>
      <c r="FB167" s="17"/>
      <c r="FC167" s="17">
        <f t="shared" si="146"/>
        <v>0</v>
      </c>
      <c r="FD167" s="17"/>
      <c r="FE167" s="17">
        <f t="shared" si="147"/>
        <v>0</v>
      </c>
      <c r="FF167" s="17"/>
      <c r="FG167" s="17">
        <f t="shared" si="148"/>
        <v>0</v>
      </c>
      <c r="FH167" s="17"/>
      <c r="FI167" s="17">
        <f t="shared" si="149"/>
        <v>0</v>
      </c>
      <c r="FJ167" s="17"/>
      <c r="FK167" s="17">
        <f t="shared" si="150"/>
        <v>0</v>
      </c>
      <c r="FL167" s="17"/>
      <c r="FM167" s="17">
        <f t="shared" si="151"/>
        <v>0</v>
      </c>
      <c r="FN167" s="17"/>
      <c r="FO167" s="17" t="str">
        <f t="shared" si="187"/>
        <v/>
      </c>
      <c r="FP167" s="18">
        <f t="shared" si="197"/>
        <v>0</v>
      </c>
      <c r="FQ167" s="18"/>
      <c r="FS167" s="2">
        <f t="shared" si="152"/>
        <v>1963</v>
      </c>
      <c r="FT167" s="17">
        <f t="shared" si="153"/>
        <v>0</v>
      </c>
      <c r="FU167" s="17"/>
      <c r="FV167" s="17">
        <f t="shared" si="154"/>
        <v>0</v>
      </c>
      <c r="FW167" s="17"/>
      <c r="FX167" s="17">
        <f t="shared" si="155"/>
        <v>0</v>
      </c>
      <c r="FY167" s="17"/>
      <c r="FZ167" s="17">
        <f t="shared" si="156"/>
        <v>0</v>
      </c>
      <c r="GA167" s="17"/>
      <c r="GB167" s="17">
        <f t="shared" si="157"/>
        <v>0</v>
      </c>
      <c r="GC167" s="17"/>
      <c r="GD167" s="17">
        <f t="shared" si="158"/>
        <v>0</v>
      </c>
      <c r="GE167" s="17"/>
      <c r="GF167" s="17">
        <f t="shared" si="159"/>
        <v>0</v>
      </c>
      <c r="GG167" s="17"/>
      <c r="GH167" s="17">
        <f t="shared" si="160"/>
        <v>0</v>
      </c>
      <c r="GI167" s="17"/>
      <c r="GJ167" s="17">
        <f t="shared" si="161"/>
        <v>0</v>
      </c>
      <c r="GK167" s="17"/>
      <c r="GL167" s="17">
        <f t="shared" si="162"/>
        <v>0</v>
      </c>
      <c r="GM167" s="17"/>
      <c r="GN167" s="17">
        <f t="shared" si="163"/>
        <v>0</v>
      </c>
      <c r="GO167" s="17"/>
      <c r="GP167" s="17">
        <f t="shared" si="164"/>
        <v>0</v>
      </c>
      <c r="GQ167" s="17"/>
      <c r="GR167" s="17" t="str">
        <f t="shared" si="189"/>
        <v/>
      </c>
      <c r="GS167" s="18">
        <f t="shared" si="198"/>
        <v>0</v>
      </c>
      <c r="GT167" s="18"/>
      <c r="GV167" s="2">
        <f t="shared" si="165"/>
        <v>1963</v>
      </c>
      <c r="GW167" s="17">
        <f t="shared" si="166"/>
        <v>0</v>
      </c>
      <c r="GX167" s="17"/>
      <c r="GY167" s="17">
        <f t="shared" si="167"/>
        <v>0</v>
      </c>
      <c r="GZ167" s="17"/>
      <c r="HA167" s="17">
        <f t="shared" si="168"/>
        <v>0</v>
      </c>
      <c r="HB167" s="17"/>
      <c r="HC167" s="17">
        <f t="shared" si="169"/>
        <v>0</v>
      </c>
      <c r="HD167" s="17"/>
      <c r="HE167" s="17">
        <f t="shared" si="170"/>
        <v>0</v>
      </c>
      <c r="HF167" s="17"/>
      <c r="HG167" s="17">
        <f t="shared" si="171"/>
        <v>0</v>
      </c>
      <c r="HH167" s="17"/>
      <c r="HI167" s="17">
        <f t="shared" si="172"/>
        <v>0</v>
      </c>
      <c r="HJ167" s="17"/>
      <c r="HK167" s="17">
        <f t="shared" si="173"/>
        <v>0</v>
      </c>
      <c r="HL167" s="17"/>
      <c r="HM167" s="17">
        <f t="shared" si="174"/>
        <v>0</v>
      </c>
      <c r="HN167" s="17"/>
      <c r="HO167" s="17">
        <f t="shared" si="175"/>
        <v>0</v>
      </c>
      <c r="HP167" s="17"/>
      <c r="HQ167" s="17">
        <f t="shared" si="176"/>
        <v>0</v>
      </c>
      <c r="HR167" s="17"/>
      <c r="HS167" s="17">
        <f t="shared" si="177"/>
        <v>0</v>
      </c>
      <c r="HT167" s="17"/>
      <c r="HU167" s="17" t="str">
        <f t="shared" si="191"/>
        <v/>
      </c>
      <c r="HV167" s="18">
        <f t="shared" si="199"/>
        <v>0</v>
      </c>
      <c r="HW167" s="18"/>
    </row>
    <row r="168" spans="1:231" x14ac:dyDescent="0.2">
      <c r="A168" s="2">
        <f t="shared" si="200"/>
        <v>1964</v>
      </c>
      <c r="B168" s="17">
        <f t="shared" si="201"/>
        <v>19.964495767653698</v>
      </c>
      <c r="C168" s="17"/>
      <c r="D168" s="17">
        <f t="shared" si="202"/>
        <v>8.472064745093471</v>
      </c>
      <c r="E168" s="17"/>
      <c r="F168" s="17">
        <f t="shared" si="203"/>
        <v>16.154573160392729</v>
      </c>
      <c r="G168" s="17"/>
      <c r="H168" s="17">
        <f t="shared" si="204"/>
        <v>11.80574702644682</v>
      </c>
      <c r="I168" s="17"/>
      <c r="J168" s="17">
        <f t="shared" si="205"/>
        <v>6.1033957557108298</v>
      </c>
      <c r="K168" s="17"/>
      <c r="L168" s="17">
        <f t="shared" si="206"/>
        <v>6.8804194453495793</v>
      </c>
      <c r="M168" s="17"/>
      <c r="N168" s="17">
        <f t="shared" si="207"/>
        <v>15.101831387333778</v>
      </c>
      <c r="O168" s="17"/>
      <c r="P168" s="17">
        <f t="shared" si="208"/>
        <v>6.2663200777318573E-2</v>
      </c>
      <c r="Q168" s="17"/>
      <c r="R168" s="17">
        <f t="shared" si="209"/>
        <v>4.0355101300593166</v>
      </c>
      <c r="S168" s="17"/>
      <c r="T168" s="17">
        <f t="shared" si="210"/>
        <v>2.381201629538106</v>
      </c>
      <c r="U168" s="17"/>
      <c r="V168" s="17">
        <f t="shared" si="211"/>
        <v>3.8976510883492153</v>
      </c>
      <c r="W168" s="17"/>
      <c r="X168" s="17">
        <f t="shared" si="212"/>
        <v>1.1279376139917343</v>
      </c>
      <c r="Y168" s="17"/>
      <c r="Z168" s="17">
        <f t="shared" si="178"/>
        <v>95.987490950696611</v>
      </c>
      <c r="AA168" s="18">
        <f t="shared" si="213"/>
        <v>1</v>
      </c>
      <c r="AB168" s="18"/>
      <c r="AD168" s="2">
        <f t="shared" si="87"/>
        <v>1964</v>
      </c>
      <c r="AE168" s="17">
        <f t="shared" si="88"/>
        <v>19.24215613672682</v>
      </c>
      <c r="AF168" s="17"/>
      <c r="AG168" s="17">
        <f t="shared" si="89"/>
        <v>8.448064855594966</v>
      </c>
      <c r="AH168" s="17"/>
      <c r="AI168" s="17">
        <f t="shared" si="90"/>
        <v>17.547803718283511</v>
      </c>
      <c r="AJ168" s="17"/>
      <c r="AK168" s="17">
        <f t="shared" si="91"/>
        <v>15.545387223759599</v>
      </c>
      <c r="AL168" s="17"/>
      <c r="AM168" s="17">
        <f t="shared" si="92"/>
        <v>5.7939743539774726</v>
      </c>
      <c r="AN168" s="17"/>
      <c r="AO168" s="17">
        <f t="shared" si="93"/>
        <v>4.1233191721557478</v>
      </c>
      <c r="AP168" s="17"/>
      <c r="AQ168" s="17">
        <f t="shared" si="94"/>
        <v>11.990801730521886</v>
      </c>
      <c r="AR168" s="17"/>
      <c r="AS168" s="17">
        <f t="shared" si="95"/>
        <v>0</v>
      </c>
      <c r="AT168" s="17"/>
      <c r="AU168" s="17">
        <f t="shared" si="96"/>
        <v>1.8246872198620261</v>
      </c>
      <c r="AV168" s="17"/>
      <c r="AW168" s="17">
        <f t="shared" si="97"/>
        <v>2.5474529368203611</v>
      </c>
      <c r="AX168" s="17"/>
      <c r="AY168" s="17">
        <f t="shared" si="98"/>
        <v>0.79385742682308924</v>
      </c>
      <c r="AZ168" s="17"/>
      <c r="BA168" s="17">
        <f t="shared" si="99"/>
        <v>2.0024164945239118</v>
      </c>
      <c r="BB168" s="17"/>
      <c r="BC168" s="17">
        <f t="shared" si="179"/>
        <v>89.859921269049394</v>
      </c>
      <c r="BD168" s="18">
        <f t="shared" si="193"/>
        <v>1</v>
      </c>
      <c r="BE168" s="18"/>
      <c r="BG168" s="2">
        <f t="shared" si="100"/>
        <v>1964</v>
      </c>
      <c r="BH168" s="17">
        <f t="shared" si="101"/>
        <v>17.613218093082857</v>
      </c>
      <c r="BI168" s="17"/>
      <c r="BJ168" s="17">
        <f t="shared" si="102"/>
        <v>8.1301152028278665</v>
      </c>
      <c r="BK168" s="17"/>
      <c r="BL168" s="17">
        <f t="shared" si="103"/>
        <v>13.152015448052873</v>
      </c>
      <c r="BM168" s="17"/>
      <c r="BN168" s="17">
        <f t="shared" si="104"/>
        <v>7.983846263646555</v>
      </c>
      <c r="BO168" s="17"/>
      <c r="BP168" s="17">
        <f t="shared" si="105"/>
        <v>6.2408080717359322</v>
      </c>
      <c r="BQ168" s="17"/>
      <c r="BR168" s="17">
        <f t="shared" si="106"/>
        <v>6.3748879326521344</v>
      </c>
      <c r="BS168" s="17"/>
      <c r="BT168" s="17">
        <f t="shared" si="107"/>
        <v>11.043304908188976</v>
      </c>
      <c r="BU168" s="17"/>
      <c r="BV168" s="17">
        <f t="shared" si="108"/>
        <v>0.84104640029253785</v>
      </c>
      <c r="BW168" s="17"/>
      <c r="BX168" s="17">
        <f t="shared" si="109"/>
        <v>6.8746401415216134</v>
      </c>
      <c r="BY168" s="17"/>
      <c r="BZ168" s="17">
        <f t="shared" si="110"/>
        <v>3.3519965229050417</v>
      </c>
      <c r="CA168" s="17"/>
      <c r="CB168" s="17">
        <f t="shared" si="111"/>
        <v>4.278366471053344</v>
      </c>
      <c r="CC168" s="17"/>
      <c r="CD168" s="17">
        <f t="shared" si="112"/>
        <v>3.3154292881097143</v>
      </c>
      <c r="CE168" s="17"/>
      <c r="CF168" s="17">
        <f t="shared" si="181"/>
        <v>89.199674744069441</v>
      </c>
      <c r="CG168" s="18">
        <f t="shared" si="194"/>
        <v>1</v>
      </c>
      <c r="CH168" s="18"/>
      <c r="CJ168" s="2">
        <f t="shared" si="113"/>
        <v>1964</v>
      </c>
      <c r="CK168" s="17">
        <f t="shared" si="114"/>
        <v>0</v>
      </c>
      <c r="CL168" s="17"/>
      <c r="CM168" s="17">
        <f t="shared" si="115"/>
        <v>0</v>
      </c>
      <c r="CN168" s="17"/>
      <c r="CO168" s="17">
        <f t="shared" si="116"/>
        <v>0</v>
      </c>
      <c r="CP168" s="17"/>
      <c r="CQ168" s="17">
        <f t="shared" si="117"/>
        <v>0</v>
      </c>
      <c r="CR168" s="17"/>
      <c r="CS168" s="17">
        <f t="shared" si="118"/>
        <v>0</v>
      </c>
      <c r="CT168" s="17"/>
      <c r="CU168" s="17">
        <f t="shared" si="119"/>
        <v>0</v>
      </c>
      <c r="CV168" s="17"/>
      <c r="CW168" s="17">
        <f t="shared" si="120"/>
        <v>0</v>
      </c>
      <c r="CX168" s="17"/>
      <c r="CY168" s="17">
        <f t="shared" si="121"/>
        <v>0</v>
      </c>
      <c r="CZ168" s="17"/>
      <c r="DA168" s="17">
        <f t="shared" si="122"/>
        <v>0</v>
      </c>
      <c r="DB168" s="17"/>
      <c r="DC168" s="17">
        <f t="shared" si="123"/>
        <v>0</v>
      </c>
      <c r="DD168" s="17"/>
      <c r="DE168" s="17">
        <f t="shared" si="124"/>
        <v>0</v>
      </c>
      <c r="DF168" s="17"/>
      <c r="DG168" s="17">
        <f t="shared" si="125"/>
        <v>0</v>
      </c>
      <c r="DH168" s="17"/>
      <c r="DI168" s="17" t="str">
        <f t="shared" si="183"/>
        <v/>
      </c>
      <c r="DJ168" s="18">
        <f t="shared" si="195"/>
        <v>0</v>
      </c>
      <c r="DK168" s="18"/>
      <c r="DM168" s="2">
        <f t="shared" si="126"/>
        <v>1964</v>
      </c>
      <c r="DN168" s="17">
        <f t="shared" si="127"/>
        <v>0</v>
      </c>
      <c r="DO168" s="17"/>
      <c r="DP168" s="17">
        <f t="shared" si="128"/>
        <v>0</v>
      </c>
      <c r="DQ168" s="17"/>
      <c r="DR168" s="17">
        <f t="shared" si="129"/>
        <v>0</v>
      </c>
      <c r="DS168" s="17"/>
      <c r="DT168" s="17">
        <f t="shared" si="130"/>
        <v>0</v>
      </c>
      <c r="DU168" s="17"/>
      <c r="DV168" s="17">
        <f t="shared" si="131"/>
        <v>0</v>
      </c>
      <c r="DW168" s="17"/>
      <c r="DX168" s="17">
        <f t="shared" si="132"/>
        <v>0</v>
      </c>
      <c r="DY168" s="17"/>
      <c r="DZ168" s="17">
        <f t="shared" si="133"/>
        <v>0</v>
      </c>
      <c r="EA168" s="17"/>
      <c r="EB168" s="17">
        <f t="shared" si="134"/>
        <v>0</v>
      </c>
      <c r="EC168" s="17"/>
      <c r="ED168" s="17">
        <f t="shared" si="135"/>
        <v>0</v>
      </c>
      <c r="EE168" s="17"/>
      <c r="EF168" s="17">
        <f t="shared" si="136"/>
        <v>0</v>
      </c>
      <c r="EG168" s="17"/>
      <c r="EH168" s="17">
        <f t="shared" si="137"/>
        <v>0</v>
      </c>
      <c r="EI168" s="17"/>
      <c r="EJ168" s="17">
        <f t="shared" si="138"/>
        <v>0</v>
      </c>
      <c r="EK168" s="17"/>
      <c r="EL168" s="17" t="str">
        <f t="shared" si="185"/>
        <v/>
      </c>
      <c r="EM168" s="18">
        <f t="shared" si="196"/>
        <v>0</v>
      </c>
      <c r="EN168" s="18"/>
      <c r="EP168" s="2">
        <f t="shared" si="139"/>
        <v>1964</v>
      </c>
      <c r="EQ168" s="17">
        <f t="shared" si="140"/>
        <v>0</v>
      </c>
      <c r="ER168" s="17"/>
      <c r="ES168" s="17">
        <f t="shared" si="141"/>
        <v>0</v>
      </c>
      <c r="ET168" s="17"/>
      <c r="EU168" s="17">
        <f t="shared" si="142"/>
        <v>0</v>
      </c>
      <c r="EV168" s="17"/>
      <c r="EW168" s="17">
        <f t="shared" si="143"/>
        <v>0</v>
      </c>
      <c r="EX168" s="17"/>
      <c r="EY168" s="17">
        <f t="shared" si="144"/>
        <v>0</v>
      </c>
      <c r="EZ168" s="17"/>
      <c r="FA168" s="17">
        <f t="shared" si="145"/>
        <v>0</v>
      </c>
      <c r="FB168" s="17"/>
      <c r="FC168" s="17">
        <f t="shared" si="146"/>
        <v>0</v>
      </c>
      <c r="FD168" s="17"/>
      <c r="FE168" s="17">
        <f t="shared" si="147"/>
        <v>0</v>
      </c>
      <c r="FF168" s="17"/>
      <c r="FG168" s="17">
        <f t="shared" si="148"/>
        <v>0</v>
      </c>
      <c r="FH168" s="17"/>
      <c r="FI168" s="17">
        <f t="shared" si="149"/>
        <v>0</v>
      </c>
      <c r="FJ168" s="17"/>
      <c r="FK168" s="17">
        <f t="shared" si="150"/>
        <v>0</v>
      </c>
      <c r="FL168" s="17"/>
      <c r="FM168" s="17">
        <f t="shared" si="151"/>
        <v>0</v>
      </c>
      <c r="FN168" s="17"/>
      <c r="FO168" s="17" t="str">
        <f t="shared" si="187"/>
        <v/>
      </c>
      <c r="FP168" s="18">
        <f t="shared" si="197"/>
        <v>0</v>
      </c>
      <c r="FQ168" s="18"/>
      <c r="FS168" s="2">
        <f t="shared" si="152"/>
        <v>1964</v>
      </c>
      <c r="FT168" s="17">
        <f t="shared" si="153"/>
        <v>0</v>
      </c>
      <c r="FU168" s="17"/>
      <c r="FV168" s="17">
        <f t="shared" si="154"/>
        <v>0</v>
      </c>
      <c r="FW168" s="17"/>
      <c r="FX168" s="17">
        <f t="shared" si="155"/>
        <v>0</v>
      </c>
      <c r="FY168" s="17"/>
      <c r="FZ168" s="17">
        <f t="shared" si="156"/>
        <v>0</v>
      </c>
      <c r="GA168" s="17"/>
      <c r="GB168" s="17">
        <f t="shared" si="157"/>
        <v>0</v>
      </c>
      <c r="GC168" s="17"/>
      <c r="GD168" s="17">
        <f t="shared" si="158"/>
        <v>0</v>
      </c>
      <c r="GE168" s="17"/>
      <c r="GF168" s="17">
        <f t="shared" si="159"/>
        <v>0</v>
      </c>
      <c r="GG168" s="17"/>
      <c r="GH168" s="17">
        <f t="shared" si="160"/>
        <v>0</v>
      </c>
      <c r="GI168" s="17"/>
      <c r="GJ168" s="17">
        <f t="shared" si="161"/>
        <v>0</v>
      </c>
      <c r="GK168" s="17"/>
      <c r="GL168" s="17">
        <f t="shared" si="162"/>
        <v>0</v>
      </c>
      <c r="GM168" s="17"/>
      <c r="GN168" s="17">
        <f t="shared" si="163"/>
        <v>0</v>
      </c>
      <c r="GO168" s="17"/>
      <c r="GP168" s="17">
        <f t="shared" si="164"/>
        <v>0</v>
      </c>
      <c r="GQ168" s="17"/>
      <c r="GR168" s="17" t="str">
        <f t="shared" si="189"/>
        <v/>
      </c>
      <c r="GS168" s="18">
        <f t="shared" si="198"/>
        <v>0</v>
      </c>
      <c r="GT168" s="18"/>
      <c r="GV168" s="2">
        <f t="shared" si="165"/>
        <v>1964</v>
      </c>
      <c r="GW168" s="17">
        <f t="shared" si="166"/>
        <v>0</v>
      </c>
      <c r="GX168" s="17"/>
      <c r="GY168" s="17">
        <f t="shared" si="167"/>
        <v>0</v>
      </c>
      <c r="GZ168" s="17"/>
      <c r="HA168" s="17">
        <f t="shared" si="168"/>
        <v>0</v>
      </c>
      <c r="HB168" s="17"/>
      <c r="HC168" s="17">
        <f t="shared" si="169"/>
        <v>0</v>
      </c>
      <c r="HD168" s="17"/>
      <c r="HE168" s="17">
        <f t="shared" si="170"/>
        <v>0</v>
      </c>
      <c r="HF168" s="17"/>
      <c r="HG168" s="17">
        <f t="shared" si="171"/>
        <v>0</v>
      </c>
      <c r="HH168" s="17"/>
      <c r="HI168" s="17">
        <f t="shared" si="172"/>
        <v>0</v>
      </c>
      <c r="HJ168" s="17"/>
      <c r="HK168" s="17">
        <f t="shared" si="173"/>
        <v>0</v>
      </c>
      <c r="HL168" s="17"/>
      <c r="HM168" s="17">
        <f t="shared" si="174"/>
        <v>0</v>
      </c>
      <c r="HN168" s="17"/>
      <c r="HO168" s="17">
        <f t="shared" si="175"/>
        <v>0</v>
      </c>
      <c r="HP168" s="17"/>
      <c r="HQ168" s="17">
        <f t="shared" si="176"/>
        <v>0</v>
      </c>
      <c r="HR168" s="17"/>
      <c r="HS168" s="17">
        <f t="shared" si="177"/>
        <v>0</v>
      </c>
      <c r="HT168" s="17"/>
      <c r="HU168" s="17" t="str">
        <f t="shared" si="191"/>
        <v/>
      </c>
      <c r="HV168" s="18">
        <f t="shared" si="199"/>
        <v>0</v>
      </c>
      <c r="HW168" s="18"/>
    </row>
    <row r="169" spans="1:231" x14ac:dyDescent="0.2">
      <c r="A169" s="2">
        <f t="shared" si="200"/>
        <v>1965</v>
      </c>
      <c r="B169" s="17">
        <f t="shared" si="201"/>
        <v>6.003134634467119</v>
      </c>
      <c r="C169" s="17"/>
      <c r="D169" s="17">
        <f t="shared" si="202"/>
        <v>10.778070533698795</v>
      </c>
      <c r="E169" s="17"/>
      <c r="F169" s="17">
        <f t="shared" si="203"/>
        <v>7.0433437673706081</v>
      </c>
      <c r="G169" s="17"/>
      <c r="H169" s="17">
        <f t="shared" si="204"/>
        <v>32.835517207314936</v>
      </c>
      <c r="I169" s="17"/>
      <c r="J169" s="17">
        <f t="shared" si="205"/>
        <v>13.848567371787404</v>
      </c>
      <c r="K169" s="17"/>
      <c r="L169" s="17">
        <f t="shared" si="206"/>
        <v>7.9958244191858503</v>
      </c>
      <c r="M169" s="17"/>
      <c r="N169" s="17">
        <f t="shared" si="207"/>
        <v>4.9629255015636318</v>
      </c>
      <c r="O169" s="17"/>
      <c r="P169" s="17">
        <f t="shared" si="208"/>
        <v>2.5817238720255253</v>
      </c>
      <c r="Q169" s="17"/>
      <c r="R169" s="17">
        <f t="shared" si="209"/>
        <v>1.6041779398993556</v>
      </c>
      <c r="S169" s="17"/>
      <c r="T169" s="17">
        <f t="shared" si="210"/>
        <v>0</v>
      </c>
      <c r="U169" s="17"/>
      <c r="V169" s="17">
        <f t="shared" si="211"/>
        <v>1.3033945761682264</v>
      </c>
      <c r="W169" s="17"/>
      <c r="X169" s="17">
        <f t="shared" si="212"/>
        <v>0.21305488264288316</v>
      </c>
      <c r="Y169" s="17"/>
      <c r="Z169" s="17">
        <f t="shared" si="178"/>
        <v>89.169734706124331</v>
      </c>
      <c r="AA169" s="18">
        <f t="shared" si="213"/>
        <v>1</v>
      </c>
      <c r="AB169" s="18"/>
      <c r="AD169" s="2">
        <f t="shared" si="87"/>
        <v>1965</v>
      </c>
      <c r="AE169" s="17">
        <f t="shared" si="88"/>
        <v>8.2584869626222872</v>
      </c>
      <c r="AF169" s="17"/>
      <c r="AG169" s="17">
        <f t="shared" si="89"/>
        <v>12.464746462953581</v>
      </c>
      <c r="AH169" s="17"/>
      <c r="AI169" s="17">
        <f t="shared" si="90"/>
        <v>5.3437268581673623</v>
      </c>
      <c r="AJ169" s="17"/>
      <c r="AK169" s="17">
        <f t="shared" si="91"/>
        <v>21.327512959426279</v>
      </c>
      <c r="AL169" s="17"/>
      <c r="AM169" s="17">
        <f t="shared" si="92"/>
        <v>8.9694040612698291</v>
      </c>
      <c r="AN169" s="17"/>
      <c r="AO169" s="17">
        <f t="shared" si="93"/>
        <v>9.5499863584986571</v>
      </c>
      <c r="AP169" s="17"/>
      <c r="AQ169" s="17">
        <f t="shared" si="94"/>
        <v>4.8223876524924973</v>
      </c>
      <c r="AR169" s="17"/>
      <c r="AS169" s="17">
        <f t="shared" si="95"/>
        <v>2.8555170129009633</v>
      </c>
      <c r="AT169" s="17"/>
      <c r="AU169" s="17">
        <f t="shared" si="96"/>
        <v>1.6943524184433099</v>
      </c>
      <c r="AV169" s="17"/>
      <c r="AW169" s="17">
        <f t="shared" si="97"/>
        <v>0</v>
      </c>
      <c r="AX169" s="17"/>
      <c r="AY169" s="17">
        <f t="shared" si="98"/>
        <v>0.59243091553961891</v>
      </c>
      <c r="AZ169" s="17"/>
      <c r="BA169" s="17">
        <f t="shared" si="99"/>
        <v>1.1137701212144835</v>
      </c>
      <c r="BB169" s="17"/>
      <c r="BC169" s="17">
        <f t="shared" si="179"/>
        <v>76.99232178352888</v>
      </c>
      <c r="BD169" s="18">
        <f t="shared" si="193"/>
        <v>1</v>
      </c>
      <c r="BE169" s="18"/>
      <c r="BG169" s="2">
        <f t="shared" si="100"/>
        <v>1965</v>
      </c>
      <c r="BH169" s="17">
        <f t="shared" si="101"/>
        <v>5.9604592716384204</v>
      </c>
      <c r="BI169" s="17"/>
      <c r="BJ169" s="17">
        <f t="shared" si="102"/>
        <v>11.11643937777963</v>
      </c>
      <c r="BK169" s="17"/>
      <c r="BL169" s="17">
        <f t="shared" si="103"/>
        <v>4.948765775634353</v>
      </c>
      <c r="BM169" s="17"/>
      <c r="BN169" s="17">
        <f t="shared" si="104"/>
        <v>26.401543522226621</v>
      </c>
      <c r="BO169" s="17"/>
      <c r="BP169" s="17">
        <f t="shared" si="105"/>
        <v>12.944801117546017</v>
      </c>
      <c r="BQ169" s="17"/>
      <c r="BR169" s="17">
        <f t="shared" si="106"/>
        <v>7.3378251155957646</v>
      </c>
      <c r="BS169" s="17"/>
      <c r="BT169" s="17">
        <f t="shared" si="107"/>
        <v>3.7542361056536464</v>
      </c>
      <c r="BU169" s="17"/>
      <c r="BV169" s="17">
        <f t="shared" si="108"/>
        <v>3.3641856011701514</v>
      </c>
      <c r="BW169" s="17"/>
      <c r="BX169" s="17">
        <f t="shared" si="109"/>
        <v>1.9868197572128068</v>
      </c>
      <c r="BY169" s="17"/>
      <c r="BZ169" s="17">
        <f t="shared" si="110"/>
        <v>0</v>
      </c>
      <c r="CA169" s="17"/>
      <c r="CB169" s="17">
        <f t="shared" si="111"/>
        <v>2.0599542268034621</v>
      </c>
      <c r="CC169" s="17"/>
      <c r="CD169" s="17">
        <f t="shared" si="112"/>
        <v>1.4383112352828906</v>
      </c>
      <c r="CE169" s="17"/>
      <c r="CF169" s="17">
        <f t="shared" si="181"/>
        <v>81.31334110654376</v>
      </c>
      <c r="CG169" s="18">
        <f t="shared" si="194"/>
        <v>1</v>
      </c>
      <c r="CH169" s="18"/>
      <c r="CJ169" s="2">
        <f t="shared" si="113"/>
        <v>1965</v>
      </c>
      <c r="CK169" s="17">
        <f t="shared" si="114"/>
        <v>0</v>
      </c>
      <c r="CL169" s="17"/>
      <c r="CM169" s="17">
        <f t="shared" si="115"/>
        <v>0</v>
      </c>
      <c r="CN169" s="17"/>
      <c r="CO169" s="17">
        <f t="shared" si="116"/>
        <v>0</v>
      </c>
      <c r="CP169" s="17"/>
      <c r="CQ169" s="17">
        <f t="shared" si="117"/>
        <v>0</v>
      </c>
      <c r="CR169" s="17"/>
      <c r="CS169" s="17">
        <f t="shared" si="118"/>
        <v>0</v>
      </c>
      <c r="CT169" s="17"/>
      <c r="CU169" s="17">
        <f t="shared" si="119"/>
        <v>0</v>
      </c>
      <c r="CV169" s="17"/>
      <c r="CW169" s="17">
        <f t="shared" si="120"/>
        <v>0</v>
      </c>
      <c r="CX169" s="17"/>
      <c r="CY169" s="17">
        <f t="shared" si="121"/>
        <v>0</v>
      </c>
      <c r="CZ169" s="17"/>
      <c r="DA169" s="17">
        <f t="shared" si="122"/>
        <v>0</v>
      </c>
      <c r="DB169" s="17"/>
      <c r="DC169" s="17">
        <f t="shared" si="123"/>
        <v>0</v>
      </c>
      <c r="DD169" s="17"/>
      <c r="DE169" s="17">
        <f t="shared" si="124"/>
        <v>0</v>
      </c>
      <c r="DF169" s="17"/>
      <c r="DG169" s="17">
        <f t="shared" si="125"/>
        <v>0</v>
      </c>
      <c r="DH169" s="17"/>
      <c r="DI169" s="17" t="str">
        <f t="shared" si="183"/>
        <v/>
      </c>
      <c r="DJ169" s="18">
        <f t="shared" si="195"/>
        <v>0</v>
      </c>
      <c r="DK169" s="18"/>
      <c r="DM169" s="2">
        <f t="shared" si="126"/>
        <v>1965</v>
      </c>
      <c r="DN169" s="17">
        <f t="shared" si="127"/>
        <v>0</v>
      </c>
      <c r="DO169" s="17"/>
      <c r="DP169" s="17">
        <f t="shared" si="128"/>
        <v>0</v>
      </c>
      <c r="DQ169" s="17"/>
      <c r="DR169" s="17">
        <f t="shared" si="129"/>
        <v>0</v>
      </c>
      <c r="DS169" s="17"/>
      <c r="DT169" s="17">
        <f t="shared" si="130"/>
        <v>0</v>
      </c>
      <c r="DU169" s="17"/>
      <c r="DV169" s="17">
        <f t="shared" si="131"/>
        <v>0</v>
      </c>
      <c r="DW169" s="17"/>
      <c r="DX169" s="17">
        <f t="shared" si="132"/>
        <v>0</v>
      </c>
      <c r="DY169" s="17"/>
      <c r="DZ169" s="17">
        <f t="shared" si="133"/>
        <v>0</v>
      </c>
      <c r="EA169" s="17"/>
      <c r="EB169" s="17">
        <f t="shared" si="134"/>
        <v>0</v>
      </c>
      <c r="EC169" s="17"/>
      <c r="ED169" s="17">
        <f t="shared" si="135"/>
        <v>0</v>
      </c>
      <c r="EE169" s="17"/>
      <c r="EF169" s="17">
        <f t="shared" si="136"/>
        <v>0</v>
      </c>
      <c r="EG169" s="17"/>
      <c r="EH169" s="17">
        <f t="shared" si="137"/>
        <v>0</v>
      </c>
      <c r="EI169" s="17"/>
      <c r="EJ169" s="17">
        <f t="shared" si="138"/>
        <v>0</v>
      </c>
      <c r="EK169" s="17"/>
      <c r="EL169" s="17" t="str">
        <f t="shared" si="185"/>
        <v/>
      </c>
      <c r="EM169" s="18">
        <f t="shared" si="196"/>
        <v>0</v>
      </c>
      <c r="EN169" s="18"/>
      <c r="EP169" s="2">
        <f t="shared" si="139"/>
        <v>1965</v>
      </c>
      <c r="EQ169" s="17">
        <f t="shared" si="140"/>
        <v>0</v>
      </c>
      <c r="ER169" s="17"/>
      <c r="ES169" s="17">
        <f t="shared" si="141"/>
        <v>0</v>
      </c>
      <c r="ET169" s="17"/>
      <c r="EU169" s="17">
        <f t="shared" si="142"/>
        <v>0</v>
      </c>
      <c r="EV169" s="17"/>
      <c r="EW169" s="17">
        <f t="shared" si="143"/>
        <v>0</v>
      </c>
      <c r="EX169" s="17"/>
      <c r="EY169" s="17">
        <f t="shared" si="144"/>
        <v>0</v>
      </c>
      <c r="EZ169" s="17"/>
      <c r="FA169" s="17">
        <f t="shared" si="145"/>
        <v>0</v>
      </c>
      <c r="FB169" s="17"/>
      <c r="FC169" s="17">
        <f t="shared" si="146"/>
        <v>0</v>
      </c>
      <c r="FD169" s="17"/>
      <c r="FE169" s="17">
        <f t="shared" si="147"/>
        <v>0</v>
      </c>
      <c r="FF169" s="17"/>
      <c r="FG169" s="17">
        <f t="shared" si="148"/>
        <v>0</v>
      </c>
      <c r="FH169" s="17"/>
      <c r="FI169" s="17">
        <f t="shared" si="149"/>
        <v>0</v>
      </c>
      <c r="FJ169" s="17"/>
      <c r="FK169" s="17">
        <f t="shared" si="150"/>
        <v>0</v>
      </c>
      <c r="FL169" s="17"/>
      <c r="FM169" s="17">
        <f t="shared" si="151"/>
        <v>0</v>
      </c>
      <c r="FN169" s="17"/>
      <c r="FO169" s="17" t="str">
        <f t="shared" si="187"/>
        <v/>
      </c>
      <c r="FP169" s="18">
        <f t="shared" si="197"/>
        <v>0</v>
      </c>
      <c r="FQ169" s="18"/>
      <c r="FS169" s="2">
        <f t="shared" si="152"/>
        <v>1965</v>
      </c>
      <c r="FT169" s="17">
        <f t="shared" si="153"/>
        <v>0</v>
      </c>
      <c r="FU169" s="17"/>
      <c r="FV169" s="17">
        <f t="shared" si="154"/>
        <v>0</v>
      </c>
      <c r="FW169" s="17"/>
      <c r="FX169" s="17">
        <f t="shared" si="155"/>
        <v>0</v>
      </c>
      <c r="FY169" s="17"/>
      <c r="FZ169" s="17">
        <f t="shared" si="156"/>
        <v>0</v>
      </c>
      <c r="GA169" s="17"/>
      <c r="GB169" s="17">
        <f t="shared" si="157"/>
        <v>0</v>
      </c>
      <c r="GC169" s="17"/>
      <c r="GD169" s="17">
        <f t="shared" si="158"/>
        <v>0</v>
      </c>
      <c r="GE169" s="17"/>
      <c r="GF169" s="17">
        <f t="shared" si="159"/>
        <v>0</v>
      </c>
      <c r="GG169" s="17"/>
      <c r="GH169" s="17">
        <f t="shared" si="160"/>
        <v>0</v>
      </c>
      <c r="GI169" s="17"/>
      <c r="GJ169" s="17">
        <f t="shared" si="161"/>
        <v>0</v>
      </c>
      <c r="GK169" s="17"/>
      <c r="GL169" s="17">
        <f t="shared" si="162"/>
        <v>0</v>
      </c>
      <c r="GM169" s="17"/>
      <c r="GN169" s="17">
        <f t="shared" si="163"/>
        <v>0</v>
      </c>
      <c r="GO169" s="17"/>
      <c r="GP169" s="17">
        <f t="shared" si="164"/>
        <v>0</v>
      </c>
      <c r="GQ169" s="17"/>
      <c r="GR169" s="17" t="str">
        <f t="shared" si="189"/>
        <v/>
      </c>
      <c r="GS169" s="18">
        <f t="shared" si="198"/>
        <v>0</v>
      </c>
      <c r="GT169" s="18"/>
      <c r="GV169" s="2">
        <f t="shared" si="165"/>
        <v>1965</v>
      </c>
      <c r="GW169" s="17">
        <f t="shared" si="166"/>
        <v>0</v>
      </c>
      <c r="GX169" s="17"/>
      <c r="GY169" s="17">
        <f t="shared" si="167"/>
        <v>0</v>
      </c>
      <c r="GZ169" s="17"/>
      <c r="HA169" s="17">
        <f t="shared" si="168"/>
        <v>0</v>
      </c>
      <c r="HB169" s="17"/>
      <c r="HC169" s="17">
        <f t="shared" si="169"/>
        <v>0</v>
      </c>
      <c r="HD169" s="17"/>
      <c r="HE169" s="17">
        <f t="shared" si="170"/>
        <v>0</v>
      </c>
      <c r="HF169" s="17"/>
      <c r="HG169" s="17">
        <f t="shared" si="171"/>
        <v>0</v>
      </c>
      <c r="HH169" s="17"/>
      <c r="HI169" s="17">
        <f t="shared" si="172"/>
        <v>0</v>
      </c>
      <c r="HJ169" s="17"/>
      <c r="HK169" s="17">
        <f t="shared" si="173"/>
        <v>0</v>
      </c>
      <c r="HL169" s="17"/>
      <c r="HM169" s="17">
        <f t="shared" si="174"/>
        <v>0</v>
      </c>
      <c r="HN169" s="17"/>
      <c r="HO169" s="17">
        <f t="shared" si="175"/>
        <v>0</v>
      </c>
      <c r="HP169" s="17"/>
      <c r="HQ169" s="17">
        <f t="shared" si="176"/>
        <v>0</v>
      </c>
      <c r="HR169" s="17"/>
      <c r="HS169" s="17">
        <f t="shared" si="177"/>
        <v>0</v>
      </c>
      <c r="HT169" s="17"/>
      <c r="HU169" s="17" t="str">
        <f t="shared" si="191"/>
        <v/>
      </c>
      <c r="HV169" s="18">
        <f t="shared" si="199"/>
        <v>0</v>
      </c>
      <c r="HW169" s="18"/>
    </row>
    <row r="170" spans="1:231" x14ac:dyDescent="0.2">
      <c r="A170" s="2">
        <f t="shared" si="200"/>
        <v>1966</v>
      </c>
      <c r="B170" s="17">
        <f t="shared" si="201"/>
        <v>5.90287351322341</v>
      </c>
      <c r="C170" s="17"/>
      <c r="D170" s="17">
        <f t="shared" si="202"/>
        <v>12.407313753909079</v>
      </c>
      <c r="E170" s="17"/>
      <c r="F170" s="17">
        <f t="shared" si="203"/>
        <v>13.109141602615045</v>
      </c>
      <c r="G170" s="17"/>
      <c r="H170" s="17">
        <f t="shared" si="204"/>
        <v>30.918023263528987</v>
      </c>
      <c r="I170" s="17"/>
      <c r="J170" s="17">
        <f t="shared" si="205"/>
        <v>12.281987352354442</v>
      </c>
      <c r="K170" s="17"/>
      <c r="L170" s="17">
        <f t="shared" si="206"/>
        <v>12.971282560904946</v>
      </c>
      <c r="M170" s="17"/>
      <c r="N170" s="17">
        <f t="shared" si="207"/>
        <v>17.307576054695392</v>
      </c>
      <c r="O170" s="17"/>
      <c r="P170" s="17">
        <f t="shared" si="208"/>
        <v>6.6548319225512325</v>
      </c>
      <c r="Q170" s="17"/>
      <c r="R170" s="17">
        <f t="shared" si="209"/>
        <v>2.2057446673616141</v>
      </c>
      <c r="S170" s="17"/>
      <c r="T170" s="17">
        <f t="shared" si="210"/>
        <v>0.9399480116597787</v>
      </c>
      <c r="U170" s="17"/>
      <c r="V170" s="17">
        <f t="shared" si="211"/>
        <v>2.945170436533973</v>
      </c>
      <c r="W170" s="17"/>
      <c r="X170" s="17">
        <f t="shared" si="212"/>
        <v>1.0151438525925609</v>
      </c>
      <c r="Y170" s="17"/>
      <c r="Z170" s="17">
        <f t="shared" si="178"/>
        <v>118.65903699193046</v>
      </c>
      <c r="AA170" s="18">
        <f t="shared" si="213"/>
        <v>1</v>
      </c>
      <c r="AB170" s="18"/>
      <c r="AD170" s="2">
        <f t="shared" si="87"/>
        <v>1966</v>
      </c>
      <c r="AE170" s="17">
        <f t="shared" si="88"/>
        <v>7.8911797949877238</v>
      </c>
      <c r="AF170" s="17"/>
      <c r="AG170" s="17">
        <f t="shared" si="89"/>
        <v>10.91257746423978</v>
      </c>
      <c r="AH170" s="17"/>
      <c r="AI170" s="17">
        <f t="shared" si="90"/>
        <v>10.983669174104534</v>
      </c>
      <c r="AJ170" s="17"/>
      <c r="AK170" s="17">
        <f t="shared" si="91"/>
        <v>32.974704758935189</v>
      </c>
      <c r="AL170" s="17"/>
      <c r="AM170" s="17">
        <f t="shared" si="92"/>
        <v>15.652024788556732</v>
      </c>
      <c r="AN170" s="17"/>
      <c r="AO170" s="17">
        <f t="shared" si="93"/>
        <v>13.329695599641425</v>
      </c>
      <c r="AP170" s="17"/>
      <c r="AQ170" s="17">
        <f t="shared" si="94"/>
        <v>12.713567447480219</v>
      </c>
      <c r="AR170" s="17"/>
      <c r="AS170" s="17">
        <f t="shared" si="95"/>
        <v>6.9551389484351258</v>
      </c>
      <c r="AT170" s="17"/>
      <c r="AU170" s="17">
        <f t="shared" si="96"/>
        <v>0</v>
      </c>
      <c r="AV170" s="17"/>
      <c r="AW170" s="17">
        <f t="shared" si="97"/>
        <v>0.49764196905327984</v>
      </c>
      <c r="AX170" s="17"/>
      <c r="AY170" s="17">
        <f t="shared" si="98"/>
        <v>0.80570604513388167</v>
      </c>
      <c r="AZ170" s="17"/>
      <c r="BA170" s="17">
        <f t="shared" si="99"/>
        <v>0.98343531979576737</v>
      </c>
      <c r="BB170" s="17"/>
      <c r="BC170" s="17">
        <f t="shared" si="179"/>
        <v>113.69934131036366</v>
      </c>
      <c r="BD170" s="18">
        <f t="shared" si="193"/>
        <v>1</v>
      </c>
      <c r="BE170" s="18"/>
      <c r="BG170" s="2">
        <f t="shared" si="100"/>
        <v>1966</v>
      </c>
      <c r="BH170" s="17">
        <f t="shared" si="101"/>
        <v>6.1189172890848402</v>
      </c>
      <c r="BI170" s="17"/>
      <c r="BJ170" s="17">
        <f t="shared" si="102"/>
        <v>7.1549889416191252</v>
      </c>
      <c r="BK170" s="17"/>
      <c r="BL170" s="17">
        <f t="shared" si="103"/>
        <v>10.592309012379934</v>
      </c>
      <c r="BM170" s="17"/>
      <c r="BN170" s="17">
        <f t="shared" si="104"/>
        <v>24.951043208678623</v>
      </c>
      <c r="BO170" s="17"/>
      <c r="BP170" s="17">
        <f t="shared" si="105"/>
        <v>11.738082369300201</v>
      </c>
      <c r="BQ170" s="17"/>
      <c r="BR170" s="17">
        <f t="shared" si="106"/>
        <v>10.921414125537881</v>
      </c>
      <c r="BS170" s="17"/>
      <c r="BT170" s="17">
        <f t="shared" si="107"/>
        <v>15.79704543158158</v>
      </c>
      <c r="BU170" s="17"/>
      <c r="BV170" s="17">
        <f t="shared" si="108"/>
        <v>6.3383206978568074</v>
      </c>
      <c r="BW170" s="17"/>
      <c r="BX170" s="17">
        <f t="shared" si="109"/>
        <v>2.0111979137430249</v>
      </c>
      <c r="BY170" s="17"/>
      <c r="BZ170" s="17">
        <f t="shared" si="110"/>
        <v>2.1208996181290085</v>
      </c>
      <c r="CA170" s="17"/>
      <c r="CB170" s="17">
        <f t="shared" si="111"/>
        <v>2.9375678618913277</v>
      </c>
      <c r="CC170" s="17"/>
      <c r="CD170" s="17">
        <f t="shared" si="112"/>
        <v>2.0599542268034621</v>
      </c>
      <c r="CE170" s="17"/>
      <c r="CF170" s="17">
        <f t="shared" si="181"/>
        <v>102.74174069660579</v>
      </c>
      <c r="CG170" s="18">
        <f t="shared" si="194"/>
        <v>1</v>
      </c>
      <c r="CH170" s="18"/>
      <c r="CJ170" s="2">
        <f t="shared" si="113"/>
        <v>1966</v>
      </c>
      <c r="CK170" s="17">
        <f t="shared" si="114"/>
        <v>0</v>
      </c>
      <c r="CL170" s="17"/>
      <c r="CM170" s="17">
        <f t="shared" si="115"/>
        <v>0</v>
      </c>
      <c r="CN170" s="17"/>
      <c r="CO170" s="17">
        <f t="shared" si="116"/>
        <v>0</v>
      </c>
      <c r="CP170" s="17"/>
      <c r="CQ170" s="17">
        <f t="shared" si="117"/>
        <v>0</v>
      </c>
      <c r="CR170" s="17"/>
      <c r="CS170" s="17">
        <f t="shared" si="118"/>
        <v>0</v>
      </c>
      <c r="CT170" s="17"/>
      <c r="CU170" s="17">
        <f t="shared" si="119"/>
        <v>0</v>
      </c>
      <c r="CV170" s="17"/>
      <c r="CW170" s="17">
        <f t="shared" si="120"/>
        <v>0</v>
      </c>
      <c r="CX170" s="17"/>
      <c r="CY170" s="17">
        <f t="shared" si="121"/>
        <v>0</v>
      </c>
      <c r="CZ170" s="17"/>
      <c r="DA170" s="17">
        <f t="shared" si="122"/>
        <v>0</v>
      </c>
      <c r="DB170" s="17"/>
      <c r="DC170" s="17">
        <f t="shared" si="123"/>
        <v>0</v>
      </c>
      <c r="DD170" s="17"/>
      <c r="DE170" s="17">
        <f t="shared" si="124"/>
        <v>0</v>
      </c>
      <c r="DF170" s="17"/>
      <c r="DG170" s="17">
        <f t="shared" si="125"/>
        <v>0</v>
      </c>
      <c r="DH170" s="17"/>
      <c r="DI170" s="17" t="str">
        <f t="shared" si="183"/>
        <v/>
      </c>
      <c r="DJ170" s="18">
        <f t="shared" si="195"/>
        <v>0</v>
      </c>
      <c r="DK170" s="18"/>
      <c r="DM170" s="2">
        <f t="shared" si="126"/>
        <v>1966</v>
      </c>
      <c r="DN170" s="17">
        <f t="shared" si="127"/>
        <v>0</v>
      </c>
      <c r="DO170" s="17"/>
      <c r="DP170" s="17">
        <f t="shared" si="128"/>
        <v>0</v>
      </c>
      <c r="DQ170" s="17"/>
      <c r="DR170" s="17">
        <f t="shared" si="129"/>
        <v>0</v>
      </c>
      <c r="DS170" s="17"/>
      <c r="DT170" s="17">
        <f t="shared" si="130"/>
        <v>0</v>
      </c>
      <c r="DU170" s="17"/>
      <c r="DV170" s="17">
        <f t="shared" si="131"/>
        <v>0</v>
      </c>
      <c r="DW170" s="17"/>
      <c r="DX170" s="17">
        <f t="shared" si="132"/>
        <v>0</v>
      </c>
      <c r="DY170" s="17"/>
      <c r="DZ170" s="17">
        <f t="shared" si="133"/>
        <v>0</v>
      </c>
      <c r="EA170" s="17"/>
      <c r="EB170" s="17">
        <f t="shared" si="134"/>
        <v>0</v>
      </c>
      <c r="EC170" s="17"/>
      <c r="ED170" s="17">
        <f t="shared" si="135"/>
        <v>0</v>
      </c>
      <c r="EE170" s="17"/>
      <c r="EF170" s="17">
        <f t="shared" si="136"/>
        <v>0</v>
      </c>
      <c r="EG170" s="17"/>
      <c r="EH170" s="17">
        <f t="shared" si="137"/>
        <v>0</v>
      </c>
      <c r="EI170" s="17"/>
      <c r="EJ170" s="17">
        <f t="shared" si="138"/>
        <v>0</v>
      </c>
      <c r="EK170" s="17"/>
      <c r="EL170" s="17" t="str">
        <f t="shared" si="185"/>
        <v/>
      </c>
      <c r="EM170" s="18">
        <f t="shared" si="196"/>
        <v>0</v>
      </c>
      <c r="EN170" s="18"/>
      <c r="EP170" s="2">
        <f t="shared" si="139"/>
        <v>1966</v>
      </c>
      <c r="EQ170" s="17">
        <f t="shared" si="140"/>
        <v>0</v>
      </c>
      <c r="ER170" s="17"/>
      <c r="ES170" s="17">
        <f t="shared" si="141"/>
        <v>0</v>
      </c>
      <c r="ET170" s="17"/>
      <c r="EU170" s="17">
        <f t="shared" si="142"/>
        <v>0</v>
      </c>
      <c r="EV170" s="17"/>
      <c r="EW170" s="17">
        <f t="shared" si="143"/>
        <v>0</v>
      </c>
      <c r="EX170" s="17"/>
      <c r="EY170" s="17">
        <f t="shared" si="144"/>
        <v>0</v>
      </c>
      <c r="EZ170" s="17"/>
      <c r="FA170" s="17">
        <f t="shared" si="145"/>
        <v>0</v>
      </c>
      <c r="FB170" s="17"/>
      <c r="FC170" s="17">
        <f t="shared" si="146"/>
        <v>0</v>
      </c>
      <c r="FD170" s="17"/>
      <c r="FE170" s="17">
        <f t="shared" si="147"/>
        <v>0</v>
      </c>
      <c r="FF170" s="17"/>
      <c r="FG170" s="17">
        <f t="shared" si="148"/>
        <v>0</v>
      </c>
      <c r="FH170" s="17"/>
      <c r="FI170" s="17">
        <f t="shared" si="149"/>
        <v>0</v>
      </c>
      <c r="FJ170" s="17"/>
      <c r="FK170" s="17">
        <f t="shared" si="150"/>
        <v>0</v>
      </c>
      <c r="FL170" s="17"/>
      <c r="FM170" s="17">
        <f t="shared" si="151"/>
        <v>0</v>
      </c>
      <c r="FN170" s="17"/>
      <c r="FO170" s="17" t="str">
        <f t="shared" si="187"/>
        <v/>
      </c>
      <c r="FP170" s="18">
        <f t="shared" si="197"/>
        <v>0</v>
      </c>
      <c r="FQ170" s="18"/>
      <c r="FS170" s="2">
        <f t="shared" si="152"/>
        <v>1966</v>
      </c>
      <c r="FT170" s="17">
        <f t="shared" si="153"/>
        <v>0</v>
      </c>
      <c r="FU170" s="17"/>
      <c r="FV170" s="17">
        <f t="shared" si="154"/>
        <v>0</v>
      </c>
      <c r="FW170" s="17"/>
      <c r="FX170" s="17">
        <f t="shared" si="155"/>
        <v>0</v>
      </c>
      <c r="FY170" s="17"/>
      <c r="FZ170" s="17">
        <f t="shared" si="156"/>
        <v>0</v>
      </c>
      <c r="GA170" s="17"/>
      <c r="GB170" s="17">
        <f t="shared" si="157"/>
        <v>0</v>
      </c>
      <c r="GC170" s="17"/>
      <c r="GD170" s="17">
        <f t="shared" si="158"/>
        <v>0</v>
      </c>
      <c r="GE170" s="17"/>
      <c r="GF170" s="17">
        <f t="shared" si="159"/>
        <v>0</v>
      </c>
      <c r="GG170" s="17"/>
      <c r="GH170" s="17">
        <f t="shared" si="160"/>
        <v>0</v>
      </c>
      <c r="GI170" s="17"/>
      <c r="GJ170" s="17">
        <f t="shared" si="161"/>
        <v>0</v>
      </c>
      <c r="GK170" s="17"/>
      <c r="GL170" s="17">
        <f t="shared" si="162"/>
        <v>0</v>
      </c>
      <c r="GM170" s="17"/>
      <c r="GN170" s="17">
        <f t="shared" si="163"/>
        <v>0</v>
      </c>
      <c r="GO170" s="17"/>
      <c r="GP170" s="17">
        <f t="shared" si="164"/>
        <v>0</v>
      </c>
      <c r="GQ170" s="17"/>
      <c r="GR170" s="17" t="str">
        <f t="shared" si="189"/>
        <v/>
      </c>
      <c r="GS170" s="18">
        <f t="shared" si="198"/>
        <v>0</v>
      </c>
      <c r="GT170" s="18"/>
      <c r="GV170" s="2">
        <f t="shared" si="165"/>
        <v>1966</v>
      </c>
      <c r="GW170" s="17">
        <f t="shared" si="166"/>
        <v>0</v>
      </c>
      <c r="GX170" s="17"/>
      <c r="GY170" s="17">
        <f t="shared" si="167"/>
        <v>0</v>
      </c>
      <c r="GZ170" s="17"/>
      <c r="HA170" s="17">
        <f t="shared" si="168"/>
        <v>0</v>
      </c>
      <c r="HB170" s="17"/>
      <c r="HC170" s="17">
        <f t="shared" si="169"/>
        <v>0</v>
      </c>
      <c r="HD170" s="17"/>
      <c r="HE170" s="17">
        <f t="shared" si="170"/>
        <v>0</v>
      </c>
      <c r="HF170" s="17"/>
      <c r="HG170" s="17">
        <f t="shared" si="171"/>
        <v>0</v>
      </c>
      <c r="HH170" s="17"/>
      <c r="HI170" s="17">
        <f t="shared" si="172"/>
        <v>0</v>
      </c>
      <c r="HJ170" s="17"/>
      <c r="HK170" s="17">
        <f t="shared" si="173"/>
        <v>0</v>
      </c>
      <c r="HL170" s="17"/>
      <c r="HM170" s="17">
        <f t="shared" si="174"/>
        <v>0</v>
      </c>
      <c r="HN170" s="17"/>
      <c r="HO170" s="17">
        <f t="shared" si="175"/>
        <v>0</v>
      </c>
      <c r="HP170" s="17"/>
      <c r="HQ170" s="17">
        <f t="shared" si="176"/>
        <v>0</v>
      </c>
      <c r="HR170" s="17"/>
      <c r="HS170" s="17">
        <f t="shared" si="177"/>
        <v>0</v>
      </c>
      <c r="HT170" s="17"/>
      <c r="HU170" s="17" t="str">
        <f t="shared" si="191"/>
        <v/>
      </c>
      <c r="HV170" s="18">
        <f t="shared" si="199"/>
        <v>0</v>
      </c>
      <c r="HW170" s="18"/>
    </row>
    <row r="171" spans="1:231" x14ac:dyDescent="0.2">
      <c r="A171" s="2">
        <f t="shared" si="200"/>
        <v>1967</v>
      </c>
      <c r="B171" s="17">
        <f t="shared" si="201"/>
        <v>10.264232287324782</v>
      </c>
      <c r="C171" s="17"/>
      <c r="D171" s="17">
        <f t="shared" si="202"/>
        <v>9.612534999240669</v>
      </c>
      <c r="E171" s="17"/>
      <c r="F171" s="17">
        <f t="shared" si="203"/>
        <v>9.6376002795515969</v>
      </c>
      <c r="G171" s="17"/>
      <c r="H171" s="17">
        <f t="shared" si="204"/>
        <v>7.4819861728118386</v>
      </c>
      <c r="I171" s="17"/>
      <c r="J171" s="17">
        <f t="shared" si="205"/>
        <v>7.106006968147927</v>
      </c>
      <c r="K171" s="17"/>
      <c r="L171" s="17">
        <f t="shared" si="206"/>
        <v>13.823502091476477</v>
      </c>
      <c r="M171" s="17"/>
      <c r="N171" s="17">
        <f t="shared" si="207"/>
        <v>8.4971300254043989</v>
      </c>
      <c r="O171" s="17"/>
      <c r="P171" s="17">
        <f t="shared" si="208"/>
        <v>10.514885090434058</v>
      </c>
      <c r="Q171" s="17"/>
      <c r="R171" s="17">
        <f t="shared" si="209"/>
        <v>0.99007857228163354</v>
      </c>
      <c r="S171" s="17"/>
      <c r="T171" s="17">
        <f t="shared" si="210"/>
        <v>2.8323766751347996</v>
      </c>
      <c r="U171" s="17"/>
      <c r="V171" s="17">
        <f t="shared" si="211"/>
        <v>1.2908619360127627</v>
      </c>
      <c r="W171" s="17"/>
      <c r="X171" s="17">
        <f t="shared" si="212"/>
        <v>2.5942565121809888</v>
      </c>
      <c r="Y171" s="17"/>
      <c r="Z171" s="17">
        <f t="shared" si="178"/>
        <v>84.645451610001928</v>
      </c>
      <c r="AA171" s="18">
        <f t="shared" si="213"/>
        <v>1</v>
      </c>
      <c r="AB171" s="18"/>
      <c r="AD171" s="2">
        <f t="shared" si="87"/>
        <v>1967</v>
      </c>
      <c r="AE171" s="17">
        <f t="shared" si="88"/>
        <v>10.023931090930352</v>
      </c>
      <c r="AF171" s="17"/>
      <c r="AG171" s="17">
        <f t="shared" si="89"/>
        <v>11.81307245586</v>
      </c>
      <c r="AH171" s="17"/>
      <c r="AI171" s="17">
        <f t="shared" si="90"/>
        <v>10.86518299099661</v>
      </c>
      <c r="AJ171" s="17"/>
      <c r="AK171" s="17">
        <f t="shared" si="91"/>
        <v>7.1565654597185961</v>
      </c>
      <c r="AL171" s="17"/>
      <c r="AM171" s="17">
        <f t="shared" si="92"/>
        <v>6.7774096737732394</v>
      </c>
      <c r="AN171" s="17"/>
      <c r="AO171" s="17">
        <f t="shared" si="93"/>
        <v>16.398487742136648</v>
      </c>
      <c r="AP171" s="17"/>
      <c r="AQ171" s="17">
        <f t="shared" si="94"/>
        <v>9.1826791908640928</v>
      </c>
      <c r="AR171" s="17"/>
      <c r="AS171" s="17">
        <f t="shared" si="95"/>
        <v>10.628210624780762</v>
      </c>
      <c r="AT171" s="17"/>
      <c r="AU171" s="17">
        <f t="shared" si="96"/>
        <v>0</v>
      </c>
      <c r="AV171" s="17"/>
      <c r="AW171" s="17">
        <f t="shared" si="97"/>
        <v>1.5166231437814244</v>
      </c>
      <c r="AX171" s="17"/>
      <c r="AY171" s="17">
        <f t="shared" si="98"/>
        <v>2.1090540593210432</v>
      </c>
      <c r="AZ171" s="17"/>
      <c r="BA171" s="17">
        <f t="shared" si="99"/>
        <v>0.8294032817554664</v>
      </c>
      <c r="BB171" s="17"/>
      <c r="BC171" s="17">
        <f t="shared" si="179"/>
        <v>87.300619713918238</v>
      </c>
      <c r="BD171" s="18">
        <f t="shared" si="193"/>
        <v>1</v>
      </c>
      <c r="BE171" s="18"/>
      <c r="BG171" s="2">
        <f t="shared" si="100"/>
        <v>1967</v>
      </c>
      <c r="BH171" s="17">
        <f t="shared" si="101"/>
        <v>9.6659390642316296</v>
      </c>
      <c r="BI171" s="17"/>
      <c r="BJ171" s="17">
        <f t="shared" si="102"/>
        <v>9.0442960727110577</v>
      </c>
      <c r="BK171" s="17"/>
      <c r="BL171" s="17">
        <f t="shared" si="103"/>
        <v>8.9711616031204038</v>
      </c>
      <c r="BM171" s="17"/>
      <c r="BN171" s="17">
        <f t="shared" si="104"/>
        <v>10.068178646980234</v>
      </c>
      <c r="BO171" s="17"/>
      <c r="BP171" s="17">
        <f t="shared" si="105"/>
        <v>4.7537405233926053</v>
      </c>
      <c r="BQ171" s="17"/>
      <c r="BR171" s="17">
        <f t="shared" si="106"/>
        <v>12.347536282555662</v>
      </c>
      <c r="BS171" s="17"/>
      <c r="BT171" s="17">
        <f t="shared" si="107"/>
        <v>5.6801104715409076</v>
      </c>
      <c r="BU171" s="17"/>
      <c r="BV171" s="17">
        <f t="shared" si="108"/>
        <v>7.9350899505861179</v>
      </c>
      <c r="BW171" s="17"/>
      <c r="BX171" s="17">
        <f t="shared" si="109"/>
        <v>1.3651767656922351</v>
      </c>
      <c r="BY171" s="17"/>
      <c r="BZ171" s="17">
        <f t="shared" si="110"/>
        <v>2.4865719660822858</v>
      </c>
      <c r="CA171" s="17"/>
      <c r="CB171" s="17">
        <f t="shared" si="111"/>
        <v>1.1823405917155967</v>
      </c>
      <c r="CC171" s="17"/>
      <c r="CD171" s="17">
        <f t="shared" si="112"/>
        <v>2.3768702616963027</v>
      </c>
      <c r="CE171" s="17"/>
      <c r="CF171" s="17">
        <f t="shared" si="181"/>
        <v>75.877012200305046</v>
      </c>
      <c r="CG171" s="18">
        <f t="shared" si="194"/>
        <v>1</v>
      </c>
      <c r="CH171" s="18"/>
      <c r="CJ171" s="2">
        <f t="shared" si="113"/>
        <v>1967</v>
      </c>
      <c r="CK171" s="17">
        <f t="shared" si="114"/>
        <v>0</v>
      </c>
      <c r="CL171" s="17"/>
      <c r="CM171" s="17">
        <f t="shared" si="115"/>
        <v>0</v>
      </c>
      <c r="CN171" s="17"/>
      <c r="CO171" s="17">
        <f t="shared" si="116"/>
        <v>0</v>
      </c>
      <c r="CP171" s="17"/>
      <c r="CQ171" s="17">
        <f t="shared" si="117"/>
        <v>0</v>
      </c>
      <c r="CR171" s="17"/>
      <c r="CS171" s="17">
        <f t="shared" si="118"/>
        <v>0</v>
      </c>
      <c r="CT171" s="17"/>
      <c r="CU171" s="17">
        <f t="shared" si="119"/>
        <v>0</v>
      </c>
      <c r="CV171" s="17"/>
      <c r="CW171" s="17">
        <f t="shared" si="120"/>
        <v>0</v>
      </c>
      <c r="CX171" s="17"/>
      <c r="CY171" s="17">
        <f t="shared" si="121"/>
        <v>0</v>
      </c>
      <c r="CZ171" s="17"/>
      <c r="DA171" s="17">
        <f t="shared" si="122"/>
        <v>0</v>
      </c>
      <c r="DB171" s="17"/>
      <c r="DC171" s="17">
        <f t="shared" si="123"/>
        <v>0</v>
      </c>
      <c r="DD171" s="17"/>
      <c r="DE171" s="17">
        <f t="shared" si="124"/>
        <v>0</v>
      </c>
      <c r="DF171" s="17"/>
      <c r="DG171" s="17">
        <f t="shared" si="125"/>
        <v>0</v>
      </c>
      <c r="DH171" s="17"/>
      <c r="DI171" s="17" t="str">
        <f t="shared" si="183"/>
        <v/>
      </c>
      <c r="DJ171" s="18">
        <f t="shared" si="195"/>
        <v>0</v>
      </c>
      <c r="DK171" s="18"/>
      <c r="DM171" s="2">
        <f t="shared" si="126"/>
        <v>1967</v>
      </c>
      <c r="DN171" s="17">
        <f t="shared" si="127"/>
        <v>0</v>
      </c>
      <c r="DO171" s="17"/>
      <c r="DP171" s="17">
        <f t="shared" si="128"/>
        <v>0</v>
      </c>
      <c r="DQ171" s="17"/>
      <c r="DR171" s="17">
        <f t="shared" si="129"/>
        <v>0</v>
      </c>
      <c r="DS171" s="17"/>
      <c r="DT171" s="17">
        <f t="shared" si="130"/>
        <v>0</v>
      </c>
      <c r="DU171" s="17"/>
      <c r="DV171" s="17">
        <f t="shared" si="131"/>
        <v>0</v>
      </c>
      <c r="DW171" s="17"/>
      <c r="DX171" s="17">
        <f t="shared" si="132"/>
        <v>0</v>
      </c>
      <c r="DY171" s="17"/>
      <c r="DZ171" s="17">
        <f t="shared" si="133"/>
        <v>0</v>
      </c>
      <c r="EA171" s="17"/>
      <c r="EB171" s="17">
        <f t="shared" si="134"/>
        <v>0</v>
      </c>
      <c r="EC171" s="17"/>
      <c r="ED171" s="17">
        <f t="shared" si="135"/>
        <v>0</v>
      </c>
      <c r="EE171" s="17"/>
      <c r="EF171" s="17">
        <f t="shared" si="136"/>
        <v>0</v>
      </c>
      <c r="EG171" s="17"/>
      <c r="EH171" s="17">
        <f t="shared" si="137"/>
        <v>0</v>
      </c>
      <c r="EI171" s="17"/>
      <c r="EJ171" s="17">
        <f t="shared" si="138"/>
        <v>0</v>
      </c>
      <c r="EK171" s="17"/>
      <c r="EL171" s="17" t="str">
        <f t="shared" si="185"/>
        <v/>
      </c>
      <c r="EM171" s="18">
        <f t="shared" si="196"/>
        <v>0</v>
      </c>
      <c r="EN171" s="18"/>
      <c r="EP171" s="2">
        <f t="shared" si="139"/>
        <v>1967</v>
      </c>
      <c r="EQ171" s="17">
        <f t="shared" si="140"/>
        <v>0</v>
      </c>
      <c r="ER171" s="17"/>
      <c r="ES171" s="17">
        <f t="shared" si="141"/>
        <v>0</v>
      </c>
      <c r="ET171" s="17"/>
      <c r="EU171" s="17">
        <f t="shared" si="142"/>
        <v>0</v>
      </c>
      <c r="EV171" s="17"/>
      <c r="EW171" s="17">
        <f t="shared" si="143"/>
        <v>0</v>
      </c>
      <c r="EX171" s="17"/>
      <c r="EY171" s="17">
        <f t="shared" si="144"/>
        <v>0</v>
      </c>
      <c r="EZ171" s="17"/>
      <c r="FA171" s="17">
        <f t="shared" si="145"/>
        <v>0</v>
      </c>
      <c r="FB171" s="17"/>
      <c r="FC171" s="17">
        <f t="shared" si="146"/>
        <v>0</v>
      </c>
      <c r="FD171" s="17"/>
      <c r="FE171" s="17">
        <f t="shared" si="147"/>
        <v>0</v>
      </c>
      <c r="FF171" s="17"/>
      <c r="FG171" s="17">
        <f t="shared" si="148"/>
        <v>0</v>
      </c>
      <c r="FH171" s="17"/>
      <c r="FI171" s="17">
        <f t="shared" si="149"/>
        <v>0</v>
      </c>
      <c r="FJ171" s="17"/>
      <c r="FK171" s="17">
        <f t="shared" si="150"/>
        <v>0</v>
      </c>
      <c r="FL171" s="17"/>
      <c r="FM171" s="17">
        <f t="shared" si="151"/>
        <v>0</v>
      </c>
      <c r="FN171" s="17"/>
      <c r="FO171" s="17" t="str">
        <f t="shared" si="187"/>
        <v/>
      </c>
      <c r="FP171" s="18">
        <f t="shared" si="197"/>
        <v>0</v>
      </c>
      <c r="FQ171" s="18"/>
      <c r="FS171" s="2">
        <f t="shared" si="152"/>
        <v>1967</v>
      </c>
      <c r="FT171" s="17">
        <f t="shared" si="153"/>
        <v>0</v>
      </c>
      <c r="FU171" s="17"/>
      <c r="FV171" s="17">
        <f t="shared" si="154"/>
        <v>0</v>
      </c>
      <c r="FW171" s="17"/>
      <c r="FX171" s="17">
        <f t="shared" si="155"/>
        <v>0</v>
      </c>
      <c r="FY171" s="17"/>
      <c r="FZ171" s="17">
        <f t="shared" si="156"/>
        <v>0</v>
      </c>
      <c r="GA171" s="17"/>
      <c r="GB171" s="17">
        <f t="shared" si="157"/>
        <v>0</v>
      </c>
      <c r="GC171" s="17"/>
      <c r="GD171" s="17">
        <f t="shared" si="158"/>
        <v>0</v>
      </c>
      <c r="GE171" s="17"/>
      <c r="GF171" s="17">
        <f t="shared" si="159"/>
        <v>0</v>
      </c>
      <c r="GG171" s="17"/>
      <c r="GH171" s="17">
        <f t="shared" si="160"/>
        <v>0</v>
      </c>
      <c r="GI171" s="17"/>
      <c r="GJ171" s="17">
        <f t="shared" si="161"/>
        <v>0</v>
      </c>
      <c r="GK171" s="17"/>
      <c r="GL171" s="17">
        <f t="shared" si="162"/>
        <v>0</v>
      </c>
      <c r="GM171" s="17"/>
      <c r="GN171" s="17">
        <f t="shared" si="163"/>
        <v>0</v>
      </c>
      <c r="GO171" s="17"/>
      <c r="GP171" s="17">
        <f t="shared" si="164"/>
        <v>0</v>
      </c>
      <c r="GQ171" s="17"/>
      <c r="GR171" s="17" t="str">
        <f t="shared" si="189"/>
        <v/>
      </c>
      <c r="GS171" s="18">
        <f t="shared" si="198"/>
        <v>0</v>
      </c>
      <c r="GT171" s="18"/>
      <c r="GV171" s="2">
        <f t="shared" si="165"/>
        <v>1967</v>
      </c>
      <c r="GW171" s="17">
        <f t="shared" si="166"/>
        <v>0</v>
      </c>
      <c r="GX171" s="17"/>
      <c r="GY171" s="17">
        <f t="shared" si="167"/>
        <v>0</v>
      </c>
      <c r="GZ171" s="17"/>
      <c r="HA171" s="17">
        <f t="shared" si="168"/>
        <v>0</v>
      </c>
      <c r="HB171" s="17"/>
      <c r="HC171" s="17">
        <f t="shared" si="169"/>
        <v>0</v>
      </c>
      <c r="HD171" s="17"/>
      <c r="HE171" s="17">
        <f t="shared" si="170"/>
        <v>0</v>
      </c>
      <c r="HF171" s="17"/>
      <c r="HG171" s="17">
        <f t="shared" si="171"/>
        <v>0</v>
      </c>
      <c r="HH171" s="17"/>
      <c r="HI171" s="17">
        <f t="shared" si="172"/>
        <v>0</v>
      </c>
      <c r="HJ171" s="17"/>
      <c r="HK171" s="17">
        <f t="shared" si="173"/>
        <v>0</v>
      </c>
      <c r="HL171" s="17"/>
      <c r="HM171" s="17">
        <f t="shared" si="174"/>
        <v>0</v>
      </c>
      <c r="HN171" s="17"/>
      <c r="HO171" s="17">
        <f t="shared" si="175"/>
        <v>0</v>
      </c>
      <c r="HP171" s="17"/>
      <c r="HQ171" s="17">
        <f t="shared" si="176"/>
        <v>0</v>
      </c>
      <c r="HR171" s="17"/>
      <c r="HS171" s="17">
        <f t="shared" si="177"/>
        <v>0</v>
      </c>
      <c r="HT171" s="17"/>
      <c r="HU171" s="17" t="str">
        <f t="shared" si="191"/>
        <v/>
      </c>
      <c r="HV171" s="18">
        <f t="shared" si="199"/>
        <v>0</v>
      </c>
      <c r="HW171" s="18"/>
    </row>
    <row r="172" spans="1:231" x14ac:dyDescent="0.2">
      <c r="A172" s="2">
        <f t="shared" si="200"/>
        <v>1968</v>
      </c>
      <c r="B172" s="17">
        <f t="shared" si="201"/>
        <v>8.6224564269590367</v>
      </c>
      <c r="C172" s="17"/>
      <c r="D172" s="17">
        <f t="shared" si="202"/>
        <v>9.3493495559759321</v>
      </c>
      <c r="E172" s="17"/>
      <c r="F172" s="17">
        <f t="shared" si="203"/>
        <v>16.919064209876016</v>
      </c>
      <c r="G172" s="17"/>
      <c r="H172" s="17">
        <f t="shared" si="204"/>
        <v>8.5472605860262529</v>
      </c>
      <c r="I172" s="17"/>
      <c r="J172" s="17">
        <f t="shared" si="205"/>
        <v>13.447522886812566</v>
      </c>
      <c r="K172" s="17"/>
      <c r="L172" s="17">
        <f t="shared" si="206"/>
        <v>24.990084469994649</v>
      </c>
      <c r="M172" s="17"/>
      <c r="N172" s="17">
        <f t="shared" si="207"/>
        <v>15.540473792775005</v>
      </c>
      <c r="O172" s="17"/>
      <c r="P172" s="17">
        <f t="shared" si="208"/>
        <v>9.4746759575305699</v>
      </c>
      <c r="Q172" s="17"/>
      <c r="R172" s="17">
        <f t="shared" si="209"/>
        <v>1.0151438525925609</v>
      </c>
      <c r="S172" s="17"/>
      <c r="T172" s="17">
        <f t="shared" si="210"/>
        <v>0.45117504559669369</v>
      </c>
      <c r="U172" s="17"/>
      <c r="V172" s="17">
        <f t="shared" si="211"/>
        <v>3.6094003647735495</v>
      </c>
      <c r="W172" s="17"/>
      <c r="X172" s="17">
        <f t="shared" si="212"/>
        <v>1.3159272163236901</v>
      </c>
      <c r="Y172" s="17"/>
      <c r="Z172" s="17">
        <f t="shared" si="178"/>
        <v>113.2825343652365</v>
      </c>
      <c r="AA172" s="18">
        <f t="shared" si="213"/>
        <v>1</v>
      </c>
      <c r="AB172" s="18"/>
      <c r="AD172" s="2">
        <f t="shared" si="87"/>
        <v>1968</v>
      </c>
      <c r="AE172" s="17">
        <f t="shared" si="88"/>
        <v>8.448064855594966</v>
      </c>
      <c r="AF172" s="17"/>
      <c r="AG172" s="17">
        <f t="shared" si="89"/>
        <v>8.5783996570136818</v>
      </c>
      <c r="AH172" s="17"/>
      <c r="AI172" s="17">
        <f t="shared" si="90"/>
        <v>11.919710020657131</v>
      </c>
      <c r="AJ172" s="17"/>
      <c r="AK172" s="17">
        <f t="shared" si="91"/>
        <v>8.6139455119460582</v>
      </c>
      <c r="AL172" s="17"/>
      <c r="AM172" s="17">
        <f t="shared" si="92"/>
        <v>10.592664769848385</v>
      </c>
      <c r="AN172" s="17"/>
      <c r="AO172" s="17">
        <f t="shared" si="93"/>
        <v>15.15438281950345</v>
      </c>
      <c r="AP172" s="17"/>
      <c r="AQ172" s="17">
        <f t="shared" si="94"/>
        <v>7.6779046653934602</v>
      </c>
      <c r="AR172" s="17"/>
      <c r="AS172" s="17">
        <f t="shared" si="95"/>
        <v>13.104571851736369</v>
      </c>
      <c r="AT172" s="17"/>
      <c r="AU172" s="17">
        <f t="shared" si="96"/>
        <v>1.623260708578556</v>
      </c>
      <c r="AV172" s="17"/>
      <c r="AW172" s="17">
        <f t="shared" si="97"/>
        <v>0</v>
      </c>
      <c r="AX172" s="17"/>
      <c r="AY172" s="17">
        <f t="shared" si="98"/>
        <v>1.2796507775655768</v>
      </c>
      <c r="AZ172" s="17"/>
      <c r="BA172" s="17">
        <f t="shared" si="99"/>
        <v>1.8483844564836107</v>
      </c>
      <c r="BB172" s="17"/>
      <c r="BC172" s="17">
        <f t="shared" si="179"/>
        <v>88.84094009432124</v>
      </c>
      <c r="BD172" s="18">
        <f t="shared" si="193"/>
        <v>1</v>
      </c>
      <c r="BE172" s="18"/>
      <c r="BG172" s="2">
        <f t="shared" si="100"/>
        <v>1968</v>
      </c>
      <c r="BH172" s="17">
        <f t="shared" si="101"/>
        <v>6.5455350283636635</v>
      </c>
      <c r="BI172" s="17"/>
      <c r="BJ172" s="17">
        <f t="shared" si="102"/>
        <v>5.7532449411315625</v>
      </c>
      <c r="BK172" s="17"/>
      <c r="BL172" s="17">
        <f t="shared" si="103"/>
        <v>10.068178646980234</v>
      </c>
      <c r="BM172" s="17"/>
      <c r="BN172" s="17">
        <f t="shared" si="104"/>
        <v>7.6303629939583866</v>
      </c>
      <c r="BO172" s="17"/>
      <c r="BP172" s="17">
        <f t="shared" si="105"/>
        <v>11.518678960528234</v>
      </c>
      <c r="BQ172" s="17"/>
      <c r="BR172" s="17">
        <f t="shared" si="106"/>
        <v>17.832621501854824</v>
      </c>
      <c r="BS172" s="17"/>
      <c r="BT172" s="17">
        <f t="shared" si="107"/>
        <v>15.748289118521141</v>
      </c>
      <c r="BU172" s="17"/>
      <c r="BV172" s="17">
        <f t="shared" si="108"/>
        <v>14.139330787526722</v>
      </c>
      <c r="BW172" s="17"/>
      <c r="BX172" s="17">
        <f t="shared" si="109"/>
        <v>1.4505003135479999</v>
      </c>
      <c r="BY172" s="17"/>
      <c r="BZ172" s="17">
        <f t="shared" si="110"/>
        <v>0</v>
      </c>
      <c r="CA172" s="17"/>
      <c r="CB172" s="17">
        <f t="shared" si="111"/>
        <v>3.7908033404489747</v>
      </c>
      <c r="CC172" s="17"/>
      <c r="CD172" s="17">
        <f t="shared" si="112"/>
        <v>2.5962736704682685</v>
      </c>
      <c r="CE172" s="17"/>
      <c r="CF172" s="17">
        <f t="shared" si="181"/>
        <v>97.073819303329998</v>
      </c>
      <c r="CG172" s="18">
        <f t="shared" si="194"/>
        <v>1</v>
      </c>
      <c r="CH172" s="18"/>
      <c r="CJ172" s="2">
        <f t="shared" si="113"/>
        <v>1968</v>
      </c>
      <c r="CK172" s="17">
        <f t="shared" si="114"/>
        <v>0</v>
      </c>
      <c r="CL172" s="17"/>
      <c r="CM172" s="17">
        <f t="shared" si="115"/>
        <v>0</v>
      </c>
      <c r="CN172" s="17"/>
      <c r="CO172" s="17">
        <f t="shared" si="116"/>
        <v>0</v>
      </c>
      <c r="CP172" s="17"/>
      <c r="CQ172" s="17">
        <f t="shared" si="117"/>
        <v>0</v>
      </c>
      <c r="CR172" s="17"/>
      <c r="CS172" s="17">
        <f t="shared" si="118"/>
        <v>0</v>
      </c>
      <c r="CT172" s="17"/>
      <c r="CU172" s="17">
        <f t="shared" si="119"/>
        <v>0</v>
      </c>
      <c r="CV172" s="17"/>
      <c r="CW172" s="17">
        <f t="shared" si="120"/>
        <v>0</v>
      </c>
      <c r="CX172" s="17"/>
      <c r="CY172" s="17">
        <f t="shared" si="121"/>
        <v>0</v>
      </c>
      <c r="CZ172" s="17"/>
      <c r="DA172" s="17">
        <f t="shared" si="122"/>
        <v>0</v>
      </c>
      <c r="DB172" s="17"/>
      <c r="DC172" s="17">
        <f t="shared" si="123"/>
        <v>0</v>
      </c>
      <c r="DD172" s="17"/>
      <c r="DE172" s="17">
        <f t="shared" si="124"/>
        <v>0</v>
      </c>
      <c r="DF172" s="17"/>
      <c r="DG172" s="17">
        <f t="shared" si="125"/>
        <v>0</v>
      </c>
      <c r="DH172" s="17"/>
      <c r="DI172" s="17" t="str">
        <f t="shared" si="183"/>
        <v/>
      </c>
      <c r="DJ172" s="18">
        <f t="shared" si="195"/>
        <v>0</v>
      </c>
      <c r="DK172" s="18"/>
      <c r="DM172" s="2">
        <f t="shared" si="126"/>
        <v>1968</v>
      </c>
      <c r="DN172" s="17">
        <f t="shared" si="127"/>
        <v>0</v>
      </c>
      <c r="DO172" s="17"/>
      <c r="DP172" s="17">
        <f t="shared" si="128"/>
        <v>0</v>
      </c>
      <c r="DQ172" s="17"/>
      <c r="DR172" s="17">
        <f t="shared" si="129"/>
        <v>0</v>
      </c>
      <c r="DS172" s="17"/>
      <c r="DT172" s="17">
        <f t="shared" si="130"/>
        <v>0</v>
      </c>
      <c r="DU172" s="17"/>
      <c r="DV172" s="17">
        <f t="shared" si="131"/>
        <v>0</v>
      </c>
      <c r="DW172" s="17"/>
      <c r="DX172" s="17">
        <f t="shared" si="132"/>
        <v>0</v>
      </c>
      <c r="DY172" s="17"/>
      <c r="DZ172" s="17">
        <f t="shared" si="133"/>
        <v>0</v>
      </c>
      <c r="EA172" s="17"/>
      <c r="EB172" s="17">
        <f t="shared" si="134"/>
        <v>0</v>
      </c>
      <c r="EC172" s="17"/>
      <c r="ED172" s="17">
        <f t="shared" si="135"/>
        <v>0</v>
      </c>
      <c r="EE172" s="17"/>
      <c r="EF172" s="17">
        <f t="shared" si="136"/>
        <v>0</v>
      </c>
      <c r="EG172" s="17"/>
      <c r="EH172" s="17">
        <f t="shared" si="137"/>
        <v>0</v>
      </c>
      <c r="EI172" s="17"/>
      <c r="EJ172" s="17">
        <f t="shared" si="138"/>
        <v>0</v>
      </c>
      <c r="EK172" s="17"/>
      <c r="EL172" s="17" t="str">
        <f t="shared" si="185"/>
        <v/>
      </c>
      <c r="EM172" s="18">
        <f t="shared" si="196"/>
        <v>0</v>
      </c>
      <c r="EN172" s="18"/>
      <c r="EP172" s="2">
        <f t="shared" si="139"/>
        <v>1968</v>
      </c>
      <c r="EQ172" s="17">
        <f t="shared" si="140"/>
        <v>0</v>
      </c>
      <c r="ER172" s="17"/>
      <c r="ES172" s="17">
        <f t="shared" si="141"/>
        <v>0</v>
      </c>
      <c r="ET172" s="17"/>
      <c r="EU172" s="17">
        <f t="shared" si="142"/>
        <v>0</v>
      </c>
      <c r="EV172" s="17"/>
      <c r="EW172" s="17">
        <f t="shared" si="143"/>
        <v>0</v>
      </c>
      <c r="EX172" s="17"/>
      <c r="EY172" s="17">
        <f t="shared" si="144"/>
        <v>0</v>
      </c>
      <c r="EZ172" s="17"/>
      <c r="FA172" s="17">
        <f t="shared" si="145"/>
        <v>0</v>
      </c>
      <c r="FB172" s="17"/>
      <c r="FC172" s="17">
        <f t="shared" si="146"/>
        <v>0</v>
      </c>
      <c r="FD172" s="17"/>
      <c r="FE172" s="17">
        <f t="shared" si="147"/>
        <v>0</v>
      </c>
      <c r="FF172" s="17"/>
      <c r="FG172" s="17">
        <f t="shared" si="148"/>
        <v>0</v>
      </c>
      <c r="FH172" s="17"/>
      <c r="FI172" s="17">
        <f t="shared" si="149"/>
        <v>0</v>
      </c>
      <c r="FJ172" s="17"/>
      <c r="FK172" s="17">
        <f t="shared" si="150"/>
        <v>0</v>
      </c>
      <c r="FL172" s="17"/>
      <c r="FM172" s="17">
        <f t="shared" si="151"/>
        <v>0</v>
      </c>
      <c r="FN172" s="17"/>
      <c r="FO172" s="17" t="str">
        <f t="shared" si="187"/>
        <v/>
      </c>
      <c r="FP172" s="18">
        <f t="shared" si="197"/>
        <v>0</v>
      </c>
      <c r="FQ172" s="18"/>
      <c r="FS172" s="2">
        <f t="shared" si="152"/>
        <v>1968</v>
      </c>
      <c r="FT172" s="17">
        <f t="shared" si="153"/>
        <v>0</v>
      </c>
      <c r="FU172" s="17"/>
      <c r="FV172" s="17">
        <f t="shared" si="154"/>
        <v>0</v>
      </c>
      <c r="FW172" s="17"/>
      <c r="FX172" s="17">
        <f t="shared" si="155"/>
        <v>0</v>
      </c>
      <c r="FY172" s="17"/>
      <c r="FZ172" s="17">
        <f t="shared" si="156"/>
        <v>0</v>
      </c>
      <c r="GA172" s="17"/>
      <c r="GB172" s="17">
        <f t="shared" si="157"/>
        <v>0</v>
      </c>
      <c r="GC172" s="17"/>
      <c r="GD172" s="17">
        <f t="shared" si="158"/>
        <v>0</v>
      </c>
      <c r="GE172" s="17"/>
      <c r="GF172" s="17">
        <f t="shared" si="159"/>
        <v>0</v>
      </c>
      <c r="GG172" s="17"/>
      <c r="GH172" s="17">
        <f t="shared" si="160"/>
        <v>0</v>
      </c>
      <c r="GI172" s="17"/>
      <c r="GJ172" s="17">
        <f t="shared" si="161"/>
        <v>0</v>
      </c>
      <c r="GK172" s="17"/>
      <c r="GL172" s="17">
        <f t="shared" si="162"/>
        <v>0</v>
      </c>
      <c r="GM172" s="17"/>
      <c r="GN172" s="17">
        <f t="shared" si="163"/>
        <v>0</v>
      </c>
      <c r="GO172" s="17"/>
      <c r="GP172" s="17">
        <f t="shared" si="164"/>
        <v>0</v>
      </c>
      <c r="GQ172" s="17"/>
      <c r="GR172" s="17" t="str">
        <f t="shared" si="189"/>
        <v/>
      </c>
      <c r="GS172" s="18">
        <f t="shared" si="198"/>
        <v>0</v>
      </c>
      <c r="GT172" s="18"/>
      <c r="GV172" s="2">
        <f t="shared" si="165"/>
        <v>1968</v>
      </c>
      <c r="GW172" s="17">
        <f t="shared" si="166"/>
        <v>0</v>
      </c>
      <c r="GX172" s="17"/>
      <c r="GY172" s="17">
        <f t="shared" si="167"/>
        <v>0</v>
      </c>
      <c r="GZ172" s="17"/>
      <c r="HA172" s="17">
        <f t="shared" si="168"/>
        <v>0</v>
      </c>
      <c r="HB172" s="17"/>
      <c r="HC172" s="17">
        <f t="shared" si="169"/>
        <v>0</v>
      </c>
      <c r="HD172" s="17"/>
      <c r="HE172" s="17">
        <f t="shared" si="170"/>
        <v>0</v>
      </c>
      <c r="HF172" s="17"/>
      <c r="HG172" s="17">
        <f t="shared" si="171"/>
        <v>0</v>
      </c>
      <c r="HH172" s="17"/>
      <c r="HI172" s="17">
        <f t="shared" si="172"/>
        <v>0</v>
      </c>
      <c r="HJ172" s="17"/>
      <c r="HK172" s="17">
        <f t="shared" si="173"/>
        <v>0</v>
      </c>
      <c r="HL172" s="17"/>
      <c r="HM172" s="17">
        <f t="shared" si="174"/>
        <v>0</v>
      </c>
      <c r="HN172" s="17"/>
      <c r="HO172" s="17">
        <f t="shared" si="175"/>
        <v>0</v>
      </c>
      <c r="HP172" s="17"/>
      <c r="HQ172" s="17">
        <f t="shared" si="176"/>
        <v>0</v>
      </c>
      <c r="HR172" s="17"/>
      <c r="HS172" s="17">
        <f t="shared" si="177"/>
        <v>0</v>
      </c>
      <c r="HT172" s="17"/>
      <c r="HU172" s="17" t="str">
        <f t="shared" si="191"/>
        <v/>
      </c>
      <c r="HV172" s="18">
        <f t="shared" si="199"/>
        <v>0</v>
      </c>
      <c r="HW172" s="18"/>
    </row>
    <row r="173" spans="1:231" x14ac:dyDescent="0.2">
      <c r="A173" s="2">
        <f t="shared" si="200"/>
        <v>1969</v>
      </c>
      <c r="B173" s="17">
        <f t="shared" si="201"/>
        <v>15.916452997438919</v>
      </c>
      <c r="C173" s="17"/>
      <c r="D173" s="17">
        <f t="shared" si="202"/>
        <v>6.2537874375763938</v>
      </c>
      <c r="E173" s="17"/>
      <c r="F173" s="17">
        <f t="shared" si="203"/>
        <v>9.2992189953540763</v>
      </c>
      <c r="G173" s="17"/>
      <c r="H173" s="17">
        <f t="shared" si="204"/>
        <v>11.642822704425791</v>
      </c>
      <c r="I173" s="17"/>
      <c r="J173" s="17">
        <f t="shared" si="205"/>
        <v>9.2490884347322222</v>
      </c>
      <c r="K173" s="17"/>
      <c r="L173" s="17">
        <f t="shared" si="206"/>
        <v>6.2036568769545397</v>
      </c>
      <c r="M173" s="17"/>
      <c r="N173" s="17">
        <f t="shared" si="207"/>
        <v>2.1430814665842952</v>
      </c>
      <c r="O173" s="17"/>
      <c r="P173" s="17">
        <f t="shared" si="208"/>
        <v>1.4036556974119363</v>
      </c>
      <c r="Q173" s="17"/>
      <c r="R173" s="17">
        <f t="shared" si="209"/>
        <v>2.418799550004497</v>
      </c>
      <c r="S173" s="17"/>
      <c r="T173" s="17">
        <f t="shared" si="210"/>
        <v>2.3686689893826425</v>
      </c>
      <c r="U173" s="17"/>
      <c r="V173" s="17">
        <f t="shared" si="211"/>
        <v>4.6370768575215751</v>
      </c>
      <c r="W173" s="17"/>
      <c r="X173" s="17">
        <f t="shared" si="212"/>
        <v>8.3843362640052259</v>
      </c>
      <c r="Y173" s="17"/>
      <c r="Z173" s="17">
        <f t="shared" si="178"/>
        <v>79.920646271392116</v>
      </c>
      <c r="AA173" s="18">
        <f t="shared" si="213"/>
        <v>1</v>
      </c>
      <c r="AB173" s="18"/>
      <c r="AD173" s="2">
        <f t="shared" si="87"/>
        <v>1969</v>
      </c>
      <c r="AE173" s="17">
        <f t="shared" si="88"/>
        <v>15.770510971664653</v>
      </c>
      <c r="AF173" s="17"/>
      <c r="AG173" s="17">
        <f t="shared" si="89"/>
        <v>8.388821764041003</v>
      </c>
      <c r="AH173" s="17"/>
      <c r="AI173" s="17">
        <f t="shared" si="90"/>
        <v>16.457730833690611</v>
      </c>
      <c r="AJ173" s="17"/>
      <c r="AK173" s="17">
        <f t="shared" si="91"/>
        <v>12.346260279845657</v>
      </c>
      <c r="AL173" s="17"/>
      <c r="AM173" s="17">
        <f t="shared" si="92"/>
        <v>8.8509178781619049</v>
      </c>
      <c r="AN173" s="17"/>
      <c r="AO173" s="17">
        <f t="shared" si="93"/>
        <v>7.5475698639747444</v>
      </c>
      <c r="AP173" s="17"/>
      <c r="AQ173" s="17">
        <f t="shared" si="94"/>
        <v>2.4052695170908525</v>
      </c>
      <c r="AR173" s="17"/>
      <c r="AS173" s="17">
        <f t="shared" si="95"/>
        <v>1.1374673578360683</v>
      </c>
      <c r="AT173" s="17"/>
      <c r="AU173" s="17">
        <f t="shared" si="96"/>
        <v>4.2181081186420863</v>
      </c>
      <c r="AV173" s="17"/>
      <c r="AW173" s="17">
        <f t="shared" si="97"/>
        <v>3.7678606228319764</v>
      </c>
      <c r="AX173" s="17"/>
      <c r="AY173" s="17">
        <f t="shared" si="98"/>
        <v>3.3176131270218656</v>
      </c>
      <c r="AZ173" s="17"/>
      <c r="BA173" s="17">
        <f t="shared" si="99"/>
        <v>5.2489379116810229</v>
      </c>
      <c r="BB173" s="17"/>
      <c r="BC173" s="17">
        <f t="shared" si="179"/>
        <v>89.457068246482464</v>
      </c>
      <c r="BD173" s="18">
        <f t="shared" si="193"/>
        <v>1</v>
      </c>
      <c r="BE173" s="18"/>
      <c r="BG173" s="2">
        <f t="shared" si="100"/>
        <v>1969</v>
      </c>
      <c r="BH173" s="17">
        <f t="shared" si="101"/>
        <v>15.870179901172236</v>
      </c>
      <c r="BI173" s="17"/>
      <c r="BJ173" s="17">
        <f t="shared" si="102"/>
        <v>5.7166777063362355</v>
      </c>
      <c r="BK173" s="17"/>
      <c r="BL173" s="17">
        <f t="shared" si="103"/>
        <v>9.3734011858690085</v>
      </c>
      <c r="BM173" s="17"/>
      <c r="BN173" s="17">
        <f t="shared" si="104"/>
        <v>11.092061221249411</v>
      </c>
      <c r="BO173" s="17"/>
      <c r="BP173" s="17">
        <f t="shared" si="105"/>
        <v>7.4231486634515287</v>
      </c>
      <c r="BQ173" s="17"/>
      <c r="BR173" s="17">
        <f t="shared" si="106"/>
        <v>5.4119507497085033</v>
      </c>
      <c r="BS173" s="17"/>
      <c r="BT173" s="17">
        <f t="shared" si="107"/>
        <v>2.3524921051660841</v>
      </c>
      <c r="BU173" s="17"/>
      <c r="BV173" s="17">
        <f t="shared" si="108"/>
        <v>1.60895833099442</v>
      </c>
      <c r="BW173" s="17"/>
      <c r="BX173" s="17">
        <f t="shared" si="109"/>
        <v>2.6206518269984871</v>
      </c>
      <c r="BY173" s="17"/>
      <c r="BZ173" s="17">
        <f t="shared" si="110"/>
        <v>2.4256265747567394</v>
      </c>
      <c r="CA173" s="17"/>
      <c r="CB173" s="17">
        <f t="shared" si="111"/>
        <v>5.1681691844063193</v>
      </c>
      <c r="CC173" s="17"/>
      <c r="CD173" s="17">
        <f t="shared" si="112"/>
        <v>8.2885732202742854</v>
      </c>
      <c r="CE173" s="17"/>
      <c r="CF173" s="17">
        <f t="shared" si="181"/>
        <v>77.351890670383256</v>
      </c>
      <c r="CG173" s="18">
        <f t="shared" si="194"/>
        <v>1</v>
      </c>
      <c r="CH173" s="18"/>
      <c r="CJ173" s="2">
        <f t="shared" si="113"/>
        <v>1969</v>
      </c>
      <c r="CK173" s="17">
        <f t="shared" si="114"/>
        <v>0</v>
      </c>
      <c r="CL173" s="17"/>
      <c r="CM173" s="17">
        <f t="shared" si="115"/>
        <v>0</v>
      </c>
      <c r="CN173" s="17"/>
      <c r="CO173" s="17">
        <f t="shared" si="116"/>
        <v>0</v>
      </c>
      <c r="CP173" s="17"/>
      <c r="CQ173" s="17">
        <f t="shared" si="117"/>
        <v>0</v>
      </c>
      <c r="CR173" s="17"/>
      <c r="CS173" s="17">
        <f t="shared" si="118"/>
        <v>0</v>
      </c>
      <c r="CT173" s="17"/>
      <c r="CU173" s="17">
        <f t="shared" si="119"/>
        <v>0</v>
      </c>
      <c r="CV173" s="17"/>
      <c r="CW173" s="17">
        <f t="shared" si="120"/>
        <v>0</v>
      </c>
      <c r="CX173" s="17"/>
      <c r="CY173" s="17">
        <f t="shared" si="121"/>
        <v>0</v>
      </c>
      <c r="CZ173" s="17"/>
      <c r="DA173" s="17">
        <f t="shared" si="122"/>
        <v>0</v>
      </c>
      <c r="DB173" s="17"/>
      <c r="DC173" s="17">
        <f t="shared" si="123"/>
        <v>0</v>
      </c>
      <c r="DD173" s="17"/>
      <c r="DE173" s="17">
        <f t="shared" si="124"/>
        <v>0</v>
      </c>
      <c r="DF173" s="17"/>
      <c r="DG173" s="17">
        <f t="shared" si="125"/>
        <v>0</v>
      </c>
      <c r="DH173" s="17"/>
      <c r="DI173" s="17" t="str">
        <f t="shared" si="183"/>
        <v/>
      </c>
      <c r="DJ173" s="18">
        <f t="shared" si="195"/>
        <v>0</v>
      </c>
      <c r="DK173" s="18"/>
      <c r="DM173" s="2">
        <f t="shared" si="126"/>
        <v>1969</v>
      </c>
      <c r="DN173" s="17">
        <f t="shared" si="127"/>
        <v>0</v>
      </c>
      <c r="DO173" s="17"/>
      <c r="DP173" s="17">
        <f t="shared" si="128"/>
        <v>0</v>
      </c>
      <c r="DQ173" s="17"/>
      <c r="DR173" s="17">
        <f t="shared" si="129"/>
        <v>0</v>
      </c>
      <c r="DS173" s="17"/>
      <c r="DT173" s="17">
        <f t="shared" si="130"/>
        <v>0</v>
      </c>
      <c r="DU173" s="17"/>
      <c r="DV173" s="17">
        <f t="shared" si="131"/>
        <v>0</v>
      </c>
      <c r="DW173" s="17"/>
      <c r="DX173" s="17">
        <f t="shared" si="132"/>
        <v>0</v>
      </c>
      <c r="DY173" s="17"/>
      <c r="DZ173" s="17">
        <f t="shared" si="133"/>
        <v>0</v>
      </c>
      <c r="EA173" s="17"/>
      <c r="EB173" s="17">
        <f t="shared" si="134"/>
        <v>0</v>
      </c>
      <c r="EC173" s="17"/>
      <c r="ED173" s="17">
        <f t="shared" si="135"/>
        <v>0</v>
      </c>
      <c r="EE173" s="17"/>
      <c r="EF173" s="17">
        <f t="shared" si="136"/>
        <v>0</v>
      </c>
      <c r="EG173" s="17"/>
      <c r="EH173" s="17">
        <f t="shared" si="137"/>
        <v>0</v>
      </c>
      <c r="EI173" s="17"/>
      <c r="EJ173" s="17">
        <f t="shared" si="138"/>
        <v>0</v>
      </c>
      <c r="EK173" s="17"/>
      <c r="EL173" s="17" t="str">
        <f t="shared" si="185"/>
        <v/>
      </c>
      <c r="EM173" s="18">
        <f t="shared" si="196"/>
        <v>0</v>
      </c>
      <c r="EN173" s="18"/>
      <c r="EP173" s="2">
        <f t="shared" si="139"/>
        <v>1969</v>
      </c>
      <c r="EQ173" s="17">
        <f t="shared" si="140"/>
        <v>0</v>
      </c>
      <c r="ER173" s="17"/>
      <c r="ES173" s="17">
        <f t="shared" si="141"/>
        <v>0</v>
      </c>
      <c r="ET173" s="17"/>
      <c r="EU173" s="17">
        <f t="shared" si="142"/>
        <v>0</v>
      </c>
      <c r="EV173" s="17"/>
      <c r="EW173" s="17">
        <f t="shared" si="143"/>
        <v>0</v>
      </c>
      <c r="EX173" s="17"/>
      <c r="EY173" s="17">
        <f t="shared" si="144"/>
        <v>0</v>
      </c>
      <c r="EZ173" s="17"/>
      <c r="FA173" s="17">
        <f t="shared" si="145"/>
        <v>0</v>
      </c>
      <c r="FB173" s="17"/>
      <c r="FC173" s="17">
        <f t="shared" si="146"/>
        <v>0</v>
      </c>
      <c r="FD173" s="17"/>
      <c r="FE173" s="17">
        <f t="shared" si="147"/>
        <v>0</v>
      </c>
      <c r="FF173" s="17"/>
      <c r="FG173" s="17">
        <f t="shared" si="148"/>
        <v>0</v>
      </c>
      <c r="FH173" s="17"/>
      <c r="FI173" s="17">
        <f t="shared" si="149"/>
        <v>0</v>
      </c>
      <c r="FJ173" s="17"/>
      <c r="FK173" s="17">
        <f t="shared" si="150"/>
        <v>0</v>
      </c>
      <c r="FL173" s="17"/>
      <c r="FM173" s="17">
        <f t="shared" si="151"/>
        <v>0</v>
      </c>
      <c r="FN173" s="17"/>
      <c r="FO173" s="17" t="str">
        <f t="shared" si="187"/>
        <v/>
      </c>
      <c r="FP173" s="18">
        <f t="shared" si="197"/>
        <v>0</v>
      </c>
      <c r="FQ173" s="18"/>
      <c r="FS173" s="2">
        <f t="shared" si="152"/>
        <v>1969</v>
      </c>
      <c r="FT173" s="17">
        <f t="shared" si="153"/>
        <v>0</v>
      </c>
      <c r="FU173" s="17"/>
      <c r="FV173" s="17">
        <f t="shared" si="154"/>
        <v>0</v>
      </c>
      <c r="FW173" s="17"/>
      <c r="FX173" s="17">
        <f t="shared" si="155"/>
        <v>0</v>
      </c>
      <c r="FY173" s="17"/>
      <c r="FZ173" s="17">
        <f t="shared" si="156"/>
        <v>0</v>
      </c>
      <c r="GA173" s="17"/>
      <c r="GB173" s="17">
        <f t="shared" si="157"/>
        <v>0</v>
      </c>
      <c r="GC173" s="17"/>
      <c r="GD173" s="17">
        <f t="shared" si="158"/>
        <v>0</v>
      </c>
      <c r="GE173" s="17"/>
      <c r="GF173" s="17">
        <f t="shared" si="159"/>
        <v>0</v>
      </c>
      <c r="GG173" s="17"/>
      <c r="GH173" s="17">
        <f t="shared" si="160"/>
        <v>0</v>
      </c>
      <c r="GI173" s="17"/>
      <c r="GJ173" s="17">
        <f t="shared" si="161"/>
        <v>0</v>
      </c>
      <c r="GK173" s="17"/>
      <c r="GL173" s="17">
        <f t="shared" si="162"/>
        <v>0</v>
      </c>
      <c r="GM173" s="17"/>
      <c r="GN173" s="17">
        <f t="shared" si="163"/>
        <v>0</v>
      </c>
      <c r="GO173" s="17"/>
      <c r="GP173" s="17">
        <f t="shared" si="164"/>
        <v>0</v>
      </c>
      <c r="GQ173" s="17"/>
      <c r="GR173" s="17" t="str">
        <f t="shared" si="189"/>
        <v/>
      </c>
      <c r="GS173" s="18">
        <f t="shared" si="198"/>
        <v>0</v>
      </c>
      <c r="GT173" s="18"/>
      <c r="GV173" s="2">
        <f t="shared" si="165"/>
        <v>1969</v>
      </c>
      <c r="GW173" s="17">
        <f t="shared" si="166"/>
        <v>0</v>
      </c>
      <c r="GX173" s="17"/>
      <c r="GY173" s="17">
        <f t="shared" si="167"/>
        <v>0</v>
      </c>
      <c r="GZ173" s="17"/>
      <c r="HA173" s="17">
        <f t="shared" si="168"/>
        <v>0</v>
      </c>
      <c r="HB173" s="17"/>
      <c r="HC173" s="17">
        <f t="shared" si="169"/>
        <v>0</v>
      </c>
      <c r="HD173" s="17"/>
      <c r="HE173" s="17">
        <f t="shared" si="170"/>
        <v>0</v>
      </c>
      <c r="HF173" s="17"/>
      <c r="HG173" s="17">
        <f t="shared" si="171"/>
        <v>0</v>
      </c>
      <c r="HH173" s="17"/>
      <c r="HI173" s="17">
        <f t="shared" si="172"/>
        <v>0</v>
      </c>
      <c r="HJ173" s="17"/>
      <c r="HK173" s="17">
        <f t="shared" si="173"/>
        <v>0</v>
      </c>
      <c r="HL173" s="17"/>
      <c r="HM173" s="17">
        <f t="shared" si="174"/>
        <v>0</v>
      </c>
      <c r="HN173" s="17"/>
      <c r="HO173" s="17">
        <f t="shared" si="175"/>
        <v>0</v>
      </c>
      <c r="HP173" s="17"/>
      <c r="HQ173" s="17">
        <f t="shared" si="176"/>
        <v>0</v>
      </c>
      <c r="HR173" s="17"/>
      <c r="HS173" s="17">
        <f t="shared" si="177"/>
        <v>0</v>
      </c>
      <c r="HT173" s="17"/>
      <c r="HU173" s="17" t="str">
        <f t="shared" si="191"/>
        <v/>
      </c>
      <c r="HV173" s="18">
        <f t="shared" si="199"/>
        <v>0</v>
      </c>
      <c r="HW173" s="18"/>
    </row>
    <row r="174" spans="1:231" x14ac:dyDescent="0.2">
      <c r="A174" s="2">
        <f t="shared" si="200"/>
        <v>1970</v>
      </c>
      <c r="B174" s="17">
        <f t="shared" si="201"/>
        <v>7.9707591388749233</v>
      </c>
      <c r="C174" s="17"/>
      <c r="D174" s="17">
        <f t="shared" si="202"/>
        <v>8.9357724308456294</v>
      </c>
      <c r="E174" s="17"/>
      <c r="F174" s="17">
        <f t="shared" si="203"/>
        <v>20.503399294338639</v>
      </c>
      <c r="G174" s="17"/>
      <c r="H174" s="17">
        <f t="shared" si="204"/>
        <v>19.074678316615774</v>
      </c>
      <c r="I174" s="17"/>
      <c r="J174" s="17">
        <f t="shared" si="205"/>
        <v>16.317497482413756</v>
      </c>
      <c r="K174" s="17"/>
      <c r="L174" s="17">
        <f t="shared" si="206"/>
        <v>11.843344946913211</v>
      </c>
      <c r="M174" s="17"/>
      <c r="N174" s="17">
        <f t="shared" si="207"/>
        <v>8.1086181805850241</v>
      </c>
      <c r="O174" s="17"/>
      <c r="P174" s="17">
        <f t="shared" si="208"/>
        <v>5.3263720660720795</v>
      </c>
      <c r="Q174" s="17"/>
      <c r="R174" s="17">
        <f t="shared" si="209"/>
        <v>0.13785904171010088</v>
      </c>
      <c r="S174" s="17"/>
      <c r="T174" s="17">
        <f t="shared" si="210"/>
        <v>2.4814627507818159</v>
      </c>
      <c r="U174" s="17"/>
      <c r="V174" s="17">
        <f t="shared" si="211"/>
        <v>0.4887729660630849</v>
      </c>
      <c r="W174" s="17"/>
      <c r="X174" s="17">
        <f t="shared" si="212"/>
        <v>0.52637088652947606</v>
      </c>
      <c r="Y174" s="17"/>
      <c r="Z174" s="17">
        <f t="shared" si="178"/>
        <v>101.71490750174351</v>
      </c>
      <c r="AA174" s="18">
        <f t="shared" si="213"/>
        <v>1</v>
      </c>
      <c r="AB174" s="18"/>
      <c r="AD174" s="2">
        <f t="shared" si="87"/>
        <v>1970</v>
      </c>
      <c r="AE174" s="17">
        <f t="shared" si="88"/>
        <v>3.5545854932377137</v>
      </c>
      <c r="AF174" s="17"/>
      <c r="AG174" s="17">
        <f t="shared" si="89"/>
        <v>9.1234360993101316</v>
      </c>
      <c r="AH174" s="17"/>
      <c r="AI174" s="17">
        <f t="shared" si="90"/>
        <v>21.623728417196091</v>
      </c>
      <c r="AJ174" s="17"/>
      <c r="AK174" s="17">
        <f t="shared" si="91"/>
        <v>19.431734029699498</v>
      </c>
      <c r="AL174" s="17"/>
      <c r="AM174" s="17">
        <f t="shared" si="92"/>
        <v>10.782242662821064</v>
      </c>
      <c r="AN174" s="17"/>
      <c r="AO174" s="17">
        <f t="shared" si="93"/>
        <v>13.981369606735006</v>
      </c>
      <c r="AP174" s="17"/>
      <c r="AQ174" s="17">
        <f t="shared" si="94"/>
        <v>10.189811747281444</v>
      </c>
      <c r="AR174" s="17"/>
      <c r="AS174" s="17">
        <f t="shared" si="95"/>
        <v>5.9243091553961884</v>
      </c>
      <c r="AT174" s="17"/>
      <c r="AU174" s="17">
        <f t="shared" si="96"/>
        <v>1.0663756479713138</v>
      </c>
      <c r="AV174" s="17"/>
      <c r="AW174" s="17">
        <f t="shared" si="97"/>
        <v>0</v>
      </c>
      <c r="AX174" s="17"/>
      <c r="AY174" s="17">
        <f t="shared" si="98"/>
        <v>0</v>
      </c>
      <c r="AZ174" s="17"/>
      <c r="BA174" s="17">
        <f t="shared" si="99"/>
        <v>2.2512374790505518</v>
      </c>
      <c r="BB174" s="17"/>
      <c r="BC174" s="17">
        <f t="shared" si="179"/>
        <v>97.928830338698987</v>
      </c>
      <c r="BD174" s="18">
        <f t="shared" si="193"/>
        <v>1</v>
      </c>
      <c r="BE174" s="18"/>
      <c r="BG174" s="2">
        <f t="shared" si="100"/>
        <v>1970</v>
      </c>
      <c r="BH174" s="17">
        <f t="shared" si="101"/>
        <v>14.005250926610522</v>
      </c>
      <c r="BI174" s="17"/>
      <c r="BJ174" s="17">
        <f t="shared" si="102"/>
        <v>8.9467834465901834</v>
      </c>
      <c r="BK174" s="17"/>
      <c r="BL174" s="17">
        <f t="shared" si="103"/>
        <v>16.650280910139227</v>
      </c>
      <c r="BM174" s="17"/>
      <c r="BN174" s="17">
        <f t="shared" si="104"/>
        <v>14.49281405721489</v>
      </c>
      <c r="BO174" s="17"/>
      <c r="BP174" s="17">
        <f t="shared" si="105"/>
        <v>12.90823388275069</v>
      </c>
      <c r="BQ174" s="17"/>
      <c r="BR174" s="17">
        <f t="shared" si="106"/>
        <v>9.6903172207618482</v>
      </c>
      <c r="BS174" s="17"/>
      <c r="BT174" s="17">
        <f t="shared" si="107"/>
        <v>7.813199167935025</v>
      </c>
      <c r="BU174" s="17"/>
      <c r="BV174" s="17">
        <f t="shared" si="108"/>
        <v>9.4952919685200996</v>
      </c>
      <c r="BW174" s="17"/>
      <c r="BX174" s="17">
        <f t="shared" si="109"/>
        <v>1.3164204526317982</v>
      </c>
      <c r="BY174" s="17"/>
      <c r="BZ174" s="17">
        <f t="shared" si="110"/>
        <v>4.3515009406439997</v>
      </c>
      <c r="CA174" s="17"/>
      <c r="CB174" s="17">
        <f t="shared" si="111"/>
        <v>1.5723910961990926</v>
      </c>
      <c r="CC174" s="17"/>
      <c r="CD174" s="17">
        <f t="shared" si="112"/>
        <v>2.0843323833336806</v>
      </c>
      <c r="CE174" s="17"/>
      <c r="CF174" s="17">
        <f t="shared" si="181"/>
        <v>103.32681645333106</v>
      </c>
      <c r="CG174" s="18">
        <f t="shared" si="194"/>
        <v>1</v>
      </c>
      <c r="CH174" s="18"/>
      <c r="CJ174" s="2">
        <f t="shared" si="113"/>
        <v>1970</v>
      </c>
      <c r="CK174" s="17">
        <f t="shared" si="114"/>
        <v>0</v>
      </c>
      <c r="CL174" s="17"/>
      <c r="CM174" s="17">
        <f t="shared" si="115"/>
        <v>0</v>
      </c>
      <c r="CN174" s="17"/>
      <c r="CO174" s="17">
        <f t="shared" si="116"/>
        <v>0</v>
      </c>
      <c r="CP174" s="17"/>
      <c r="CQ174" s="17">
        <f t="shared" si="117"/>
        <v>0</v>
      </c>
      <c r="CR174" s="17"/>
      <c r="CS174" s="17">
        <f t="shared" si="118"/>
        <v>0</v>
      </c>
      <c r="CT174" s="17"/>
      <c r="CU174" s="17">
        <f t="shared" si="119"/>
        <v>0</v>
      </c>
      <c r="CV174" s="17"/>
      <c r="CW174" s="17">
        <f t="shared" si="120"/>
        <v>0</v>
      </c>
      <c r="CX174" s="17"/>
      <c r="CY174" s="17">
        <f t="shared" si="121"/>
        <v>0</v>
      </c>
      <c r="CZ174" s="17"/>
      <c r="DA174" s="17">
        <f t="shared" si="122"/>
        <v>0</v>
      </c>
      <c r="DB174" s="17"/>
      <c r="DC174" s="17">
        <f t="shared" si="123"/>
        <v>0</v>
      </c>
      <c r="DD174" s="17"/>
      <c r="DE174" s="17">
        <f t="shared" si="124"/>
        <v>0</v>
      </c>
      <c r="DF174" s="17"/>
      <c r="DG174" s="17">
        <f t="shared" si="125"/>
        <v>0</v>
      </c>
      <c r="DH174" s="17"/>
      <c r="DI174" s="17" t="str">
        <f t="shared" si="183"/>
        <v/>
      </c>
      <c r="DJ174" s="18">
        <f t="shared" si="195"/>
        <v>0</v>
      </c>
      <c r="DK174" s="18"/>
      <c r="DM174" s="2">
        <f t="shared" si="126"/>
        <v>1970</v>
      </c>
      <c r="DN174" s="17">
        <f t="shared" si="127"/>
        <v>0</v>
      </c>
      <c r="DO174" s="17"/>
      <c r="DP174" s="17">
        <f t="shared" si="128"/>
        <v>0</v>
      </c>
      <c r="DQ174" s="17"/>
      <c r="DR174" s="17">
        <f t="shared" si="129"/>
        <v>0</v>
      </c>
      <c r="DS174" s="17"/>
      <c r="DT174" s="17">
        <f t="shared" si="130"/>
        <v>0</v>
      </c>
      <c r="DU174" s="17"/>
      <c r="DV174" s="17">
        <f t="shared" si="131"/>
        <v>0</v>
      </c>
      <c r="DW174" s="17"/>
      <c r="DX174" s="17">
        <f t="shared" si="132"/>
        <v>0</v>
      </c>
      <c r="DY174" s="17"/>
      <c r="DZ174" s="17">
        <f t="shared" si="133"/>
        <v>0</v>
      </c>
      <c r="EA174" s="17"/>
      <c r="EB174" s="17">
        <f t="shared" si="134"/>
        <v>0</v>
      </c>
      <c r="EC174" s="17"/>
      <c r="ED174" s="17">
        <f t="shared" si="135"/>
        <v>0</v>
      </c>
      <c r="EE174" s="17"/>
      <c r="EF174" s="17">
        <f t="shared" si="136"/>
        <v>0</v>
      </c>
      <c r="EG174" s="17"/>
      <c r="EH174" s="17">
        <f t="shared" si="137"/>
        <v>0</v>
      </c>
      <c r="EI174" s="17"/>
      <c r="EJ174" s="17">
        <f t="shared" si="138"/>
        <v>0</v>
      </c>
      <c r="EK174" s="17"/>
      <c r="EL174" s="17" t="str">
        <f t="shared" si="185"/>
        <v/>
      </c>
      <c r="EM174" s="18">
        <f t="shared" si="196"/>
        <v>0</v>
      </c>
      <c r="EN174" s="18"/>
      <c r="EP174" s="2">
        <f t="shared" si="139"/>
        <v>1970</v>
      </c>
      <c r="EQ174" s="17">
        <f t="shared" si="140"/>
        <v>0</v>
      </c>
      <c r="ER174" s="17"/>
      <c r="ES174" s="17">
        <f t="shared" si="141"/>
        <v>0</v>
      </c>
      <c r="ET174" s="17"/>
      <c r="EU174" s="17">
        <f t="shared" si="142"/>
        <v>0</v>
      </c>
      <c r="EV174" s="17"/>
      <c r="EW174" s="17">
        <f t="shared" si="143"/>
        <v>0</v>
      </c>
      <c r="EX174" s="17"/>
      <c r="EY174" s="17">
        <f t="shared" si="144"/>
        <v>0</v>
      </c>
      <c r="EZ174" s="17"/>
      <c r="FA174" s="17">
        <f t="shared" si="145"/>
        <v>0</v>
      </c>
      <c r="FB174" s="17"/>
      <c r="FC174" s="17">
        <f t="shared" si="146"/>
        <v>0</v>
      </c>
      <c r="FD174" s="17"/>
      <c r="FE174" s="17">
        <f t="shared" si="147"/>
        <v>0</v>
      </c>
      <c r="FF174" s="17"/>
      <c r="FG174" s="17">
        <f t="shared" si="148"/>
        <v>0</v>
      </c>
      <c r="FH174" s="17"/>
      <c r="FI174" s="17">
        <f t="shared" si="149"/>
        <v>0</v>
      </c>
      <c r="FJ174" s="17"/>
      <c r="FK174" s="17">
        <f t="shared" si="150"/>
        <v>0</v>
      </c>
      <c r="FL174" s="17"/>
      <c r="FM174" s="17">
        <f t="shared" si="151"/>
        <v>0</v>
      </c>
      <c r="FN174" s="17"/>
      <c r="FO174" s="17" t="str">
        <f t="shared" si="187"/>
        <v/>
      </c>
      <c r="FP174" s="18">
        <f t="shared" si="197"/>
        <v>0</v>
      </c>
      <c r="FQ174" s="18"/>
      <c r="FS174" s="2">
        <f t="shared" si="152"/>
        <v>1970</v>
      </c>
      <c r="FT174" s="17">
        <f t="shared" si="153"/>
        <v>0</v>
      </c>
      <c r="FU174" s="17"/>
      <c r="FV174" s="17">
        <f t="shared" si="154"/>
        <v>0</v>
      </c>
      <c r="FW174" s="17"/>
      <c r="FX174" s="17">
        <f t="shared" si="155"/>
        <v>0</v>
      </c>
      <c r="FY174" s="17"/>
      <c r="FZ174" s="17">
        <f t="shared" si="156"/>
        <v>0</v>
      </c>
      <c r="GA174" s="17"/>
      <c r="GB174" s="17">
        <f t="shared" si="157"/>
        <v>0</v>
      </c>
      <c r="GC174" s="17"/>
      <c r="GD174" s="17">
        <f t="shared" si="158"/>
        <v>0</v>
      </c>
      <c r="GE174" s="17"/>
      <c r="GF174" s="17">
        <f t="shared" si="159"/>
        <v>0</v>
      </c>
      <c r="GG174" s="17"/>
      <c r="GH174" s="17">
        <f t="shared" si="160"/>
        <v>0</v>
      </c>
      <c r="GI174" s="17"/>
      <c r="GJ174" s="17">
        <f t="shared" si="161"/>
        <v>0</v>
      </c>
      <c r="GK174" s="17"/>
      <c r="GL174" s="17">
        <f t="shared" si="162"/>
        <v>0</v>
      </c>
      <c r="GM174" s="17"/>
      <c r="GN174" s="17">
        <f t="shared" si="163"/>
        <v>0</v>
      </c>
      <c r="GO174" s="17"/>
      <c r="GP174" s="17">
        <f t="shared" si="164"/>
        <v>0</v>
      </c>
      <c r="GQ174" s="17"/>
      <c r="GR174" s="17" t="str">
        <f t="shared" si="189"/>
        <v/>
      </c>
      <c r="GS174" s="18">
        <f t="shared" si="198"/>
        <v>0</v>
      </c>
      <c r="GT174" s="18"/>
      <c r="GV174" s="2">
        <f t="shared" si="165"/>
        <v>1970</v>
      </c>
      <c r="GW174" s="17">
        <f t="shared" si="166"/>
        <v>0</v>
      </c>
      <c r="GX174" s="17"/>
      <c r="GY174" s="17">
        <f t="shared" si="167"/>
        <v>0</v>
      </c>
      <c r="GZ174" s="17"/>
      <c r="HA174" s="17">
        <f t="shared" si="168"/>
        <v>0</v>
      </c>
      <c r="HB174" s="17"/>
      <c r="HC174" s="17">
        <f t="shared" si="169"/>
        <v>0</v>
      </c>
      <c r="HD174" s="17"/>
      <c r="HE174" s="17">
        <f t="shared" si="170"/>
        <v>0</v>
      </c>
      <c r="HF174" s="17"/>
      <c r="HG174" s="17">
        <f t="shared" si="171"/>
        <v>0</v>
      </c>
      <c r="HH174" s="17"/>
      <c r="HI174" s="17">
        <f t="shared" si="172"/>
        <v>0</v>
      </c>
      <c r="HJ174" s="17"/>
      <c r="HK174" s="17">
        <f t="shared" si="173"/>
        <v>0</v>
      </c>
      <c r="HL174" s="17"/>
      <c r="HM174" s="17">
        <f t="shared" si="174"/>
        <v>0</v>
      </c>
      <c r="HN174" s="17"/>
      <c r="HO174" s="17">
        <f t="shared" si="175"/>
        <v>0</v>
      </c>
      <c r="HP174" s="17"/>
      <c r="HQ174" s="17">
        <f t="shared" si="176"/>
        <v>0</v>
      </c>
      <c r="HR174" s="17"/>
      <c r="HS174" s="17">
        <f t="shared" si="177"/>
        <v>0</v>
      </c>
      <c r="HT174" s="17"/>
      <c r="HU174" s="17" t="str">
        <f t="shared" si="191"/>
        <v/>
      </c>
      <c r="HV174" s="18">
        <f t="shared" si="199"/>
        <v>0</v>
      </c>
      <c r="HW174" s="18"/>
    </row>
    <row r="175" spans="1:231" x14ac:dyDescent="0.2">
      <c r="A175" s="2">
        <f t="shared" si="200"/>
        <v>1971</v>
      </c>
      <c r="B175" s="17">
        <f t="shared" si="201"/>
        <v>6.9305500059714351</v>
      </c>
      <c r="C175" s="17"/>
      <c r="D175" s="17">
        <f t="shared" si="202"/>
        <v>6.6548319225512325</v>
      </c>
      <c r="E175" s="17"/>
      <c r="F175" s="17">
        <f t="shared" si="203"/>
        <v>11.103919177740853</v>
      </c>
      <c r="G175" s="17"/>
      <c r="H175" s="17">
        <f t="shared" si="204"/>
        <v>20.591127775426884</v>
      </c>
      <c r="I175" s="17"/>
      <c r="J175" s="17">
        <f t="shared" si="205"/>
        <v>22.583817560145615</v>
      </c>
      <c r="K175" s="17"/>
      <c r="L175" s="17">
        <f t="shared" si="206"/>
        <v>15.427680031375834</v>
      </c>
      <c r="M175" s="17"/>
      <c r="N175" s="17">
        <f t="shared" si="207"/>
        <v>5.3263720660720795</v>
      </c>
      <c r="O175" s="17"/>
      <c r="P175" s="17">
        <f t="shared" si="208"/>
        <v>3.3462149215088117</v>
      </c>
      <c r="Q175" s="17"/>
      <c r="R175" s="17">
        <f t="shared" si="209"/>
        <v>2.2809405082943961</v>
      </c>
      <c r="S175" s="17"/>
      <c r="T175" s="17">
        <f t="shared" si="210"/>
        <v>8.7728481088246019E-2</v>
      </c>
      <c r="U175" s="17"/>
      <c r="V175" s="17">
        <f t="shared" si="211"/>
        <v>0.76449104948328661</v>
      </c>
      <c r="W175" s="17"/>
      <c r="X175" s="17">
        <f t="shared" si="212"/>
        <v>1.541514739122037</v>
      </c>
      <c r="Y175" s="17"/>
      <c r="Z175" s="17">
        <f t="shared" si="178"/>
        <v>96.639188238780704</v>
      </c>
      <c r="AA175" s="18">
        <f t="shared" si="213"/>
        <v>1</v>
      </c>
      <c r="AB175" s="18"/>
      <c r="AD175" s="2">
        <f t="shared" si="87"/>
        <v>1971</v>
      </c>
      <c r="AE175" s="17">
        <f t="shared" si="88"/>
        <v>8.4125190006625878</v>
      </c>
      <c r="AF175" s="17"/>
      <c r="AG175" s="17">
        <f t="shared" si="89"/>
        <v>11.256187395252759</v>
      </c>
      <c r="AH175" s="17"/>
      <c r="AI175" s="17">
        <f t="shared" si="90"/>
        <v>14.692286705382548</v>
      </c>
      <c r="AJ175" s="17"/>
      <c r="AK175" s="17">
        <f t="shared" si="91"/>
        <v>22.27540242428967</v>
      </c>
      <c r="AL175" s="17"/>
      <c r="AM175" s="17">
        <f t="shared" si="92"/>
        <v>16.777643528082006</v>
      </c>
      <c r="AN175" s="17"/>
      <c r="AO175" s="17">
        <f t="shared" si="93"/>
        <v>20.261137311454966</v>
      </c>
      <c r="AP175" s="17"/>
      <c r="AQ175" s="17">
        <f t="shared" si="94"/>
        <v>5.9243091553961884</v>
      </c>
      <c r="AR175" s="17"/>
      <c r="AS175" s="17">
        <f t="shared" si="95"/>
        <v>0</v>
      </c>
      <c r="AT175" s="17"/>
      <c r="AU175" s="17">
        <f t="shared" si="96"/>
        <v>0</v>
      </c>
      <c r="AV175" s="17"/>
      <c r="AW175" s="17">
        <f t="shared" si="97"/>
        <v>0</v>
      </c>
      <c r="AX175" s="17"/>
      <c r="AY175" s="17">
        <f t="shared" si="98"/>
        <v>1.7772927466188568</v>
      </c>
      <c r="AZ175" s="17"/>
      <c r="BA175" s="17">
        <f t="shared" si="99"/>
        <v>3.9100440425614842</v>
      </c>
      <c r="BB175" s="17"/>
      <c r="BC175" s="17">
        <f t="shared" si="179"/>
        <v>105.28682230970107</v>
      </c>
      <c r="BD175" s="18">
        <f t="shared" si="193"/>
        <v>1</v>
      </c>
      <c r="BE175" s="18"/>
      <c r="BG175" s="2">
        <f t="shared" si="100"/>
        <v>1971</v>
      </c>
      <c r="BH175" s="17">
        <f t="shared" si="101"/>
        <v>8.4592203159858137</v>
      </c>
      <c r="BI175" s="17"/>
      <c r="BJ175" s="17">
        <f t="shared" si="102"/>
        <v>9.5806155163758646</v>
      </c>
      <c r="BK175" s="17"/>
      <c r="BL175" s="17">
        <f t="shared" si="103"/>
        <v>10.787334264621681</v>
      </c>
      <c r="BM175" s="17"/>
      <c r="BN175" s="17">
        <f t="shared" si="104"/>
        <v>18.563966197761378</v>
      </c>
      <c r="BO175" s="17"/>
      <c r="BP175" s="17">
        <f t="shared" si="105"/>
        <v>19.380634441523696</v>
      </c>
      <c r="BQ175" s="17"/>
      <c r="BR175" s="17">
        <f t="shared" si="106"/>
        <v>15.199780596591225</v>
      </c>
      <c r="BS175" s="17"/>
      <c r="BT175" s="17">
        <f t="shared" si="107"/>
        <v>4.9243876191041345</v>
      </c>
      <c r="BU175" s="17"/>
      <c r="BV175" s="17">
        <f t="shared" si="108"/>
        <v>4.7049842103321682</v>
      </c>
      <c r="BW175" s="17"/>
      <c r="BX175" s="17">
        <f t="shared" si="109"/>
        <v>2.7181644531193609</v>
      </c>
      <c r="BY175" s="17"/>
      <c r="BZ175" s="17">
        <f t="shared" si="110"/>
        <v>1.9624416006825882</v>
      </c>
      <c r="CA175" s="17"/>
      <c r="CB175" s="17">
        <f t="shared" si="111"/>
        <v>2.2306013225149917</v>
      </c>
      <c r="CC175" s="17"/>
      <c r="CD175" s="17">
        <f t="shared" si="112"/>
        <v>3.9858285926907224</v>
      </c>
      <c r="CE175" s="17"/>
      <c r="CF175" s="17">
        <f t="shared" si="181"/>
        <v>102.49795913130362</v>
      </c>
      <c r="CG175" s="18">
        <f t="shared" si="194"/>
        <v>1</v>
      </c>
      <c r="CH175" s="18"/>
      <c r="CJ175" s="2">
        <f t="shared" si="113"/>
        <v>1971</v>
      </c>
      <c r="CK175" s="17">
        <f t="shared" si="114"/>
        <v>0</v>
      </c>
      <c r="CL175" s="17"/>
      <c r="CM175" s="17">
        <f t="shared" si="115"/>
        <v>0</v>
      </c>
      <c r="CN175" s="17"/>
      <c r="CO175" s="17">
        <f t="shared" si="116"/>
        <v>0</v>
      </c>
      <c r="CP175" s="17"/>
      <c r="CQ175" s="17">
        <f t="shared" si="117"/>
        <v>0</v>
      </c>
      <c r="CR175" s="17"/>
      <c r="CS175" s="17">
        <f t="shared" si="118"/>
        <v>0</v>
      </c>
      <c r="CT175" s="17"/>
      <c r="CU175" s="17">
        <f t="shared" si="119"/>
        <v>0</v>
      </c>
      <c r="CV175" s="17"/>
      <c r="CW175" s="17">
        <f t="shared" si="120"/>
        <v>0</v>
      </c>
      <c r="CX175" s="17"/>
      <c r="CY175" s="17">
        <f t="shared" si="121"/>
        <v>0</v>
      </c>
      <c r="CZ175" s="17"/>
      <c r="DA175" s="17">
        <f t="shared" si="122"/>
        <v>0</v>
      </c>
      <c r="DB175" s="17"/>
      <c r="DC175" s="17">
        <f t="shared" si="123"/>
        <v>0</v>
      </c>
      <c r="DD175" s="17"/>
      <c r="DE175" s="17">
        <f t="shared" si="124"/>
        <v>0</v>
      </c>
      <c r="DF175" s="17"/>
      <c r="DG175" s="17">
        <f t="shared" si="125"/>
        <v>0</v>
      </c>
      <c r="DH175" s="17"/>
      <c r="DI175" s="17" t="str">
        <f t="shared" si="183"/>
        <v/>
      </c>
      <c r="DJ175" s="18">
        <f t="shared" si="195"/>
        <v>0</v>
      </c>
      <c r="DK175" s="18"/>
      <c r="DM175" s="2">
        <f t="shared" si="126"/>
        <v>1971</v>
      </c>
      <c r="DN175" s="17">
        <f t="shared" si="127"/>
        <v>0</v>
      </c>
      <c r="DO175" s="17"/>
      <c r="DP175" s="17">
        <f t="shared" si="128"/>
        <v>0</v>
      </c>
      <c r="DQ175" s="17"/>
      <c r="DR175" s="17">
        <f t="shared" si="129"/>
        <v>0</v>
      </c>
      <c r="DS175" s="17"/>
      <c r="DT175" s="17">
        <f t="shared" si="130"/>
        <v>0</v>
      </c>
      <c r="DU175" s="17"/>
      <c r="DV175" s="17">
        <f t="shared" si="131"/>
        <v>0</v>
      </c>
      <c r="DW175" s="17"/>
      <c r="DX175" s="17">
        <f t="shared" si="132"/>
        <v>0</v>
      </c>
      <c r="DY175" s="17"/>
      <c r="DZ175" s="17">
        <f t="shared" si="133"/>
        <v>0</v>
      </c>
      <c r="EA175" s="17"/>
      <c r="EB175" s="17">
        <f t="shared" si="134"/>
        <v>0</v>
      </c>
      <c r="EC175" s="17"/>
      <c r="ED175" s="17">
        <f t="shared" si="135"/>
        <v>0</v>
      </c>
      <c r="EE175" s="17"/>
      <c r="EF175" s="17">
        <f t="shared" si="136"/>
        <v>0</v>
      </c>
      <c r="EG175" s="17"/>
      <c r="EH175" s="17">
        <f t="shared" si="137"/>
        <v>0</v>
      </c>
      <c r="EI175" s="17"/>
      <c r="EJ175" s="17">
        <f t="shared" si="138"/>
        <v>0</v>
      </c>
      <c r="EK175" s="17"/>
      <c r="EL175" s="17" t="str">
        <f t="shared" si="185"/>
        <v/>
      </c>
      <c r="EM175" s="18">
        <f t="shared" si="196"/>
        <v>0</v>
      </c>
      <c r="EN175" s="18"/>
      <c r="EP175" s="2">
        <f t="shared" si="139"/>
        <v>1971</v>
      </c>
      <c r="EQ175" s="17">
        <f t="shared" si="140"/>
        <v>0</v>
      </c>
      <c r="ER175" s="17"/>
      <c r="ES175" s="17">
        <f t="shared" si="141"/>
        <v>0</v>
      </c>
      <c r="ET175" s="17"/>
      <c r="EU175" s="17">
        <f t="shared" si="142"/>
        <v>0</v>
      </c>
      <c r="EV175" s="17"/>
      <c r="EW175" s="17">
        <f t="shared" si="143"/>
        <v>0</v>
      </c>
      <c r="EX175" s="17"/>
      <c r="EY175" s="17">
        <f t="shared" si="144"/>
        <v>0</v>
      </c>
      <c r="EZ175" s="17"/>
      <c r="FA175" s="17">
        <f t="shared" si="145"/>
        <v>0</v>
      </c>
      <c r="FB175" s="17"/>
      <c r="FC175" s="17">
        <f t="shared" si="146"/>
        <v>0</v>
      </c>
      <c r="FD175" s="17"/>
      <c r="FE175" s="17">
        <f t="shared" si="147"/>
        <v>0</v>
      </c>
      <c r="FF175" s="17"/>
      <c r="FG175" s="17">
        <f t="shared" si="148"/>
        <v>0</v>
      </c>
      <c r="FH175" s="17"/>
      <c r="FI175" s="17">
        <f t="shared" si="149"/>
        <v>0</v>
      </c>
      <c r="FJ175" s="17"/>
      <c r="FK175" s="17">
        <f t="shared" si="150"/>
        <v>0</v>
      </c>
      <c r="FL175" s="17"/>
      <c r="FM175" s="17">
        <f t="shared" si="151"/>
        <v>0</v>
      </c>
      <c r="FN175" s="17"/>
      <c r="FO175" s="17" t="str">
        <f t="shared" si="187"/>
        <v/>
      </c>
      <c r="FP175" s="18">
        <f t="shared" si="197"/>
        <v>0</v>
      </c>
      <c r="FQ175" s="18"/>
      <c r="FS175" s="2">
        <f t="shared" si="152"/>
        <v>1971</v>
      </c>
      <c r="FT175" s="17">
        <f t="shared" si="153"/>
        <v>0</v>
      </c>
      <c r="FU175" s="17"/>
      <c r="FV175" s="17">
        <f t="shared" si="154"/>
        <v>0</v>
      </c>
      <c r="FW175" s="17"/>
      <c r="FX175" s="17">
        <f t="shared" si="155"/>
        <v>0</v>
      </c>
      <c r="FY175" s="17"/>
      <c r="FZ175" s="17">
        <f t="shared" si="156"/>
        <v>0</v>
      </c>
      <c r="GA175" s="17"/>
      <c r="GB175" s="17">
        <f t="shared" si="157"/>
        <v>0</v>
      </c>
      <c r="GC175" s="17"/>
      <c r="GD175" s="17">
        <f t="shared" si="158"/>
        <v>0</v>
      </c>
      <c r="GE175" s="17"/>
      <c r="GF175" s="17">
        <f t="shared" si="159"/>
        <v>0</v>
      </c>
      <c r="GG175" s="17"/>
      <c r="GH175" s="17">
        <f t="shared" si="160"/>
        <v>0</v>
      </c>
      <c r="GI175" s="17"/>
      <c r="GJ175" s="17">
        <f t="shared" si="161"/>
        <v>0</v>
      </c>
      <c r="GK175" s="17"/>
      <c r="GL175" s="17">
        <f t="shared" si="162"/>
        <v>0</v>
      </c>
      <c r="GM175" s="17"/>
      <c r="GN175" s="17">
        <f t="shared" si="163"/>
        <v>0</v>
      </c>
      <c r="GO175" s="17"/>
      <c r="GP175" s="17">
        <f t="shared" si="164"/>
        <v>0</v>
      </c>
      <c r="GQ175" s="17"/>
      <c r="GR175" s="17" t="str">
        <f t="shared" si="189"/>
        <v/>
      </c>
      <c r="GS175" s="18">
        <f t="shared" si="198"/>
        <v>0</v>
      </c>
      <c r="GT175" s="18"/>
      <c r="GV175" s="2">
        <f t="shared" si="165"/>
        <v>1971</v>
      </c>
      <c r="GW175" s="17">
        <f t="shared" si="166"/>
        <v>0</v>
      </c>
      <c r="GX175" s="17"/>
      <c r="GY175" s="17">
        <f t="shared" si="167"/>
        <v>0</v>
      </c>
      <c r="GZ175" s="17"/>
      <c r="HA175" s="17">
        <f t="shared" si="168"/>
        <v>0</v>
      </c>
      <c r="HB175" s="17"/>
      <c r="HC175" s="17">
        <f t="shared" si="169"/>
        <v>0</v>
      </c>
      <c r="HD175" s="17"/>
      <c r="HE175" s="17">
        <f t="shared" si="170"/>
        <v>0</v>
      </c>
      <c r="HF175" s="17"/>
      <c r="HG175" s="17">
        <f t="shared" si="171"/>
        <v>0</v>
      </c>
      <c r="HH175" s="17"/>
      <c r="HI175" s="17">
        <f t="shared" si="172"/>
        <v>0</v>
      </c>
      <c r="HJ175" s="17"/>
      <c r="HK175" s="17">
        <f t="shared" si="173"/>
        <v>0</v>
      </c>
      <c r="HL175" s="17"/>
      <c r="HM175" s="17">
        <f t="shared" si="174"/>
        <v>0</v>
      </c>
      <c r="HN175" s="17"/>
      <c r="HO175" s="17">
        <f t="shared" si="175"/>
        <v>0</v>
      </c>
      <c r="HP175" s="17"/>
      <c r="HQ175" s="17">
        <f t="shared" si="176"/>
        <v>0</v>
      </c>
      <c r="HR175" s="17"/>
      <c r="HS175" s="17">
        <f t="shared" si="177"/>
        <v>0</v>
      </c>
      <c r="HT175" s="17"/>
      <c r="HU175" s="17" t="str">
        <f t="shared" si="191"/>
        <v/>
      </c>
      <c r="HV175" s="18">
        <f t="shared" si="199"/>
        <v>0</v>
      </c>
      <c r="HW175" s="18"/>
    </row>
    <row r="176" spans="1:231" x14ac:dyDescent="0.2">
      <c r="A176" s="2">
        <f t="shared" si="200"/>
        <v>1972</v>
      </c>
      <c r="B176" s="17">
        <f t="shared" si="201"/>
        <v>9.0235009119338745</v>
      </c>
      <c r="C176" s="17"/>
      <c r="D176" s="17">
        <f t="shared" si="202"/>
        <v>6.8929520855050423</v>
      </c>
      <c r="E176" s="17"/>
      <c r="F176" s="17">
        <f t="shared" si="203"/>
        <v>7.4193229720345197</v>
      </c>
      <c r="G176" s="17"/>
      <c r="H176" s="17">
        <f t="shared" si="204"/>
        <v>11.166582378518171</v>
      </c>
      <c r="I176" s="17"/>
      <c r="J176" s="17">
        <f t="shared" si="205"/>
        <v>15.339951550287587</v>
      </c>
      <c r="K176" s="17"/>
      <c r="L176" s="17">
        <f t="shared" si="206"/>
        <v>8.321673063227907</v>
      </c>
      <c r="M176" s="17"/>
      <c r="N176" s="17">
        <f t="shared" si="207"/>
        <v>5.7524818313578452</v>
      </c>
      <c r="O176" s="17"/>
      <c r="P176" s="17">
        <f t="shared" si="208"/>
        <v>0.9775459321261698</v>
      </c>
      <c r="Q176" s="17"/>
      <c r="R176" s="17">
        <f t="shared" si="209"/>
        <v>0.21305488264288316</v>
      </c>
      <c r="S176" s="17"/>
      <c r="T176" s="17">
        <f t="shared" si="210"/>
        <v>1.2783292958572989</v>
      </c>
      <c r="U176" s="17"/>
      <c r="V176" s="17">
        <f t="shared" si="211"/>
        <v>9.0360335520893376</v>
      </c>
      <c r="W176" s="17"/>
      <c r="X176" s="17">
        <f t="shared" si="212"/>
        <v>4.1357712513030265</v>
      </c>
      <c r="Y176" s="17"/>
      <c r="Z176" s="17">
        <f t="shared" si="178"/>
        <v>79.557199706883665</v>
      </c>
      <c r="AA176" s="18">
        <f t="shared" si="213"/>
        <v>1</v>
      </c>
      <c r="AB176" s="18"/>
      <c r="AD176" s="2">
        <f t="shared" si="87"/>
        <v>1972</v>
      </c>
      <c r="AE176" s="17">
        <f t="shared" si="88"/>
        <v>10.900728845928988</v>
      </c>
      <c r="AF176" s="17"/>
      <c r="AG176" s="17">
        <f t="shared" si="89"/>
        <v>13.862883423627082</v>
      </c>
      <c r="AH176" s="17"/>
      <c r="AI176" s="17">
        <f t="shared" si="90"/>
        <v>7.8200880851229684</v>
      </c>
      <c r="AJ176" s="17"/>
      <c r="AK176" s="17">
        <f t="shared" si="91"/>
        <v>9.7158670148497492</v>
      </c>
      <c r="AL176" s="17"/>
      <c r="AM176" s="17">
        <f t="shared" si="92"/>
        <v>25.829987917527379</v>
      </c>
      <c r="AN176" s="17"/>
      <c r="AO176" s="17">
        <f t="shared" si="93"/>
        <v>10.545270296605217</v>
      </c>
      <c r="AP176" s="17"/>
      <c r="AQ176" s="17">
        <f t="shared" si="94"/>
        <v>9.4788946486339025</v>
      </c>
      <c r="AR176" s="17"/>
      <c r="AS176" s="17">
        <f t="shared" si="95"/>
        <v>3.0806407608060185</v>
      </c>
      <c r="AT176" s="17"/>
      <c r="AU176" s="17">
        <f t="shared" si="96"/>
        <v>0.11848618310792378</v>
      </c>
      <c r="AV176" s="17"/>
      <c r="AW176" s="17">
        <f t="shared" si="97"/>
        <v>0.3554585493237713</v>
      </c>
      <c r="AX176" s="17"/>
      <c r="AY176" s="17">
        <f t="shared" si="98"/>
        <v>0.59243091553961891</v>
      </c>
      <c r="AZ176" s="17"/>
      <c r="BA176" s="17">
        <f t="shared" si="99"/>
        <v>0.59243091553961891</v>
      </c>
      <c r="BB176" s="17"/>
      <c r="BC176" s="17">
        <f t="shared" si="179"/>
        <v>92.893167556612227</v>
      </c>
      <c r="BD176" s="18">
        <f t="shared" si="193"/>
        <v>1</v>
      </c>
      <c r="BE176" s="18"/>
      <c r="BG176" s="2">
        <f t="shared" si="100"/>
        <v>1972</v>
      </c>
      <c r="BH176" s="17">
        <f t="shared" si="101"/>
        <v>10.238825742691764</v>
      </c>
      <c r="BI176" s="17"/>
      <c r="BJ176" s="17">
        <f t="shared" si="102"/>
        <v>11.713704212769983</v>
      </c>
      <c r="BK176" s="17"/>
      <c r="BL176" s="17">
        <f t="shared" si="103"/>
        <v>5.0219002452250088</v>
      </c>
      <c r="BM176" s="17"/>
      <c r="BN176" s="17">
        <f t="shared" si="104"/>
        <v>7.0696653937633611</v>
      </c>
      <c r="BO176" s="17"/>
      <c r="BP176" s="17">
        <f t="shared" si="105"/>
        <v>19.721928632946756</v>
      </c>
      <c r="BQ176" s="17"/>
      <c r="BR176" s="17">
        <f t="shared" si="106"/>
        <v>7.7522537766094786</v>
      </c>
      <c r="BS176" s="17"/>
      <c r="BT176" s="17">
        <f t="shared" si="107"/>
        <v>6.1189172890848402</v>
      </c>
      <c r="BU176" s="17"/>
      <c r="BV176" s="17">
        <f t="shared" si="108"/>
        <v>1.8161726615012772</v>
      </c>
      <c r="BW176" s="17"/>
      <c r="BX176" s="17">
        <f t="shared" si="109"/>
        <v>1.2067187482458153</v>
      </c>
      <c r="BY176" s="17"/>
      <c r="BZ176" s="17">
        <f t="shared" si="110"/>
        <v>2.2427904007801009</v>
      </c>
      <c r="CA176" s="17"/>
      <c r="CB176" s="17">
        <f t="shared" si="111"/>
        <v>12.140321952048806</v>
      </c>
      <c r="CC176" s="17"/>
      <c r="CD176" s="17">
        <f t="shared" si="112"/>
        <v>7.2281234112097819</v>
      </c>
      <c r="CE176" s="17"/>
      <c r="CF176" s="17">
        <f t="shared" si="181"/>
        <v>92.271322466876981</v>
      </c>
      <c r="CG176" s="18">
        <f t="shared" si="194"/>
        <v>1</v>
      </c>
      <c r="CH176" s="18"/>
      <c r="CJ176" s="2">
        <f t="shared" si="113"/>
        <v>1972</v>
      </c>
      <c r="CK176" s="17">
        <f t="shared" si="114"/>
        <v>0</v>
      </c>
      <c r="CL176" s="17"/>
      <c r="CM176" s="17">
        <f t="shared" si="115"/>
        <v>0</v>
      </c>
      <c r="CN176" s="17"/>
      <c r="CO176" s="17">
        <f t="shared" si="116"/>
        <v>0</v>
      </c>
      <c r="CP176" s="17"/>
      <c r="CQ176" s="17">
        <f t="shared" si="117"/>
        <v>0</v>
      </c>
      <c r="CR176" s="17"/>
      <c r="CS176" s="17">
        <f t="shared" si="118"/>
        <v>0</v>
      </c>
      <c r="CT176" s="17"/>
      <c r="CU176" s="17">
        <f t="shared" si="119"/>
        <v>0</v>
      </c>
      <c r="CV176" s="17"/>
      <c r="CW176" s="17">
        <f t="shared" si="120"/>
        <v>0</v>
      </c>
      <c r="CX176" s="17"/>
      <c r="CY176" s="17">
        <f t="shared" si="121"/>
        <v>0</v>
      </c>
      <c r="CZ176" s="17"/>
      <c r="DA176" s="17">
        <f t="shared" si="122"/>
        <v>0</v>
      </c>
      <c r="DB176" s="17"/>
      <c r="DC176" s="17">
        <f t="shared" si="123"/>
        <v>0</v>
      </c>
      <c r="DD176" s="17"/>
      <c r="DE176" s="17">
        <f t="shared" si="124"/>
        <v>0</v>
      </c>
      <c r="DF176" s="17"/>
      <c r="DG176" s="17">
        <f t="shared" si="125"/>
        <v>0</v>
      </c>
      <c r="DH176" s="17"/>
      <c r="DI176" s="17" t="str">
        <f t="shared" si="183"/>
        <v/>
      </c>
      <c r="DJ176" s="18">
        <f t="shared" si="195"/>
        <v>0</v>
      </c>
      <c r="DK176" s="18"/>
      <c r="DM176" s="2">
        <f t="shared" si="126"/>
        <v>1972</v>
      </c>
      <c r="DN176" s="17">
        <f t="shared" si="127"/>
        <v>0</v>
      </c>
      <c r="DO176" s="17"/>
      <c r="DP176" s="17">
        <f t="shared" si="128"/>
        <v>0</v>
      </c>
      <c r="DQ176" s="17"/>
      <c r="DR176" s="17">
        <f t="shared" si="129"/>
        <v>0</v>
      </c>
      <c r="DS176" s="17"/>
      <c r="DT176" s="17">
        <f t="shared" si="130"/>
        <v>0</v>
      </c>
      <c r="DU176" s="17"/>
      <c r="DV176" s="17">
        <f t="shared" si="131"/>
        <v>0</v>
      </c>
      <c r="DW176" s="17"/>
      <c r="DX176" s="17">
        <f t="shared" si="132"/>
        <v>0</v>
      </c>
      <c r="DY176" s="17"/>
      <c r="DZ176" s="17">
        <f t="shared" si="133"/>
        <v>0</v>
      </c>
      <c r="EA176" s="17"/>
      <c r="EB176" s="17">
        <f t="shared" si="134"/>
        <v>0</v>
      </c>
      <c r="EC176" s="17"/>
      <c r="ED176" s="17">
        <f t="shared" si="135"/>
        <v>0</v>
      </c>
      <c r="EE176" s="17"/>
      <c r="EF176" s="17">
        <f t="shared" si="136"/>
        <v>0</v>
      </c>
      <c r="EG176" s="17"/>
      <c r="EH176" s="17">
        <f t="shared" si="137"/>
        <v>0</v>
      </c>
      <c r="EI176" s="17"/>
      <c r="EJ176" s="17">
        <f t="shared" si="138"/>
        <v>0</v>
      </c>
      <c r="EK176" s="17"/>
      <c r="EL176" s="17" t="str">
        <f t="shared" si="185"/>
        <v/>
      </c>
      <c r="EM176" s="18">
        <f t="shared" si="196"/>
        <v>0</v>
      </c>
      <c r="EN176" s="18"/>
      <c r="EP176" s="2">
        <f t="shared" si="139"/>
        <v>1972</v>
      </c>
      <c r="EQ176" s="17">
        <f t="shared" si="140"/>
        <v>0</v>
      </c>
      <c r="ER176" s="17"/>
      <c r="ES176" s="17">
        <f t="shared" si="141"/>
        <v>0</v>
      </c>
      <c r="ET176" s="17"/>
      <c r="EU176" s="17">
        <f t="shared" si="142"/>
        <v>0</v>
      </c>
      <c r="EV176" s="17"/>
      <c r="EW176" s="17">
        <f t="shared" si="143"/>
        <v>0</v>
      </c>
      <c r="EX176" s="17"/>
      <c r="EY176" s="17">
        <f t="shared" si="144"/>
        <v>0</v>
      </c>
      <c r="EZ176" s="17"/>
      <c r="FA176" s="17">
        <f t="shared" si="145"/>
        <v>0</v>
      </c>
      <c r="FB176" s="17"/>
      <c r="FC176" s="17">
        <f t="shared" si="146"/>
        <v>0</v>
      </c>
      <c r="FD176" s="17"/>
      <c r="FE176" s="17">
        <f t="shared" si="147"/>
        <v>0</v>
      </c>
      <c r="FF176" s="17"/>
      <c r="FG176" s="17">
        <f t="shared" si="148"/>
        <v>0</v>
      </c>
      <c r="FH176" s="17"/>
      <c r="FI176" s="17">
        <f t="shared" si="149"/>
        <v>0</v>
      </c>
      <c r="FJ176" s="17"/>
      <c r="FK176" s="17">
        <f t="shared" si="150"/>
        <v>0</v>
      </c>
      <c r="FL176" s="17"/>
      <c r="FM176" s="17">
        <f t="shared" si="151"/>
        <v>0</v>
      </c>
      <c r="FN176" s="17"/>
      <c r="FO176" s="17" t="str">
        <f t="shared" si="187"/>
        <v/>
      </c>
      <c r="FP176" s="18">
        <f t="shared" si="197"/>
        <v>0</v>
      </c>
      <c r="FQ176" s="18"/>
      <c r="FS176" s="2">
        <f t="shared" si="152"/>
        <v>1972</v>
      </c>
      <c r="FT176" s="17">
        <f t="shared" si="153"/>
        <v>0</v>
      </c>
      <c r="FU176" s="17"/>
      <c r="FV176" s="17">
        <f t="shared" si="154"/>
        <v>0</v>
      </c>
      <c r="FW176" s="17"/>
      <c r="FX176" s="17">
        <f t="shared" si="155"/>
        <v>0</v>
      </c>
      <c r="FY176" s="17"/>
      <c r="FZ176" s="17">
        <f t="shared" si="156"/>
        <v>0</v>
      </c>
      <c r="GA176" s="17"/>
      <c r="GB176" s="17">
        <f t="shared" si="157"/>
        <v>0</v>
      </c>
      <c r="GC176" s="17"/>
      <c r="GD176" s="17">
        <f t="shared" si="158"/>
        <v>0</v>
      </c>
      <c r="GE176" s="17"/>
      <c r="GF176" s="17">
        <f t="shared" si="159"/>
        <v>0</v>
      </c>
      <c r="GG176" s="17"/>
      <c r="GH176" s="17">
        <f t="shared" si="160"/>
        <v>0</v>
      </c>
      <c r="GI176" s="17"/>
      <c r="GJ176" s="17">
        <f t="shared" si="161"/>
        <v>0</v>
      </c>
      <c r="GK176" s="17"/>
      <c r="GL176" s="17">
        <f t="shared" si="162"/>
        <v>0</v>
      </c>
      <c r="GM176" s="17"/>
      <c r="GN176" s="17">
        <f t="shared" si="163"/>
        <v>0</v>
      </c>
      <c r="GO176" s="17"/>
      <c r="GP176" s="17">
        <f t="shared" si="164"/>
        <v>0</v>
      </c>
      <c r="GQ176" s="17"/>
      <c r="GR176" s="17" t="str">
        <f t="shared" si="189"/>
        <v/>
      </c>
      <c r="GS176" s="18">
        <f t="shared" si="198"/>
        <v>0</v>
      </c>
      <c r="GT176" s="18"/>
      <c r="GV176" s="2">
        <f t="shared" si="165"/>
        <v>1972</v>
      </c>
      <c r="GW176" s="17">
        <f t="shared" si="166"/>
        <v>0</v>
      </c>
      <c r="GX176" s="17"/>
      <c r="GY176" s="17">
        <f t="shared" si="167"/>
        <v>0</v>
      </c>
      <c r="GZ176" s="17"/>
      <c r="HA176" s="17">
        <f t="shared" si="168"/>
        <v>0</v>
      </c>
      <c r="HB176" s="17"/>
      <c r="HC176" s="17">
        <f t="shared" si="169"/>
        <v>0</v>
      </c>
      <c r="HD176" s="17"/>
      <c r="HE176" s="17">
        <f t="shared" si="170"/>
        <v>0</v>
      </c>
      <c r="HF176" s="17"/>
      <c r="HG176" s="17">
        <f t="shared" si="171"/>
        <v>0</v>
      </c>
      <c r="HH176" s="17"/>
      <c r="HI176" s="17">
        <f t="shared" si="172"/>
        <v>0</v>
      </c>
      <c r="HJ176" s="17"/>
      <c r="HK176" s="17">
        <f t="shared" si="173"/>
        <v>0</v>
      </c>
      <c r="HL176" s="17"/>
      <c r="HM176" s="17">
        <f t="shared" si="174"/>
        <v>0</v>
      </c>
      <c r="HN176" s="17"/>
      <c r="HO176" s="17">
        <f t="shared" si="175"/>
        <v>0</v>
      </c>
      <c r="HP176" s="17"/>
      <c r="HQ176" s="17">
        <f t="shared" si="176"/>
        <v>0</v>
      </c>
      <c r="HR176" s="17"/>
      <c r="HS176" s="17">
        <f t="shared" si="177"/>
        <v>0</v>
      </c>
      <c r="HT176" s="17"/>
      <c r="HU176" s="17" t="str">
        <f t="shared" si="191"/>
        <v/>
      </c>
      <c r="HV176" s="18">
        <f t="shared" si="199"/>
        <v>0</v>
      </c>
      <c r="HW176" s="18"/>
    </row>
    <row r="177" spans="1:231" x14ac:dyDescent="0.2">
      <c r="A177" s="2">
        <f t="shared" si="200"/>
        <v>1973</v>
      </c>
      <c r="B177" s="17">
        <f t="shared" si="201"/>
        <v>1.9550918642523396</v>
      </c>
      <c r="C177" s="17"/>
      <c r="D177" s="17">
        <f t="shared" si="202"/>
        <v>7.131072248458854</v>
      </c>
      <c r="E177" s="17"/>
      <c r="F177" s="17">
        <f t="shared" si="203"/>
        <v>7.7577042562320395</v>
      </c>
      <c r="G177" s="17"/>
      <c r="H177" s="17">
        <f t="shared" si="204"/>
        <v>29.564498126738904</v>
      </c>
      <c r="I177" s="17"/>
      <c r="J177" s="17">
        <f t="shared" si="205"/>
        <v>25.077812951082894</v>
      </c>
      <c r="K177" s="17"/>
      <c r="L177" s="17">
        <f t="shared" si="206"/>
        <v>9.7629266811062347</v>
      </c>
      <c r="M177" s="17"/>
      <c r="N177" s="17">
        <f t="shared" si="207"/>
        <v>3.3712802018197396</v>
      </c>
      <c r="O177" s="17"/>
      <c r="P177" s="17">
        <f t="shared" si="208"/>
        <v>1.2156660950799802</v>
      </c>
      <c r="Q177" s="17"/>
      <c r="R177" s="17">
        <f t="shared" si="209"/>
        <v>0.31331600388659292</v>
      </c>
      <c r="S177" s="17"/>
      <c r="T177" s="17">
        <f t="shared" si="210"/>
        <v>2.5065280310927432E-2</v>
      </c>
      <c r="U177" s="17"/>
      <c r="V177" s="17">
        <f t="shared" si="211"/>
        <v>3.2584864404205662</v>
      </c>
      <c r="W177" s="17"/>
      <c r="X177" s="17">
        <f t="shared" si="212"/>
        <v>1.5164494588111095</v>
      </c>
      <c r="Y177" s="17"/>
      <c r="Z177" s="17">
        <f t="shared" si="178"/>
        <v>90.9493696082002</v>
      </c>
      <c r="AA177" s="18">
        <f t="shared" si="213"/>
        <v>1</v>
      </c>
      <c r="AB177" s="18"/>
      <c r="AD177" s="2">
        <f t="shared" si="87"/>
        <v>1973</v>
      </c>
      <c r="AE177" s="17">
        <f t="shared" si="88"/>
        <v>6.2797677047199603</v>
      </c>
      <c r="AF177" s="17"/>
      <c r="AG177" s="17">
        <f t="shared" si="89"/>
        <v>14.929259071598397</v>
      </c>
      <c r="AH177" s="17"/>
      <c r="AI177" s="17">
        <f t="shared" si="90"/>
        <v>13.981369606735006</v>
      </c>
      <c r="AJ177" s="17"/>
      <c r="AK177" s="17">
        <f t="shared" si="91"/>
        <v>20.581050005846361</v>
      </c>
      <c r="AL177" s="17"/>
      <c r="AM177" s="17">
        <f t="shared" si="92"/>
        <v>11.019215029036911</v>
      </c>
      <c r="AN177" s="17"/>
      <c r="AO177" s="17">
        <f t="shared" si="93"/>
        <v>12.891296722142107</v>
      </c>
      <c r="AP177" s="17"/>
      <c r="AQ177" s="17">
        <f t="shared" si="94"/>
        <v>5.1067544919515147</v>
      </c>
      <c r="AR177" s="17"/>
      <c r="AS177" s="17">
        <f t="shared" si="95"/>
        <v>1.7772927466188568</v>
      </c>
      <c r="AT177" s="17"/>
      <c r="AU177" s="17">
        <f t="shared" si="96"/>
        <v>1.9550220212807421</v>
      </c>
      <c r="AV177" s="17"/>
      <c r="AW177" s="17">
        <f t="shared" si="97"/>
        <v>0</v>
      </c>
      <c r="AX177" s="17"/>
      <c r="AY177" s="17">
        <f t="shared" si="98"/>
        <v>1.0900728845928986</v>
      </c>
      <c r="AZ177" s="17"/>
      <c r="BA177" s="17">
        <f t="shared" si="99"/>
        <v>4.5024749581011037</v>
      </c>
      <c r="BB177" s="17"/>
      <c r="BC177" s="17">
        <f t="shared" si="179"/>
        <v>94.113575242623853</v>
      </c>
      <c r="BD177" s="18">
        <f t="shared" si="193"/>
        <v>1</v>
      </c>
      <c r="BE177" s="18"/>
      <c r="BG177" s="2">
        <f t="shared" si="100"/>
        <v>1973</v>
      </c>
      <c r="BH177" s="17">
        <f t="shared" si="101"/>
        <v>4.1686647666673613</v>
      </c>
      <c r="BI177" s="17"/>
      <c r="BJ177" s="17">
        <f t="shared" si="102"/>
        <v>9.8609643164733782</v>
      </c>
      <c r="BK177" s="17"/>
      <c r="BL177" s="17">
        <f t="shared" si="103"/>
        <v>10.543552699319497</v>
      </c>
      <c r="BM177" s="17"/>
      <c r="BN177" s="17">
        <f t="shared" si="104"/>
        <v>27.498560566086454</v>
      </c>
      <c r="BO177" s="17"/>
      <c r="BP177" s="17">
        <f t="shared" si="105"/>
        <v>11.506489882263125</v>
      </c>
      <c r="BQ177" s="17"/>
      <c r="BR177" s="17">
        <f t="shared" si="106"/>
        <v>12.225645499904571</v>
      </c>
      <c r="BS177" s="17"/>
      <c r="BT177" s="17">
        <f t="shared" si="107"/>
        <v>5.5582196888898148</v>
      </c>
      <c r="BU177" s="17"/>
      <c r="BV177" s="17">
        <f t="shared" si="108"/>
        <v>3.6445344012676637</v>
      </c>
      <c r="BW177" s="17"/>
      <c r="BX177" s="17">
        <f t="shared" si="109"/>
        <v>2.3037357921056469</v>
      </c>
      <c r="BY177" s="17"/>
      <c r="BZ177" s="17">
        <f t="shared" si="110"/>
        <v>2.1940340877196638</v>
      </c>
      <c r="CA177" s="17"/>
      <c r="CB177" s="17">
        <f t="shared" si="111"/>
        <v>5.1803582626714286</v>
      </c>
      <c r="CC177" s="17"/>
      <c r="CD177" s="17">
        <f t="shared" si="112"/>
        <v>3.5835890099421173</v>
      </c>
      <c r="CE177" s="17"/>
      <c r="CF177" s="17">
        <f t="shared" si="181"/>
        <v>98.268348973310722</v>
      </c>
      <c r="CG177" s="18">
        <f t="shared" si="194"/>
        <v>1</v>
      </c>
      <c r="CH177" s="18"/>
      <c r="CJ177" s="2">
        <f t="shared" si="113"/>
        <v>1973</v>
      </c>
      <c r="CK177" s="17">
        <f t="shared" si="114"/>
        <v>0</v>
      </c>
      <c r="CL177" s="17"/>
      <c r="CM177" s="17">
        <f t="shared" si="115"/>
        <v>0</v>
      </c>
      <c r="CN177" s="17"/>
      <c r="CO177" s="17">
        <f t="shared" si="116"/>
        <v>0</v>
      </c>
      <c r="CP177" s="17"/>
      <c r="CQ177" s="17">
        <f t="shared" si="117"/>
        <v>0</v>
      </c>
      <c r="CR177" s="17"/>
      <c r="CS177" s="17">
        <f t="shared" si="118"/>
        <v>0</v>
      </c>
      <c r="CT177" s="17"/>
      <c r="CU177" s="17">
        <f t="shared" si="119"/>
        <v>0</v>
      </c>
      <c r="CV177" s="17"/>
      <c r="CW177" s="17">
        <f t="shared" si="120"/>
        <v>0</v>
      </c>
      <c r="CX177" s="17"/>
      <c r="CY177" s="17">
        <f t="shared" si="121"/>
        <v>0</v>
      </c>
      <c r="CZ177" s="17"/>
      <c r="DA177" s="17">
        <f t="shared" si="122"/>
        <v>0</v>
      </c>
      <c r="DB177" s="17"/>
      <c r="DC177" s="17">
        <f t="shared" si="123"/>
        <v>0</v>
      </c>
      <c r="DD177" s="17"/>
      <c r="DE177" s="17">
        <f t="shared" si="124"/>
        <v>0</v>
      </c>
      <c r="DF177" s="17"/>
      <c r="DG177" s="17">
        <f t="shared" si="125"/>
        <v>0</v>
      </c>
      <c r="DH177" s="17"/>
      <c r="DI177" s="17" t="str">
        <f t="shared" si="183"/>
        <v/>
      </c>
      <c r="DJ177" s="18">
        <f t="shared" si="195"/>
        <v>0</v>
      </c>
      <c r="DK177" s="18"/>
      <c r="DM177" s="2">
        <f t="shared" si="126"/>
        <v>1973</v>
      </c>
      <c r="DN177" s="17">
        <f t="shared" si="127"/>
        <v>0</v>
      </c>
      <c r="DO177" s="17"/>
      <c r="DP177" s="17">
        <f t="shared" si="128"/>
        <v>0</v>
      </c>
      <c r="DQ177" s="17"/>
      <c r="DR177" s="17">
        <f t="shared" si="129"/>
        <v>0</v>
      </c>
      <c r="DS177" s="17"/>
      <c r="DT177" s="17">
        <f t="shared" si="130"/>
        <v>0</v>
      </c>
      <c r="DU177" s="17"/>
      <c r="DV177" s="17">
        <f t="shared" si="131"/>
        <v>0</v>
      </c>
      <c r="DW177" s="17"/>
      <c r="DX177" s="17">
        <f t="shared" si="132"/>
        <v>0</v>
      </c>
      <c r="DY177" s="17"/>
      <c r="DZ177" s="17">
        <f t="shared" si="133"/>
        <v>0</v>
      </c>
      <c r="EA177" s="17"/>
      <c r="EB177" s="17">
        <f t="shared" si="134"/>
        <v>0</v>
      </c>
      <c r="EC177" s="17"/>
      <c r="ED177" s="17">
        <f t="shared" si="135"/>
        <v>0</v>
      </c>
      <c r="EE177" s="17"/>
      <c r="EF177" s="17">
        <f t="shared" si="136"/>
        <v>0</v>
      </c>
      <c r="EG177" s="17"/>
      <c r="EH177" s="17">
        <f t="shared" si="137"/>
        <v>0</v>
      </c>
      <c r="EI177" s="17"/>
      <c r="EJ177" s="17">
        <f t="shared" si="138"/>
        <v>0</v>
      </c>
      <c r="EK177" s="17"/>
      <c r="EL177" s="17" t="str">
        <f t="shared" si="185"/>
        <v/>
      </c>
      <c r="EM177" s="18">
        <f t="shared" si="196"/>
        <v>0</v>
      </c>
      <c r="EN177" s="18"/>
      <c r="EP177" s="2">
        <f t="shared" si="139"/>
        <v>1973</v>
      </c>
      <c r="EQ177" s="17">
        <f t="shared" si="140"/>
        <v>0</v>
      </c>
      <c r="ER177" s="17"/>
      <c r="ES177" s="17">
        <f t="shared" si="141"/>
        <v>0</v>
      </c>
      <c r="ET177" s="17"/>
      <c r="EU177" s="17">
        <f t="shared" si="142"/>
        <v>0</v>
      </c>
      <c r="EV177" s="17"/>
      <c r="EW177" s="17">
        <f t="shared" si="143"/>
        <v>0</v>
      </c>
      <c r="EX177" s="17"/>
      <c r="EY177" s="17">
        <f t="shared" si="144"/>
        <v>0</v>
      </c>
      <c r="EZ177" s="17"/>
      <c r="FA177" s="17">
        <f t="shared" si="145"/>
        <v>0</v>
      </c>
      <c r="FB177" s="17"/>
      <c r="FC177" s="17">
        <f t="shared" si="146"/>
        <v>0</v>
      </c>
      <c r="FD177" s="17"/>
      <c r="FE177" s="17">
        <f t="shared" si="147"/>
        <v>0</v>
      </c>
      <c r="FF177" s="17"/>
      <c r="FG177" s="17">
        <f t="shared" si="148"/>
        <v>0</v>
      </c>
      <c r="FH177" s="17"/>
      <c r="FI177" s="17">
        <f t="shared" si="149"/>
        <v>0</v>
      </c>
      <c r="FJ177" s="17"/>
      <c r="FK177" s="17">
        <f t="shared" si="150"/>
        <v>0</v>
      </c>
      <c r="FL177" s="17"/>
      <c r="FM177" s="17">
        <f t="shared" si="151"/>
        <v>0</v>
      </c>
      <c r="FN177" s="17"/>
      <c r="FO177" s="17" t="str">
        <f t="shared" si="187"/>
        <v/>
      </c>
      <c r="FP177" s="18">
        <f t="shared" si="197"/>
        <v>0</v>
      </c>
      <c r="FQ177" s="18"/>
      <c r="FS177" s="2">
        <f t="shared" si="152"/>
        <v>1973</v>
      </c>
      <c r="FT177" s="17">
        <f t="shared" si="153"/>
        <v>0</v>
      </c>
      <c r="FU177" s="17"/>
      <c r="FV177" s="17">
        <f t="shared" si="154"/>
        <v>0</v>
      </c>
      <c r="FW177" s="17"/>
      <c r="FX177" s="17">
        <f t="shared" si="155"/>
        <v>0</v>
      </c>
      <c r="FY177" s="17"/>
      <c r="FZ177" s="17">
        <f t="shared" si="156"/>
        <v>0</v>
      </c>
      <c r="GA177" s="17"/>
      <c r="GB177" s="17">
        <f t="shared" si="157"/>
        <v>0</v>
      </c>
      <c r="GC177" s="17"/>
      <c r="GD177" s="17">
        <f t="shared" si="158"/>
        <v>0</v>
      </c>
      <c r="GE177" s="17"/>
      <c r="GF177" s="17">
        <f t="shared" si="159"/>
        <v>0</v>
      </c>
      <c r="GG177" s="17"/>
      <c r="GH177" s="17">
        <f t="shared" si="160"/>
        <v>0</v>
      </c>
      <c r="GI177" s="17"/>
      <c r="GJ177" s="17">
        <f t="shared" si="161"/>
        <v>0</v>
      </c>
      <c r="GK177" s="17"/>
      <c r="GL177" s="17">
        <f t="shared" si="162"/>
        <v>0</v>
      </c>
      <c r="GM177" s="17"/>
      <c r="GN177" s="17">
        <f t="shared" si="163"/>
        <v>0</v>
      </c>
      <c r="GO177" s="17"/>
      <c r="GP177" s="17">
        <f t="shared" si="164"/>
        <v>0</v>
      </c>
      <c r="GQ177" s="17"/>
      <c r="GR177" s="17" t="str">
        <f t="shared" si="189"/>
        <v/>
      </c>
      <c r="GS177" s="18">
        <f t="shared" si="198"/>
        <v>0</v>
      </c>
      <c r="GT177" s="18"/>
      <c r="GV177" s="2">
        <f t="shared" si="165"/>
        <v>1973</v>
      </c>
      <c r="GW177" s="17">
        <f t="shared" si="166"/>
        <v>0</v>
      </c>
      <c r="GX177" s="17"/>
      <c r="GY177" s="17">
        <f t="shared" si="167"/>
        <v>0</v>
      </c>
      <c r="GZ177" s="17"/>
      <c r="HA177" s="17">
        <f t="shared" si="168"/>
        <v>0</v>
      </c>
      <c r="HB177" s="17"/>
      <c r="HC177" s="17">
        <f t="shared" si="169"/>
        <v>0</v>
      </c>
      <c r="HD177" s="17"/>
      <c r="HE177" s="17">
        <f t="shared" si="170"/>
        <v>0</v>
      </c>
      <c r="HF177" s="17"/>
      <c r="HG177" s="17">
        <f t="shared" si="171"/>
        <v>0</v>
      </c>
      <c r="HH177" s="17"/>
      <c r="HI177" s="17">
        <f t="shared" si="172"/>
        <v>0</v>
      </c>
      <c r="HJ177" s="17"/>
      <c r="HK177" s="17">
        <f t="shared" si="173"/>
        <v>0</v>
      </c>
      <c r="HL177" s="17"/>
      <c r="HM177" s="17">
        <f t="shared" si="174"/>
        <v>0</v>
      </c>
      <c r="HN177" s="17"/>
      <c r="HO177" s="17">
        <f t="shared" si="175"/>
        <v>0</v>
      </c>
      <c r="HP177" s="17"/>
      <c r="HQ177" s="17">
        <f t="shared" si="176"/>
        <v>0</v>
      </c>
      <c r="HR177" s="17"/>
      <c r="HS177" s="17">
        <f t="shared" si="177"/>
        <v>0</v>
      </c>
      <c r="HT177" s="17"/>
      <c r="HU177" s="17" t="str">
        <f t="shared" si="191"/>
        <v/>
      </c>
      <c r="HV177" s="18">
        <f t="shared" si="199"/>
        <v>0</v>
      </c>
      <c r="HW177" s="18"/>
    </row>
    <row r="178" spans="1:231" x14ac:dyDescent="0.2">
      <c r="A178" s="2">
        <f t="shared" ref="A178:A209" si="214">A74</f>
        <v>1974</v>
      </c>
      <c r="B178" s="17">
        <f t="shared" ref="B178:B209" si="215">IF(B74="",0,B74/Z$110*100)</f>
        <v>3.4464760427525212</v>
      </c>
      <c r="C178" s="17"/>
      <c r="D178" s="17">
        <f t="shared" ref="D178:D209" si="216">IF(D74="",0,D74/Z$110*100)</f>
        <v>17.332641335006318</v>
      </c>
      <c r="E178" s="17"/>
      <c r="F178" s="17">
        <f t="shared" ref="F178:F209" si="217">IF(F74="",0,F74/Z$110*100)</f>
        <v>10.803135814009721</v>
      </c>
      <c r="G178" s="17"/>
      <c r="H178" s="17">
        <f t="shared" ref="H178:H209" si="218">IF(H74="",0,H74/Z$110*100)</f>
        <v>12.30705263266537</v>
      </c>
      <c r="I178" s="17"/>
      <c r="J178" s="17">
        <f t="shared" ref="J178:J209" si="219">IF(J74="",0,J74/Z$110*100)</f>
        <v>16.142040520237266</v>
      </c>
      <c r="K178" s="17"/>
      <c r="L178" s="17">
        <f t="shared" ref="L178:L209" si="220">IF(L74="",0,L74/Z$110*100)</f>
        <v>16.179638440703656</v>
      </c>
      <c r="M178" s="17"/>
      <c r="N178" s="17">
        <f t="shared" ref="N178:N209" si="221">IF(N74="",0,N74/Z$110*100)</f>
        <v>5.2010456645174417</v>
      </c>
      <c r="O178" s="17"/>
      <c r="P178" s="17">
        <f t="shared" ref="P178:P209" si="222">IF(P74="",0,P74/Z$110*100)</f>
        <v>1.2156660950799802</v>
      </c>
      <c r="Q178" s="17"/>
      <c r="R178" s="17">
        <f t="shared" ref="R178:R209" si="223">IF(R74="",0,R74/Z$110*100)</f>
        <v>2.0553529854960493</v>
      </c>
      <c r="S178" s="17"/>
      <c r="T178" s="17">
        <f t="shared" ref="T178:T209" si="224">IF(T74="",0,T74/Z$110*100)</f>
        <v>2.7070502735801623</v>
      </c>
      <c r="U178" s="17"/>
      <c r="V178" s="17">
        <f t="shared" ref="V178:V209" si="225">IF(V74="",0,V74/Z$110*100)</f>
        <v>0.60156672746225825</v>
      </c>
      <c r="W178" s="17"/>
      <c r="X178" s="17">
        <f t="shared" ref="X178:X209" si="226">IF(X74="",0,X74/Z$110*100)</f>
        <v>7.6323778546774026</v>
      </c>
      <c r="Y178" s="17"/>
      <c r="Z178" s="17">
        <f t="shared" si="178"/>
        <v>95.624044386188132</v>
      </c>
      <c r="AA178" s="18">
        <f t="shared" ref="AA178:AA209" si="227">IF(Z178="",0,B$7)</f>
        <v>1</v>
      </c>
      <c r="AB178" s="18"/>
      <c r="AD178" s="2">
        <f t="shared" ref="AD178:AD209" si="228">AD74</f>
        <v>1974</v>
      </c>
      <c r="AE178" s="17">
        <f t="shared" ref="AE178:AE209" si="229">IF(AE74="",0,AE74/BC$110*100)</f>
        <v>14.218341972950855</v>
      </c>
      <c r="AF178" s="17"/>
      <c r="AG178" s="17">
        <f t="shared" ref="AG178:AG209" si="230">IF(AG74="",0,AG74/BC$110*100)</f>
        <v>29.029114861441325</v>
      </c>
      <c r="AH178" s="17"/>
      <c r="AI178" s="17">
        <f t="shared" ref="AI178:AI209" si="231">IF(AI74="",0,AI74/BC$110*100)</f>
        <v>7.9741201231632699</v>
      </c>
      <c r="AJ178" s="17"/>
      <c r="AK178" s="17">
        <f t="shared" ref="AK178:AK209" si="232">IF(AK74="",0,AK74/BC$110*100)</f>
        <v>17.891413649296489</v>
      </c>
      <c r="AL178" s="17"/>
      <c r="AM178" s="17">
        <f t="shared" ref="AM178:AM209" si="233">IF(AM74="",0,AM74/BC$110*100)</f>
        <v>15.521689987138016</v>
      </c>
      <c r="AN178" s="17"/>
      <c r="AO178" s="17">
        <f t="shared" ref="AO178:AO209" si="234">IF(AO74="",0,AO74/BC$110*100)</f>
        <v>12.678021592547845</v>
      </c>
      <c r="AP178" s="17"/>
      <c r="AQ178" s="17">
        <f t="shared" ref="AQ178:AQ209" si="235">IF(AQ74="",0,AQ74/BC$110*100)</f>
        <v>6.0546439568149051</v>
      </c>
      <c r="AR178" s="17"/>
      <c r="AS178" s="17">
        <f t="shared" ref="AS178:AS209" si="236">IF(AS74="",0,AS74/BC$110*100)</f>
        <v>0</v>
      </c>
      <c r="AT178" s="17"/>
      <c r="AU178" s="17">
        <f t="shared" ref="AU178:AU209" si="237">IF(AU74="",0,AU74/BC$110*100)</f>
        <v>0.20142651128347042</v>
      </c>
      <c r="AV178" s="17"/>
      <c r="AW178" s="17">
        <f t="shared" ref="AW178:AW209" si="238">IF(AW74="",0,AW74/BC$110*100)</f>
        <v>2.0853568226994588</v>
      </c>
      <c r="AX178" s="17"/>
      <c r="AY178" s="17">
        <f t="shared" ref="AY178:AY209" si="239">IF(AY74="",0,AY74/BC$110*100)</f>
        <v>1.1374673578360683</v>
      </c>
      <c r="AZ178" s="17"/>
      <c r="BA178" s="17">
        <f t="shared" ref="BA178:BA209" si="240">IF(BA74="",0,BA74/BC$110*100)</f>
        <v>11.635343181198115</v>
      </c>
      <c r="BB178" s="17"/>
      <c r="BC178" s="17">
        <f t="shared" si="179"/>
        <v>118.42694001636981</v>
      </c>
      <c r="BD178" s="18">
        <f t="shared" si="193"/>
        <v>1</v>
      </c>
      <c r="BE178" s="18"/>
      <c r="BG178" s="2">
        <f t="shared" ref="BG178:BG209" si="241">BG74</f>
        <v>1974</v>
      </c>
      <c r="BH178" s="17">
        <f t="shared" ref="BH178:BH209" si="242">IF(BH74="",0,BH74/CF$110*100)</f>
        <v>4.3027446275835626</v>
      </c>
      <c r="BI178" s="17"/>
      <c r="BJ178" s="17">
        <f t="shared" ref="BJ178:BJ209" si="243">IF(BJ74="",0,BJ74/CF$110*100)</f>
        <v>19.075907484895964</v>
      </c>
      <c r="BK178" s="17"/>
      <c r="BL178" s="17">
        <f t="shared" ref="BL178:BL209" si="244">IF(BL74="",0,BL74/CF$110*100)</f>
        <v>12.944801117546017</v>
      </c>
      <c r="BM178" s="17"/>
      <c r="BN178" s="17">
        <f t="shared" ref="BN178:BN209" si="245">IF(BN74="",0,BN74/CF$110*100)</f>
        <v>16.065205153413984</v>
      </c>
      <c r="BO178" s="17"/>
      <c r="BP178" s="17">
        <f t="shared" ref="BP178:BP209" si="246">IF(BP74="",0,BP74/CF$110*100)</f>
        <v>18.076403067157006</v>
      </c>
      <c r="BQ178" s="17"/>
      <c r="BR178" s="17">
        <f t="shared" ref="BR178:BR209" si="247">IF(BR74="",0,BR74/CF$110*100)</f>
        <v>16.75998261452521</v>
      </c>
      <c r="BS178" s="17"/>
      <c r="BT178" s="17">
        <f t="shared" ref="BT178:BT209" si="248">IF(BT74="",0,BT74/CF$110*100)</f>
        <v>5.7898121759268912</v>
      </c>
      <c r="BU178" s="17"/>
      <c r="BV178" s="17">
        <f t="shared" ref="BV178:BV209" si="249">IF(BV74="",0,BV74/CF$110*100)</f>
        <v>2.7181644531193609</v>
      </c>
      <c r="BW178" s="17"/>
      <c r="BX178" s="17">
        <f t="shared" ref="BX178:BX209" si="250">IF(BX74="",0,BX74/CF$110*100)</f>
        <v>3.3032402098446054</v>
      </c>
      <c r="BY178" s="17"/>
      <c r="BZ178" s="17">
        <f t="shared" ref="BZ178:BZ209" si="251">IF(BZ74="",0,BZ74/CF$110*100)</f>
        <v>4.656227897271731</v>
      </c>
      <c r="CA178" s="17"/>
      <c r="CB178" s="17">
        <f t="shared" ref="CB178:CB209" si="252">IF(CB74="",0,CB74/CF$110*100)</f>
        <v>1.4626893918131092</v>
      </c>
      <c r="CC178" s="17"/>
      <c r="CD178" s="17">
        <f t="shared" ref="CD178:CD209" si="253">IF(CD74="",0,CD74/CF$110*100)</f>
        <v>9.3612121076038992</v>
      </c>
      <c r="CE178" s="17"/>
      <c r="CF178" s="17">
        <f t="shared" si="181"/>
        <v>114.51639030070136</v>
      </c>
      <c r="CG178" s="18">
        <f t="shared" si="194"/>
        <v>1</v>
      </c>
      <c r="CH178" s="18"/>
      <c r="CJ178" s="2">
        <f t="shared" ref="CJ178:CJ209" si="254">CJ74</f>
        <v>1974</v>
      </c>
      <c r="CK178" s="17">
        <f t="shared" ref="CK178:CK209" si="255">IF(CK74="",0,CK74/DI$110*100)</f>
        <v>0</v>
      </c>
      <c r="CL178" s="17"/>
      <c r="CM178" s="17">
        <f t="shared" ref="CM178:CM209" si="256">IF(CM74="",0,CM74/DI$110*100)</f>
        <v>0</v>
      </c>
      <c r="CN178" s="17"/>
      <c r="CO178" s="17">
        <f t="shared" ref="CO178:CO209" si="257">IF(CO74="",0,CO74/DI$110*100)</f>
        <v>0</v>
      </c>
      <c r="CP178" s="17"/>
      <c r="CQ178" s="17">
        <f t="shared" ref="CQ178:CQ209" si="258">IF(CQ74="",0,CQ74/DI$110*100)</f>
        <v>0</v>
      </c>
      <c r="CR178" s="17"/>
      <c r="CS178" s="17">
        <f t="shared" ref="CS178:CS209" si="259">IF(CS74="",0,CS74/DI$110*100)</f>
        <v>0</v>
      </c>
      <c r="CT178" s="17"/>
      <c r="CU178" s="17">
        <f t="shared" ref="CU178:CU209" si="260">IF(CU74="",0,CU74/DI$110*100)</f>
        <v>0</v>
      </c>
      <c r="CV178" s="17"/>
      <c r="CW178" s="17">
        <f t="shared" ref="CW178:CW209" si="261">IF(CW74="",0,CW74/DI$110*100)</f>
        <v>0</v>
      </c>
      <c r="CX178" s="17"/>
      <c r="CY178" s="17">
        <f t="shared" ref="CY178:CY209" si="262">IF(CY74="",0,CY74/DI$110*100)</f>
        <v>0</v>
      </c>
      <c r="CZ178" s="17"/>
      <c r="DA178" s="17">
        <f t="shared" ref="DA178:DA209" si="263">IF(DA74="",0,DA74/DI$110*100)</f>
        <v>0</v>
      </c>
      <c r="DB178" s="17"/>
      <c r="DC178" s="17">
        <f t="shared" ref="DC178:DC209" si="264">IF(DC74="",0,DC74/DI$110*100)</f>
        <v>0</v>
      </c>
      <c r="DD178" s="17"/>
      <c r="DE178" s="17">
        <f t="shared" ref="DE178:DE209" si="265">IF(DE74="",0,DE74/DI$110*100)</f>
        <v>0</v>
      </c>
      <c r="DF178" s="17"/>
      <c r="DG178" s="17">
        <f t="shared" ref="DG178:DG209" si="266">IF(DG74="",0,DG74/DI$110*100)</f>
        <v>0</v>
      </c>
      <c r="DH178" s="17"/>
      <c r="DI178" s="17" t="str">
        <f t="shared" si="183"/>
        <v/>
      </c>
      <c r="DJ178" s="18">
        <f t="shared" si="195"/>
        <v>0</v>
      </c>
      <c r="DK178" s="18"/>
      <c r="DM178" s="2">
        <f t="shared" ref="DM178:DM209" si="267">DM74</f>
        <v>1974</v>
      </c>
      <c r="DN178" s="17">
        <f t="shared" ref="DN178:DN209" si="268">IF(DN74="",0,DN74/EL$110*100)</f>
        <v>0</v>
      </c>
      <c r="DO178" s="17"/>
      <c r="DP178" s="17">
        <f t="shared" ref="DP178:DP209" si="269">IF(DP74="",0,DP74/EL$110*100)</f>
        <v>0</v>
      </c>
      <c r="DQ178" s="17"/>
      <c r="DR178" s="17">
        <f t="shared" ref="DR178:DR209" si="270">IF(DR74="",0,DR74/EL$110*100)</f>
        <v>0</v>
      </c>
      <c r="DS178" s="17"/>
      <c r="DT178" s="17">
        <f t="shared" ref="DT178:DT209" si="271">IF(DT74="",0,DT74/EL$110*100)</f>
        <v>0</v>
      </c>
      <c r="DU178" s="17"/>
      <c r="DV178" s="17">
        <f t="shared" ref="DV178:DV209" si="272">IF(DV74="",0,DV74/EL$110*100)</f>
        <v>0</v>
      </c>
      <c r="DW178" s="17"/>
      <c r="DX178" s="17">
        <f t="shared" ref="DX178:DX209" si="273">IF(DX74="",0,DX74/EL$110*100)</f>
        <v>0</v>
      </c>
      <c r="DY178" s="17"/>
      <c r="DZ178" s="17">
        <f t="shared" ref="DZ178:DZ209" si="274">IF(DZ74="",0,DZ74/EL$110*100)</f>
        <v>0</v>
      </c>
      <c r="EA178" s="17"/>
      <c r="EB178" s="17">
        <f t="shared" ref="EB178:EB209" si="275">IF(EB74="",0,EB74/EL$110*100)</f>
        <v>0</v>
      </c>
      <c r="EC178" s="17"/>
      <c r="ED178" s="17">
        <f t="shared" ref="ED178:ED209" si="276">IF(ED74="",0,ED74/EL$110*100)</f>
        <v>0</v>
      </c>
      <c r="EE178" s="17"/>
      <c r="EF178" s="17">
        <f t="shared" ref="EF178:EF209" si="277">IF(EF74="",0,EF74/EL$110*100)</f>
        <v>0</v>
      </c>
      <c r="EG178" s="17"/>
      <c r="EH178" s="17">
        <f t="shared" ref="EH178:EH209" si="278">IF(EH74="",0,EH74/EL$110*100)</f>
        <v>0</v>
      </c>
      <c r="EI178" s="17"/>
      <c r="EJ178" s="17">
        <f t="shared" ref="EJ178:EJ209" si="279">IF(EJ74="",0,EJ74/EL$110*100)</f>
        <v>0</v>
      </c>
      <c r="EK178" s="17"/>
      <c r="EL178" s="17" t="str">
        <f t="shared" si="185"/>
        <v/>
      </c>
      <c r="EM178" s="18">
        <f t="shared" si="196"/>
        <v>0</v>
      </c>
      <c r="EN178" s="18"/>
      <c r="EP178" s="2">
        <f t="shared" ref="EP178:EP209" si="280">EP74</f>
        <v>1974</v>
      </c>
      <c r="EQ178" s="17">
        <f t="shared" ref="EQ178:EQ209" si="281">IF(EQ74="",0,EQ74/FO$110*100)</f>
        <v>0</v>
      </c>
      <c r="ER178" s="17"/>
      <c r="ES178" s="17">
        <f t="shared" ref="ES178:ES209" si="282">IF(ES74="",0,ES74/FO$110*100)</f>
        <v>0</v>
      </c>
      <c r="ET178" s="17"/>
      <c r="EU178" s="17">
        <f t="shared" ref="EU178:EU209" si="283">IF(EU74="",0,EU74/FO$110*100)</f>
        <v>0</v>
      </c>
      <c r="EV178" s="17"/>
      <c r="EW178" s="17">
        <f t="shared" ref="EW178:EW209" si="284">IF(EW74="",0,EW74/FO$110*100)</f>
        <v>0</v>
      </c>
      <c r="EX178" s="17"/>
      <c r="EY178" s="17">
        <f t="shared" ref="EY178:EY209" si="285">IF(EY74="",0,EY74/FO$110*100)</f>
        <v>0</v>
      </c>
      <c r="EZ178" s="17"/>
      <c r="FA178" s="17">
        <f t="shared" ref="FA178:FA209" si="286">IF(FA74="",0,FA74/FO$110*100)</f>
        <v>0</v>
      </c>
      <c r="FB178" s="17"/>
      <c r="FC178" s="17">
        <f t="shared" ref="FC178:FC209" si="287">IF(FC74="",0,FC74/FO$110*100)</f>
        <v>0</v>
      </c>
      <c r="FD178" s="17"/>
      <c r="FE178" s="17">
        <f t="shared" ref="FE178:FE209" si="288">IF(FE74="",0,FE74/FO$110*100)</f>
        <v>0</v>
      </c>
      <c r="FF178" s="17"/>
      <c r="FG178" s="17">
        <f t="shared" ref="FG178:FG209" si="289">IF(FG74="",0,FG74/FO$110*100)</f>
        <v>0</v>
      </c>
      <c r="FH178" s="17"/>
      <c r="FI178" s="17">
        <f t="shared" ref="FI178:FI209" si="290">IF(FI74="",0,FI74/FO$110*100)</f>
        <v>0</v>
      </c>
      <c r="FJ178" s="17"/>
      <c r="FK178" s="17">
        <f t="shared" ref="FK178:FK209" si="291">IF(FK74="",0,FK74/FO$110*100)</f>
        <v>0</v>
      </c>
      <c r="FL178" s="17"/>
      <c r="FM178" s="17">
        <f t="shared" ref="FM178:FM209" si="292">IF(FM74="",0,FM74/FO$110*100)</f>
        <v>0</v>
      </c>
      <c r="FN178" s="17"/>
      <c r="FO178" s="17" t="str">
        <f t="shared" si="187"/>
        <v/>
      </c>
      <c r="FP178" s="18">
        <f t="shared" si="197"/>
        <v>0</v>
      </c>
      <c r="FQ178" s="18"/>
      <c r="FS178" s="2">
        <f t="shared" ref="FS178:FS209" si="293">FS74</f>
        <v>1974</v>
      </c>
      <c r="FT178" s="17">
        <f t="shared" ref="FT178:FT209" si="294">IF(FT74="",0,FT74/GR$110*100)</f>
        <v>0</v>
      </c>
      <c r="FU178" s="17"/>
      <c r="FV178" s="17">
        <f t="shared" ref="FV178:FV209" si="295">IF(FV74="",0,FV74/GR$110*100)</f>
        <v>0</v>
      </c>
      <c r="FW178" s="17"/>
      <c r="FX178" s="17">
        <f t="shared" ref="FX178:FX209" si="296">IF(FX74="",0,FX74/GR$110*100)</f>
        <v>0</v>
      </c>
      <c r="FY178" s="17"/>
      <c r="FZ178" s="17">
        <f t="shared" ref="FZ178:FZ209" si="297">IF(FZ74="",0,FZ74/GR$110*100)</f>
        <v>0</v>
      </c>
      <c r="GA178" s="17"/>
      <c r="GB178" s="17">
        <f t="shared" ref="GB178:GB209" si="298">IF(GB74="",0,GB74/GR$110*100)</f>
        <v>0</v>
      </c>
      <c r="GC178" s="17"/>
      <c r="GD178" s="17">
        <f t="shared" ref="GD178:GD209" si="299">IF(GD74="",0,GD74/GR$110*100)</f>
        <v>0</v>
      </c>
      <c r="GE178" s="17"/>
      <c r="GF178" s="17">
        <f t="shared" ref="GF178:GF209" si="300">IF(GF74="",0,GF74/GR$110*100)</f>
        <v>0</v>
      </c>
      <c r="GG178" s="17"/>
      <c r="GH178" s="17">
        <f t="shared" ref="GH178:GH209" si="301">IF(GH74="",0,GH74/GR$110*100)</f>
        <v>0</v>
      </c>
      <c r="GI178" s="17"/>
      <c r="GJ178" s="17">
        <f t="shared" ref="GJ178:GJ209" si="302">IF(GJ74="",0,GJ74/GR$110*100)</f>
        <v>0</v>
      </c>
      <c r="GK178" s="17"/>
      <c r="GL178" s="17">
        <f t="shared" ref="GL178:GL209" si="303">IF(GL74="",0,GL74/GR$110*100)</f>
        <v>0</v>
      </c>
      <c r="GM178" s="17"/>
      <c r="GN178" s="17">
        <f t="shared" ref="GN178:GN209" si="304">IF(GN74="",0,GN74/GR$110*100)</f>
        <v>0</v>
      </c>
      <c r="GO178" s="17"/>
      <c r="GP178" s="17">
        <f t="shared" ref="GP178:GP209" si="305">IF(GP74="",0,GP74/GR$110*100)</f>
        <v>0</v>
      </c>
      <c r="GQ178" s="17"/>
      <c r="GR178" s="17" t="str">
        <f t="shared" si="189"/>
        <v/>
      </c>
      <c r="GS178" s="18">
        <f t="shared" si="198"/>
        <v>0</v>
      </c>
      <c r="GT178" s="18"/>
      <c r="GV178" s="2">
        <f t="shared" ref="GV178:GV209" si="306">GV74</f>
        <v>1974</v>
      </c>
      <c r="GW178" s="17">
        <f t="shared" ref="GW178:GW209" si="307">IF(GW74="",0,GW74/HU$110*100)</f>
        <v>0</v>
      </c>
      <c r="GX178" s="17"/>
      <c r="GY178" s="17">
        <f t="shared" ref="GY178:GY209" si="308">IF(GY74="",0,GY74/HU$110*100)</f>
        <v>0</v>
      </c>
      <c r="GZ178" s="17"/>
      <c r="HA178" s="17">
        <f t="shared" ref="HA178:HA209" si="309">IF(HA74="",0,HA74/HU$110*100)</f>
        <v>0</v>
      </c>
      <c r="HB178" s="17"/>
      <c r="HC178" s="17">
        <f t="shared" ref="HC178:HC209" si="310">IF(HC74="",0,HC74/HU$110*100)</f>
        <v>0</v>
      </c>
      <c r="HD178" s="17"/>
      <c r="HE178" s="17">
        <f t="shared" ref="HE178:HE209" si="311">IF(HE74="",0,HE74/HU$110*100)</f>
        <v>0</v>
      </c>
      <c r="HF178" s="17"/>
      <c r="HG178" s="17">
        <f t="shared" ref="HG178:HG209" si="312">IF(HG74="",0,HG74/HU$110*100)</f>
        <v>0</v>
      </c>
      <c r="HH178" s="17"/>
      <c r="HI178" s="17">
        <f t="shared" ref="HI178:HI209" si="313">IF(HI74="",0,HI74/HU$110*100)</f>
        <v>0</v>
      </c>
      <c r="HJ178" s="17"/>
      <c r="HK178" s="17">
        <f t="shared" ref="HK178:HK209" si="314">IF(HK74="",0,HK74/HU$110*100)</f>
        <v>0</v>
      </c>
      <c r="HL178" s="17"/>
      <c r="HM178" s="17">
        <f t="shared" ref="HM178:HM209" si="315">IF(HM74="",0,HM74/HU$110*100)</f>
        <v>0</v>
      </c>
      <c r="HN178" s="17"/>
      <c r="HO178" s="17">
        <f t="shared" ref="HO178:HO209" si="316">IF(HO74="",0,HO74/HU$110*100)</f>
        <v>0</v>
      </c>
      <c r="HP178" s="17"/>
      <c r="HQ178" s="17">
        <f t="shared" ref="HQ178:HQ209" si="317">IF(HQ74="",0,HQ74/HU$110*100)</f>
        <v>0</v>
      </c>
      <c r="HR178" s="17"/>
      <c r="HS178" s="17">
        <f t="shared" ref="HS178:HS209" si="318">IF(HS74="",0,HS74/HU$110*100)</f>
        <v>0</v>
      </c>
      <c r="HT178" s="17"/>
      <c r="HU178" s="17" t="str">
        <f t="shared" si="191"/>
        <v/>
      </c>
      <c r="HV178" s="18">
        <f t="shared" si="199"/>
        <v>0</v>
      </c>
      <c r="HW178" s="18"/>
    </row>
    <row r="179" spans="1:231" x14ac:dyDescent="0.2">
      <c r="A179" s="2">
        <f t="shared" si="214"/>
        <v>1975</v>
      </c>
      <c r="B179" s="17">
        <f t="shared" si="215"/>
        <v>5.7900797518242362</v>
      </c>
      <c r="C179" s="17"/>
      <c r="D179" s="17">
        <f t="shared" si="216"/>
        <v>23.912277416624768</v>
      </c>
      <c r="E179" s="17"/>
      <c r="F179" s="17">
        <f t="shared" si="217"/>
        <v>15.039168186556459</v>
      </c>
      <c r="G179" s="17"/>
      <c r="H179" s="17">
        <f t="shared" si="218"/>
        <v>28.436560512747171</v>
      </c>
      <c r="I179" s="17"/>
      <c r="J179" s="17">
        <f t="shared" si="219"/>
        <v>24.438648303154245</v>
      </c>
      <c r="K179" s="17"/>
      <c r="L179" s="17">
        <f t="shared" si="220"/>
        <v>20.566062495115954</v>
      </c>
      <c r="M179" s="17"/>
      <c r="N179" s="17">
        <f t="shared" si="221"/>
        <v>10.953527495875287</v>
      </c>
      <c r="O179" s="17"/>
      <c r="P179" s="17">
        <f t="shared" si="222"/>
        <v>4.7749358992316759</v>
      </c>
      <c r="Q179" s="17"/>
      <c r="R179" s="17">
        <f t="shared" si="223"/>
        <v>3.0579641979331464</v>
      </c>
      <c r="S179" s="17"/>
      <c r="T179" s="17">
        <f t="shared" si="224"/>
        <v>0</v>
      </c>
      <c r="U179" s="17"/>
      <c r="V179" s="17">
        <f t="shared" si="225"/>
        <v>7.5195840932782282E-2</v>
      </c>
      <c r="W179" s="17"/>
      <c r="X179" s="17">
        <f t="shared" si="226"/>
        <v>9.7754593212616978</v>
      </c>
      <c r="Y179" s="17"/>
      <c r="Z179" s="17">
        <f t="shared" ref="Z179:Z213" si="319">IF(Z75="","",SUM(B179:X179))</f>
        <v>146.81987942125747</v>
      </c>
      <c r="AA179" s="18">
        <f t="shared" si="227"/>
        <v>1</v>
      </c>
      <c r="AB179" s="18"/>
      <c r="AD179" s="2">
        <f t="shared" si="228"/>
        <v>1975</v>
      </c>
      <c r="AE179" s="17">
        <f t="shared" si="229"/>
        <v>9.3604084655259783</v>
      </c>
      <c r="AF179" s="17"/>
      <c r="AG179" s="17">
        <f t="shared" si="230"/>
        <v>25.119070818879841</v>
      </c>
      <c r="AH179" s="17"/>
      <c r="AI179" s="17">
        <f t="shared" si="231"/>
        <v>13.744397240519158</v>
      </c>
      <c r="AJ179" s="17"/>
      <c r="AK179" s="17">
        <f t="shared" si="232"/>
        <v>11.730132127684453</v>
      </c>
      <c r="AL179" s="17"/>
      <c r="AM179" s="17">
        <f t="shared" si="233"/>
        <v>17.535955099972718</v>
      </c>
      <c r="AN179" s="17"/>
      <c r="AO179" s="17">
        <f t="shared" si="234"/>
        <v>23.578750438476831</v>
      </c>
      <c r="AP179" s="17"/>
      <c r="AQ179" s="17">
        <f t="shared" si="235"/>
        <v>8.5310051837705103</v>
      </c>
      <c r="AR179" s="17"/>
      <c r="AS179" s="17">
        <f t="shared" si="236"/>
        <v>4.5024749581011037</v>
      </c>
      <c r="AT179" s="17"/>
      <c r="AU179" s="17">
        <f t="shared" si="237"/>
        <v>3.0806407608060185</v>
      </c>
      <c r="AV179" s="17"/>
      <c r="AW179" s="17">
        <f t="shared" si="238"/>
        <v>0</v>
      </c>
      <c r="AX179" s="17"/>
      <c r="AY179" s="17">
        <f t="shared" si="239"/>
        <v>0.52133920567486469</v>
      </c>
      <c r="AZ179" s="17"/>
      <c r="BA179" s="17">
        <f t="shared" si="240"/>
        <v>10.841485754375025</v>
      </c>
      <c r="BB179" s="17"/>
      <c r="BC179" s="17">
        <f t="shared" ref="BC179:BC213" si="320">IF(BC75="","",SUM(AE179:BA179))</f>
        <v>128.54566005378652</v>
      </c>
      <c r="BD179" s="18">
        <f t="shared" si="193"/>
        <v>1</v>
      </c>
      <c r="BE179" s="18"/>
      <c r="BG179" s="2">
        <f t="shared" si="241"/>
        <v>1975</v>
      </c>
      <c r="BH179" s="17">
        <f t="shared" si="242"/>
        <v>7.5084722113072928</v>
      </c>
      <c r="BI179" s="17"/>
      <c r="BJ179" s="17">
        <f t="shared" si="243"/>
        <v>18.624911589086924</v>
      </c>
      <c r="BK179" s="17"/>
      <c r="BL179" s="17">
        <f t="shared" si="244"/>
        <v>14.858486405168167</v>
      </c>
      <c r="BM179" s="17"/>
      <c r="BN179" s="17">
        <f t="shared" si="245"/>
        <v>17.954512284505917</v>
      </c>
      <c r="BO179" s="17"/>
      <c r="BP179" s="17">
        <f t="shared" si="246"/>
        <v>16.345553953511498</v>
      </c>
      <c r="BQ179" s="17"/>
      <c r="BR179" s="17">
        <f t="shared" si="247"/>
        <v>20.185113607020906</v>
      </c>
      <c r="BS179" s="17"/>
      <c r="BT179" s="17">
        <f t="shared" si="248"/>
        <v>7.89852271579079</v>
      </c>
      <c r="BU179" s="17"/>
      <c r="BV179" s="17">
        <f t="shared" si="249"/>
        <v>6.0579718977592938</v>
      </c>
      <c r="BW179" s="17"/>
      <c r="BX179" s="17">
        <f t="shared" si="250"/>
        <v>3.510454540351462</v>
      </c>
      <c r="BY179" s="17"/>
      <c r="BZ179" s="17">
        <f t="shared" si="251"/>
        <v>1.2920422961015798</v>
      </c>
      <c r="CA179" s="17"/>
      <c r="CB179" s="17">
        <f t="shared" si="252"/>
        <v>0.91418086988319325</v>
      </c>
      <c r="CC179" s="17"/>
      <c r="CD179" s="17">
        <f t="shared" si="253"/>
        <v>12.189078265109243</v>
      </c>
      <c r="CE179" s="17"/>
      <c r="CF179" s="17">
        <f t="shared" ref="CF179:CF213" si="321">IF(CF75="","",SUM(BH179:CD179))</f>
        <v>127.33930063559627</v>
      </c>
      <c r="CG179" s="18">
        <f t="shared" si="194"/>
        <v>1</v>
      </c>
      <c r="CH179" s="18"/>
      <c r="CJ179" s="2">
        <f t="shared" si="254"/>
        <v>1975</v>
      </c>
      <c r="CK179" s="17">
        <f t="shared" si="255"/>
        <v>0</v>
      </c>
      <c r="CL179" s="17"/>
      <c r="CM179" s="17">
        <f t="shared" si="256"/>
        <v>0</v>
      </c>
      <c r="CN179" s="17"/>
      <c r="CO179" s="17">
        <f t="shared" si="257"/>
        <v>0</v>
      </c>
      <c r="CP179" s="17"/>
      <c r="CQ179" s="17">
        <f t="shared" si="258"/>
        <v>0</v>
      </c>
      <c r="CR179" s="17"/>
      <c r="CS179" s="17">
        <f t="shared" si="259"/>
        <v>0</v>
      </c>
      <c r="CT179" s="17"/>
      <c r="CU179" s="17">
        <f t="shared" si="260"/>
        <v>0</v>
      </c>
      <c r="CV179" s="17"/>
      <c r="CW179" s="17">
        <f t="shared" si="261"/>
        <v>0</v>
      </c>
      <c r="CX179" s="17"/>
      <c r="CY179" s="17">
        <f t="shared" si="262"/>
        <v>0</v>
      </c>
      <c r="CZ179" s="17"/>
      <c r="DA179" s="17">
        <f t="shared" si="263"/>
        <v>0</v>
      </c>
      <c r="DB179" s="17"/>
      <c r="DC179" s="17">
        <f t="shared" si="264"/>
        <v>0</v>
      </c>
      <c r="DD179" s="17"/>
      <c r="DE179" s="17">
        <f t="shared" si="265"/>
        <v>0</v>
      </c>
      <c r="DF179" s="17"/>
      <c r="DG179" s="17">
        <f t="shared" si="266"/>
        <v>0</v>
      </c>
      <c r="DH179" s="17"/>
      <c r="DI179" s="17" t="str">
        <f t="shared" ref="DI179:DI213" si="322">IF(DI75="","",SUM(CK179:DG179))</f>
        <v/>
      </c>
      <c r="DJ179" s="18">
        <f t="shared" si="195"/>
        <v>0</v>
      </c>
      <c r="DK179" s="18"/>
      <c r="DM179" s="2">
        <f t="shared" si="267"/>
        <v>1975</v>
      </c>
      <c r="DN179" s="17">
        <f t="shared" si="268"/>
        <v>0</v>
      </c>
      <c r="DO179" s="17"/>
      <c r="DP179" s="17">
        <f t="shared" si="269"/>
        <v>0</v>
      </c>
      <c r="DQ179" s="17"/>
      <c r="DR179" s="17">
        <f t="shared" si="270"/>
        <v>0</v>
      </c>
      <c r="DS179" s="17"/>
      <c r="DT179" s="17">
        <f t="shared" si="271"/>
        <v>0</v>
      </c>
      <c r="DU179" s="17"/>
      <c r="DV179" s="17">
        <f t="shared" si="272"/>
        <v>0</v>
      </c>
      <c r="DW179" s="17"/>
      <c r="DX179" s="17">
        <f t="shared" si="273"/>
        <v>0</v>
      </c>
      <c r="DY179" s="17"/>
      <c r="DZ179" s="17">
        <f t="shared" si="274"/>
        <v>0</v>
      </c>
      <c r="EA179" s="17"/>
      <c r="EB179" s="17">
        <f t="shared" si="275"/>
        <v>0</v>
      </c>
      <c r="EC179" s="17"/>
      <c r="ED179" s="17">
        <f t="shared" si="276"/>
        <v>0</v>
      </c>
      <c r="EE179" s="17"/>
      <c r="EF179" s="17">
        <f t="shared" si="277"/>
        <v>0</v>
      </c>
      <c r="EG179" s="17"/>
      <c r="EH179" s="17">
        <f t="shared" si="278"/>
        <v>0</v>
      </c>
      <c r="EI179" s="17"/>
      <c r="EJ179" s="17">
        <f t="shared" si="279"/>
        <v>0</v>
      </c>
      <c r="EK179" s="17"/>
      <c r="EL179" s="17" t="str">
        <f t="shared" ref="EL179:EL213" si="323">IF(EL75="","",SUM(DN179:EJ179))</f>
        <v/>
      </c>
      <c r="EM179" s="18">
        <f t="shared" si="196"/>
        <v>0</v>
      </c>
      <c r="EN179" s="18"/>
      <c r="EP179" s="2">
        <f t="shared" si="280"/>
        <v>1975</v>
      </c>
      <c r="EQ179" s="17">
        <f t="shared" si="281"/>
        <v>0</v>
      </c>
      <c r="ER179" s="17"/>
      <c r="ES179" s="17">
        <f t="shared" si="282"/>
        <v>0</v>
      </c>
      <c r="ET179" s="17"/>
      <c r="EU179" s="17">
        <f t="shared" si="283"/>
        <v>0</v>
      </c>
      <c r="EV179" s="17"/>
      <c r="EW179" s="17">
        <f t="shared" si="284"/>
        <v>0</v>
      </c>
      <c r="EX179" s="17"/>
      <c r="EY179" s="17">
        <f t="shared" si="285"/>
        <v>0</v>
      </c>
      <c r="EZ179" s="17"/>
      <c r="FA179" s="17">
        <f t="shared" si="286"/>
        <v>0</v>
      </c>
      <c r="FB179" s="17"/>
      <c r="FC179" s="17">
        <f t="shared" si="287"/>
        <v>0</v>
      </c>
      <c r="FD179" s="17"/>
      <c r="FE179" s="17">
        <f t="shared" si="288"/>
        <v>0</v>
      </c>
      <c r="FF179" s="17"/>
      <c r="FG179" s="17">
        <f t="shared" si="289"/>
        <v>0</v>
      </c>
      <c r="FH179" s="17"/>
      <c r="FI179" s="17">
        <f t="shared" si="290"/>
        <v>0</v>
      </c>
      <c r="FJ179" s="17"/>
      <c r="FK179" s="17">
        <f t="shared" si="291"/>
        <v>0</v>
      </c>
      <c r="FL179" s="17"/>
      <c r="FM179" s="17">
        <f t="shared" si="292"/>
        <v>0</v>
      </c>
      <c r="FN179" s="17"/>
      <c r="FO179" s="17" t="str">
        <f t="shared" ref="FO179:FO213" si="324">IF(FO75="","",SUM(EQ179:FM179))</f>
        <v/>
      </c>
      <c r="FP179" s="18">
        <f t="shared" si="197"/>
        <v>0</v>
      </c>
      <c r="FQ179" s="18"/>
      <c r="FS179" s="2">
        <f t="shared" si="293"/>
        <v>1975</v>
      </c>
      <c r="FT179" s="17">
        <f t="shared" si="294"/>
        <v>0</v>
      </c>
      <c r="FU179" s="17"/>
      <c r="FV179" s="17">
        <f t="shared" si="295"/>
        <v>0</v>
      </c>
      <c r="FW179" s="17"/>
      <c r="FX179" s="17">
        <f t="shared" si="296"/>
        <v>0</v>
      </c>
      <c r="FY179" s="17"/>
      <c r="FZ179" s="17">
        <f t="shared" si="297"/>
        <v>0</v>
      </c>
      <c r="GA179" s="17"/>
      <c r="GB179" s="17">
        <f t="shared" si="298"/>
        <v>0</v>
      </c>
      <c r="GC179" s="17"/>
      <c r="GD179" s="17">
        <f t="shared" si="299"/>
        <v>0</v>
      </c>
      <c r="GE179" s="17"/>
      <c r="GF179" s="17">
        <f t="shared" si="300"/>
        <v>0</v>
      </c>
      <c r="GG179" s="17"/>
      <c r="GH179" s="17">
        <f t="shared" si="301"/>
        <v>0</v>
      </c>
      <c r="GI179" s="17"/>
      <c r="GJ179" s="17">
        <f t="shared" si="302"/>
        <v>0</v>
      </c>
      <c r="GK179" s="17"/>
      <c r="GL179" s="17">
        <f t="shared" si="303"/>
        <v>0</v>
      </c>
      <c r="GM179" s="17"/>
      <c r="GN179" s="17">
        <f t="shared" si="304"/>
        <v>0</v>
      </c>
      <c r="GO179" s="17"/>
      <c r="GP179" s="17">
        <f t="shared" si="305"/>
        <v>0</v>
      </c>
      <c r="GQ179" s="17"/>
      <c r="GR179" s="17" t="str">
        <f t="shared" ref="GR179:GR213" si="325">IF(GR75="","",SUM(FT179:GP179))</f>
        <v/>
      </c>
      <c r="GS179" s="18">
        <f t="shared" si="198"/>
        <v>0</v>
      </c>
      <c r="GT179" s="18"/>
      <c r="GV179" s="2">
        <f t="shared" si="306"/>
        <v>1975</v>
      </c>
      <c r="GW179" s="17">
        <f t="shared" si="307"/>
        <v>0</v>
      </c>
      <c r="GX179" s="17"/>
      <c r="GY179" s="17">
        <f t="shared" si="308"/>
        <v>0</v>
      </c>
      <c r="GZ179" s="17"/>
      <c r="HA179" s="17">
        <f t="shared" si="309"/>
        <v>0</v>
      </c>
      <c r="HB179" s="17"/>
      <c r="HC179" s="17">
        <f t="shared" si="310"/>
        <v>0</v>
      </c>
      <c r="HD179" s="17"/>
      <c r="HE179" s="17">
        <f t="shared" si="311"/>
        <v>0</v>
      </c>
      <c r="HF179" s="17"/>
      <c r="HG179" s="17">
        <f t="shared" si="312"/>
        <v>0</v>
      </c>
      <c r="HH179" s="17"/>
      <c r="HI179" s="17">
        <f t="shared" si="313"/>
        <v>0</v>
      </c>
      <c r="HJ179" s="17"/>
      <c r="HK179" s="17">
        <f t="shared" si="314"/>
        <v>0</v>
      </c>
      <c r="HL179" s="17"/>
      <c r="HM179" s="17">
        <f t="shared" si="315"/>
        <v>0</v>
      </c>
      <c r="HN179" s="17"/>
      <c r="HO179" s="17">
        <f t="shared" si="316"/>
        <v>0</v>
      </c>
      <c r="HP179" s="17"/>
      <c r="HQ179" s="17">
        <f t="shared" si="317"/>
        <v>0</v>
      </c>
      <c r="HR179" s="17"/>
      <c r="HS179" s="17">
        <f t="shared" si="318"/>
        <v>0</v>
      </c>
      <c r="HT179" s="17"/>
      <c r="HU179" s="17" t="str">
        <f t="shared" ref="HU179:HU213" si="326">IF(HU75="","",SUM(GW179:HS179))</f>
        <v/>
      </c>
      <c r="HV179" s="18">
        <f t="shared" si="199"/>
        <v>0</v>
      </c>
      <c r="HW179" s="18"/>
    </row>
    <row r="180" spans="1:231" x14ac:dyDescent="0.2">
      <c r="A180" s="2">
        <f t="shared" si="214"/>
        <v>1976</v>
      </c>
      <c r="B180" s="17">
        <f t="shared" si="215"/>
        <v>18.861623433972891</v>
      </c>
      <c r="C180" s="17"/>
      <c r="D180" s="17">
        <f t="shared" si="216"/>
        <v>6.6047013619293784</v>
      </c>
      <c r="E180" s="17"/>
      <c r="F180" s="17">
        <f t="shared" si="217"/>
        <v>11.103919177740853</v>
      </c>
      <c r="G180" s="17"/>
      <c r="H180" s="17">
        <f t="shared" si="218"/>
        <v>17.04439061143065</v>
      </c>
      <c r="I180" s="17"/>
      <c r="J180" s="17">
        <f t="shared" si="219"/>
        <v>16.342562762724686</v>
      </c>
      <c r="K180" s="17"/>
      <c r="L180" s="17">
        <f t="shared" si="220"/>
        <v>20.766584737603377</v>
      </c>
      <c r="M180" s="17"/>
      <c r="N180" s="17">
        <f t="shared" si="221"/>
        <v>3.1958232396432473</v>
      </c>
      <c r="O180" s="17"/>
      <c r="P180" s="17">
        <f t="shared" si="222"/>
        <v>2.0804182658069768</v>
      </c>
      <c r="Q180" s="17"/>
      <c r="R180" s="17">
        <f t="shared" si="223"/>
        <v>7.5195840932782282E-2</v>
      </c>
      <c r="S180" s="17"/>
      <c r="T180" s="17">
        <f t="shared" si="224"/>
        <v>0</v>
      </c>
      <c r="U180" s="17"/>
      <c r="V180" s="17">
        <f t="shared" si="225"/>
        <v>0.27571808342020176</v>
      </c>
      <c r="W180" s="17"/>
      <c r="X180" s="17">
        <f t="shared" si="226"/>
        <v>12.758227678262063</v>
      </c>
      <c r="Y180" s="17"/>
      <c r="Z180" s="17">
        <f t="shared" si="319"/>
        <v>109.10916519346711</v>
      </c>
      <c r="AA180" s="18">
        <f t="shared" si="227"/>
        <v>1</v>
      </c>
      <c r="AB180" s="18"/>
      <c r="AD180" s="2">
        <f t="shared" si="228"/>
        <v>1976</v>
      </c>
      <c r="AE180" s="17">
        <f t="shared" si="229"/>
        <v>15.284717620922168</v>
      </c>
      <c r="AF180" s="17"/>
      <c r="AG180" s="17">
        <f t="shared" si="230"/>
        <v>22.630860973613441</v>
      </c>
      <c r="AH180" s="17"/>
      <c r="AI180" s="17">
        <f t="shared" si="231"/>
        <v>6.0427953385041127</v>
      </c>
      <c r="AJ180" s="17"/>
      <c r="AK180" s="17">
        <f t="shared" si="232"/>
        <v>28.199711579685861</v>
      </c>
      <c r="AL180" s="17"/>
      <c r="AM180" s="17">
        <f t="shared" si="233"/>
        <v>6.2797677047199603</v>
      </c>
      <c r="AN180" s="17"/>
      <c r="AO180" s="17">
        <f t="shared" si="234"/>
        <v>33.650076002650351</v>
      </c>
      <c r="AP180" s="17"/>
      <c r="AQ180" s="17">
        <f t="shared" si="235"/>
        <v>1.1848618310792378</v>
      </c>
      <c r="AR180" s="17"/>
      <c r="AS180" s="17">
        <f t="shared" si="236"/>
        <v>2.8436683945901704</v>
      </c>
      <c r="AT180" s="17"/>
      <c r="AU180" s="17">
        <f t="shared" si="237"/>
        <v>0.7109170986475426</v>
      </c>
      <c r="AV180" s="17"/>
      <c r="AW180" s="17">
        <f t="shared" si="238"/>
        <v>0</v>
      </c>
      <c r="AX180" s="17"/>
      <c r="AY180" s="17">
        <f t="shared" si="239"/>
        <v>0.7109170986475426</v>
      </c>
      <c r="AZ180" s="17"/>
      <c r="BA180" s="17">
        <f t="shared" si="240"/>
        <v>8.9575554429590376</v>
      </c>
      <c r="BB180" s="17"/>
      <c r="BC180" s="17">
        <f t="shared" si="320"/>
        <v>126.49584908601942</v>
      </c>
      <c r="BD180" s="18">
        <f t="shared" si="193"/>
        <v>1</v>
      </c>
      <c r="BE180" s="18"/>
      <c r="BG180" s="2">
        <f t="shared" si="241"/>
        <v>1976</v>
      </c>
      <c r="BH180" s="17">
        <f t="shared" si="242"/>
        <v>19.612226928560773</v>
      </c>
      <c r="BI180" s="17"/>
      <c r="BJ180" s="17">
        <f t="shared" si="243"/>
        <v>6.7893165936658493</v>
      </c>
      <c r="BK180" s="17"/>
      <c r="BL180" s="17">
        <f t="shared" si="244"/>
        <v>9.9706660208593618</v>
      </c>
      <c r="BM180" s="17"/>
      <c r="BN180" s="17">
        <f t="shared" si="245"/>
        <v>17.808243345324605</v>
      </c>
      <c r="BO180" s="17"/>
      <c r="BP180" s="17">
        <f t="shared" si="246"/>
        <v>14.224654335382485</v>
      </c>
      <c r="BQ180" s="17"/>
      <c r="BR180" s="17">
        <f t="shared" si="247"/>
        <v>16.747793536260101</v>
      </c>
      <c r="BS180" s="17"/>
      <c r="BT180" s="17">
        <f t="shared" si="248"/>
        <v>4.4368244884997647</v>
      </c>
      <c r="BU180" s="17"/>
      <c r="BV180" s="17">
        <f t="shared" si="249"/>
        <v>2.5109501226125044</v>
      </c>
      <c r="BW180" s="17"/>
      <c r="BX180" s="17">
        <f t="shared" si="250"/>
        <v>1.1579624351853781</v>
      </c>
      <c r="BY180" s="17"/>
      <c r="BZ180" s="17">
        <f t="shared" si="251"/>
        <v>0</v>
      </c>
      <c r="CA180" s="17"/>
      <c r="CB180" s="17">
        <f t="shared" si="252"/>
        <v>1.4992566266084368</v>
      </c>
      <c r="CC180" s="17"/>
      <c r="CD180" s="17">
        <f t="shared" si="253"/>
        <v>11.750271447565311</v>
      </c>
      <c r="CE180" s="17"/>
      <c r="CF180" s="17">
        <f t="shared" si="321"/>
        <v>106.50816588052459</v>
      </c>
      <c r="CG180" s="18">
        <f t="shared" si="194"/>
        <v>1</v>
      </c>
      <c r="CH180" s="18"/>
      <c r="CJ180" s="2">
        <f t="shared" si="254"/>
        <v>1976</v>
      </c>
      <c r="CK180" s="17">
        <f t="shared" si="255"/>
        <v>0</v>
      </c>
      <c r="CL180" s="17"/>
      <c r="CM180" s="17">
        <f t="shared" si="256"/>
        <v>0</v>
      </c>
      <c r="CN180" s="17"/>
      <c r="CO180" s="17">
        <f t="shared" si="257"/>
        <v>0</v>
      </c>
      <c r="CP180" s="17"/>
      <c r="CQ180" s="17">
        <f t="shared" si="258"/>
        <v>0</v>
      </c>
      <c r="CR180" s="17"/>
      <c r="CS180" s="17">
        <f t="shared" si="259"/>
        <v>0</v>
      </c>
      <c r="CT180" s="17"/>
      <c r="CU180" s="17">
        <f t="shared" si="260"/>
        <v>0</v>
      </c>
      <c r="CV180" s="17"/>
      <c r="CW180" s="17">
        <f t="shared" si="261"/>
        <v>0</v>
      </c>
      <c r="CX180" s="17"/>
      <c r="CY180" s="17">
        <f t="shared" si="262"/>
        <v>0</v>
      </c>
      <c r="CZ180" s="17"/>
      <c r="DA180" s="17">
        <f t="shared" si="263"/>
        <v>0</v>
      </c>
      <c r="DB180" s="17"/>
      <c r="DC180" s="17">
        <f t="shared" si="264"/>
        <v>0</v>
      </c>
      <c r="DD180" s="17"/>
      <c r="DE180" s="17">
        <f t="shared" si="265"/>
        <v>0</v>
      </c>
      <c r="DF180" s="17"/>
      <c r="DG180" s="17">
        <f t="shared" si="266"/>
        <v>0</v>
      </c>
      <c r="DH180" s="17"/>
      <c r="DI180" s="17" t="str">
        <f t="shared" si="322"/>
        <v/>
      </c>
      <c r="DJ180" s="18">
        <f t="shared" si="195"/>
        <v>0</v>
      </c>
      <c r="DK180" s="18"/>
      <c r="DM180" s="2">
        <f t="shared" si="267"/>
        <v>1976</v>
      </c>
      <c r="DN180" s="17">
        <f t="shared" si="268"/>
        <v>0</v>
      </c>
      <c r="DO180" s="17"/>
      <c r="DP180" s="17">
        <f t="shared" si="269"/>
        <v>0</v>
      </c>
      <c r="DQ180" s="17"/>
      <c r="DR180" s="17">
        <f t="shared" si="270"/>
        <v>0</v>
      </c>
      <c r="DS180" s="17"/>
      <c r="DT180" s="17">
        <f t="shared" si="271"/>
        <v>0</v>
      </c>
      <c r="DU180" s="17"/>
      <c r="DV180" s="17">
        <f t="shared" si="272"/>
        <v>0</v>
      </c>
      <c r="DW180" s="17"/>
      <c r="DX180" s="17">
        <f t="shared" si="273"/>
        <v>0</v>
      </c>
      <c r="DY180" s="17"/>
      <c r="DZ180" s="17">
        <f t="shared" si="274"/>
        <v>0</v>
      </c>
      <c r="EA180" s="17"/>
      <c r="EB180" s="17">
        <f t="shared" si="275"/>
        <v>0</v>
      </c>
      <c r="EC180" s="17"/>
      <c r="ED180" s="17">
        <f t="shared" si="276"/>
        <v>0</v>
      </c>
      <c r="EE180" s="17"/>
      <c r="EF180" s="17">
        <f t="shared" si="277"/>
        <v>0</v>
      </c>
      <c r="EG180" s="17"/>
      <c r="EH180" s="17">
        <f t="shared" si="278"/>
        <v>0</v>
      </c>
      <c r="EI180" s="17"/>
      <c r="EJ180" s="17">
        <f t="shared" si="279"/>
        <v>0</v>
      </c>
      <c r="EK180" s="17"/>
      <c r="EL180" s="17" t="str">
        <f t="shared" si="323"/>
        <v/>
      </c>
      <c r="EM180" s="18">
        <f t="shared" si="196"/>
        <v>0</v>
      </c>
      <c r="EN180" s="18"/>
      <c r="EP180" s="2">
        <f t="shared" si="280"/>
        <v>1976</v>
      </c>
      <c r="EQ180" s="17">
        <f t="shared" si="281"/>
        <v>0</v>
      </c>
      <c r="ER180" s="17"/>
      <c r="ES180" s="17">
        <f t="shared" si="282"/>
        <v>0</v>
      </c>
      <c r="ET180" s="17"/>
      <c r="EU180" s="17">
        <f t="shared" si="283"/>
        <v>0</v>
      </c>
      <c r="EV180" s="17"/>
      <c r="EW180" s="17">
        <f t="shared" si="284"/>
        <v>0</v>
      </c>
      <c r="EX180" s="17"/>
      <c r="EY180" s="17">
        <f t="shared" si="285"/>
        <v>0</v>
      </c>
      <c r="EZ180" s="17"/>
      <c r="FA180" s="17">
        <f t="shared" si="286"/>
        <v>0</v>
      </c>
      <c r="FB180" s="17"/>
      <c r="FC180" s="17">
        <f t="shared" si="287"/>
        <v>0</v>
      </c>
      <c r="FD180" s="17"/>
      <c r="FE180" s="17">
        <f t="shared" si="288"/>
        <v>0</v>
      </c>
      <c r="FF180" s="17"/>
      <c r="FG180" s="17">
        <f t="shared" si="289"/>
        <v>0</v>
      </c>
      <c r="FH180" s="17"/>
      <c r="FI180" s="17">
        <f t="shared" si="290"/>
        <v>0</v>
      </c>
      <c r="FJ180" s="17"/>
      <c r="FK180" s="17">
        <f t="shared" si="291"/>
        <v>0</v>
      </c>
      <c r="FL180" s="17"/>
      <c r="FM180" s="17">
        <f t="shared" si="292"/>
        <v>0</v>
      </c>
      <c r="FN180" s="17"/>
      <c r="FO180" s="17" t="str">
        <f t="shared" si="324"/>
        <v/>
      </c>
      <c r="FP180" s="18">
        <f t="shared" si="197"/>
        <v>0</v>
      </c>
      <c r="FQ180" s="18"/>
      <c r="FS180" s="2">
        <f t="shared" si="293"/>
        <v>1976</v>
      </c>
      <c r="FT180" s="17">
        <f t="shared" si="294"/>
        <v>0</v>
      </c>
      <c r="FU180" s="17"/>
      <c r="FV180" s="17">
        <f t="shared" si="295"/>
        <v>0</v>
      </c>
      <c r="FW180" s="17"/>
      <c r="FX180" s="17">
        <f t="shared" si="296"/>
        <v>0</v>
      </c>
      <c r="FY180" s="17"/>
      <c r="FZ180" s="17">
        <f t="shared" si="297"/>
        <v>0</v>
      </c>
      <c r="GA180" s="17"/>
      <c r="GB180" s="17">
        <f t="shared" si="298"/>
        <v>0</v>
      </c>
      <c r="GC180" s="17"/>
      <c r="GD180" s="17">
        <f t="shared" si="299"/>
        <v>0</v>
      </c>
      <c r="GE180" s="17"/>
      <c r="GF180" s="17">
        <f t="shared" si="300"/>
        <v>0</v>
      </c>
      <c r="GG180" s="17"/>
      <c r="GH180" s="17">
        <f t="shared" si="301"/>
        <v>0</v>
      </c>
      <c r="GI180" s="17"/>
      <c r="GJ180" s="17">
        <f t="shared" si="302"/>
        <v>0</v>
      </c>
      <c r="GK180" s="17"/>
      <c r="GL180" s="17">
        <f t="shared" si="303"/>
        <v>0</v>
      </c>
      <c r="GM180" s="17"/>
      <c r="GN180" s="17">
        <f t="shared" si="304"/>
        <v>0</v>
      </c>
      <c r="GO180" s="17"/>
      <c r="GP180" s="17">
        <f t="shared" si="305"/>
        <v>0</v>
      </c>
      <c r="GQ180" s="17"/>
      <c r="GR180" s="17" t="str">
        <f t="shared" si="325"/>
        <v/>
      </c>
      <c r="GS180" s="18">
        <f t="shared" si="198"/>
        <v>0</v>
      </c>
      <c r="GT180" s="18"/>
      <c r="GV180" s="2">
        <f t="shared" si="306"/>
        <v>1976</v>
      </c>
      <c r="GW180" s="17">
        <f t="shared" si="307"/>
        <v>0</v>
      </c>
      <c r="GX180" s="17"/>
      <c r="GY180" s="17">
        <f t="shared" si="308"/>
        <v>0</v>
      </c>
      <c r="GZ180" s="17"/>
      <c r="HA180" s="17">
        <f t="shared" si="309"/>
        <v>0</v>
      </c>
      <c r="HB180" s="17"/>
      <c r="HC180" s="17">
        <f t="shared" si="310"/>
        <v>0</v>
      </c>
      <c r="HD180" s="17"/>
      <c r="HE180" s="17">
        <f t="shared" si="311"/>
        <v>0</v>
      </c>
      <c r="HF180" s="17"/>
      <c r="HG180" s="17">
        <f t="shared" si="312"/>
        <v>0</v>
      </c>
      <c r="HH180" s="17"/>
      <c r="HI180" s="17">
        <f t="shared" si="313"/>
        <v>0</v>
      </c>
      <c r="HJ180" s="17"/>
      <c r="HK180" s="17">
        <f t="shared" si="314"/>
        <v>0</v>
      </c>
      <c r="HL180" s="17"/>
      <c r="HM180" s="17">
        <f t="shared" si="315"/>
        <v>0</v>
      </c>
      <c r="HN180" s="17"/>
      <c r="HO180" s="17">
        <f t="shared" si="316"/>
        <v>0</v>
      </c>
      <c r="HP180" s="17"/>
      <c r="HQ180" s="17">
        <f t="shared" si="317"/>
        <v>0</v>
      </c>
      <c r="HR180" s="17"/>
      <c r="HS180" s="17">
        <f t="shared" si="318"/>
        <v>0</v>
      </c>
      <c r="HT180" s="17"/>
      <c r="HU180" s="17" t="str">
        <f t="shared" si="326"/>
        <v/>
      </c>
      <c r="HV180" s="18">
        <f t="shared" si="199"/>
        <v>0</v>
      </c>
      <c r="HW180" s="18"/>
    </row>
    <row r="181" spans="1:231" x14ac:dyDescent="0.2">
      <c r="A181" s="2">
        <f t="shared" si="214"/>
        <v>1977</v>
      </c>
      <c r="B181" s="17">
        <f t="shared" si="215"/>
        <v>13.723240970232769</v>
      </c>
      <c r="C181" s="17"/>
      <c r="D181" s="17">
        <f t="shared" si="216"/>
        <v>7.8078348168538954</v>
      </c>
      <c r="E181" s="17"/>
      <c r="F181" s="17">
        <f t="shared" si="217"/>
        <v>14.788515383447184</v>
      </c>
      <c r="G181" s="17"/>
      <c r="H181" s="17">
        <f t="shared" si="218"/>
        <v>27.697134743574807</v>
      </c>
      <c r="I181" s="17"/>
      <c r="J181" s="17">
        <f t="shared" si="219"/>
        <v>9.3994801165977862</v>
      </c>
      <c r="K181" s="17"/>
      <c r="L181" s="17">
        <f t="shared" si="220"/>
        <v>23.561363492271784</v>
      </c>
      <c r="M181" s="17"/>
      <c r="N181" s="17">
        <f t="shared" si="221"/>
        <v>17.295043414539926</v>
      </c>
      <c r="O181" s="17"/>
      <c r="P181" s="17">
        <f t="shared" si="222"/>
        <v>0.12532640155463715</v>
      </c>
      <c r="Q181" s="17"/>
      <c r="R181" s="17">
        <f t="shared" si="223"/>
        <v>2.2558752279834686</v>
      </c>
      <c r="S181" s="17"/>
      <c r="T181" s="17">
        <f t="shared" si="224"/>
        <v>1.3785904171010086</v>
      </c>
      <c r="U181" s="17"/>
      <c r="V181" s="17">
        <f t="shared" si="225"/>
        <v>3.0078336373112915</v>
      </c>
      <c r="W181" s="17"/>
      <c r="X181" s="17">
        <f t="shared" si="226"/>
        <v>7.5195840932782296</v>
      </c>
      <c r="Y181" s="17"/>
      <c r="Z181" s="17">
        <f t="shared" si="319"/>
        <v>128.55982271474679</v>
      </c>
      <c r="AA181" s="18">
        <f t="shared" si="227"/>
        <v>1</v>
      </c>
      <c r="AB181" s="18"/>
      <c r="AD181" s="2">
        <f t="shared" si="228"/>
        <v>1977</v>
      </c>
      <c r="AE181" s="17">
        <f t="shared" si="229"/>
        <v>8.8864637330942831</v>
      </c>
      <c r="AF181" s="17"/>
      <c r="AG181" s="17">
        <f t="shared" si="230"/>
        <v>15.166231437814243</v>
      </c>
      <c r="AH181" s="17"/>
      <c r="AI181" s="17">
        <f t="shared" si="231"/>
        <v>13.151966324979538</v>
      </c>
      <c r="AJ181" s="17"/>
      <c r="AK181" s="17">
        <f t="shared" si="232"/>
        <v>16.351093268893479</v>
      </c>
      <c r="AL181" s="17"/>
      <c r="AM181" s="17">
        <f t="shared" si="233"/>
        <v>10.07132556417352</v>
      </c>
      <c r="AN181" s="17"/>
      <c r="AO181" s="17">
        <f t="shared" si="234"/>
        <v>10.426784113497293</v>
      </c>
      <c r="AP181" s="17"/>
      <c r="AQ181" s="17">
        <f t="shared" si="235"/>
        <v>17.062010367541021</v>
      </c>
      <c r="AR181" s="17"/>
      <c r="AS181" s="17">
        <f t="shared" si="236"/>
        <v>0.59243091553961891</v>
      </c>
      <c r="AT181" s="17"/>
      <c r="AU181" s="17">
        <f t="shared" si="237"/>
        <v>1.3033480141871616</v>
      </c>
      <c r="AV181" s="17"/>
      <c r="AW181" s="17">
        <f t="shared" si="238"/>
        <v>0</v>
      </c>
      <c r="AX181" s="17"/>
      <c r="AY181" s="17">
        <f t="shared" si="239"/>
        <v>2.8555170129009633</v>
      </c>
      <c r="AZ181" s="17"/>
      <c r="BA181" s="17">
        <f t="shared" si="240"/>
        <v>7.1565654597185961</v>
      </c>
      <c r="BB181" s="17"/>
      <c r="BC181" s="17">
        <f t="shared" si="320"/>
        <v>103.02373621233973</v>
      </c>
      <c r="BD181" s="18">
        <f t="shared" si="193"/>
        <v>1</v>
      </c>
      <c r="BE181" s="18"/>
      <c r="BG181" s="2">
        <f t="shared" si="241"/>
        <v>1977</v>
      </c>
      <c r="BH181" s="17">
        <f t="shared" si="242"/>
        <v>14.005250926610522</v>
      </c>
      <c r="BI181" s="17"/>
      <c r="BJ181" s="17">
        <f t="shared" si="243"/>
        <v>10.726388873296134</v>
      </c>
      <c r="BK181" s="17"/>
      <c r="BL181" s="17">
        <f t="shared" si="244"/>
        <v>11.348031864816706</v>
      </c>
      <c r="BM181" s="17"/>
      <c r="BN181" s="17">
        <f t="shared" si="245"/>
        <v>18.307995554194083</v>
      </c>
      <c r="BO181" s="17"/>
      <c r="BP181" s="17">
        <f t="shared" si="246"/>
        <v>8.8736489769995295</v>
      </c>
      <c r="BQ181" s="17"/>
      <c r="BR181" s="17">
        <f t="shared" si="247"/>
        <v>15.431373083628303</v>
      </c>
      <c r="BS181" s="17"/>
      <c r="BT181" s="17">
        <f t="shared" si="248"/>
        <v>14.395301431094015</v>
      </c>
      <c r="BU181" s="17"/>
      <c r="BV181" s="17">
        <f t="shared" si="249"/>
        <v>1.1579624351853781</v>
      </c>
      <c r="BW181" s="17"/>
      <c r="BX181" s="17">
        <f t="shared" si="250"/>
        <v>2.5475173574078318</v>
      </c>
      <c r="BY181" s="17"/>
      <c r="BZ181" s="17">
        <f t="shared" si="251"/>
        <v>1.3286095308969075</v>
      </c>
      <c r="CA181" s="17"/>
      <c r="CB181" s="17">
        <f t="shared" si="252"/>
        <v>3.9126941231000667</v>
      </c>
      <c r="CC181" s="17"/>
      <c r="CD181" s="17">
        <f t="shared" si="253"/>
        <v>9.5562373598456478</v>
      </c>
      <c r="CE181" s="17"/>
      <c r="CF181" s="17">
        <f t="shared" si="321"/>
        <v>111.59101151707513</v>
      </c>
      <c r="CG181" s="18">
        <f t="shared" si="194"/>
        <v>1</v>
      </c>
      <c r="CH181" s="18"/>
      <c r="CJ181" s="2">
        <f t="shared" si="254"/>
        <v>1977</v>
      </c>
      <c r="CK181" s="17">
        <f t="shared" si="255"/>
        <v>0</v>
      </c>
      <c r="CL181" s="17"/>
      <c r="CM181" s="17">
        <f t="shared" si="256"/>
        <v>0</v>
      </c>
      <c r="CN181" s="17"/>
      <c r="CO181" s="17">
        <f t="shared" si="257"/>
        <v>0</v>
      </c>
      <c r="CP181" s="17"/>
      <c r="CQ181" s="17">
        <f t="shared" si="258"/>
        <v>0</v>
      </c>
      <c r="CR181" s="17"/>
      <c r="CS181" s="17">
        <f t="shared" si="259"/>
        <v>0</v>
      </c>
      <c r="CT181" s="17"/>
      <c r="CU181" s="17">
        <f t="shared" si="260"/>
        <v>0</v>
      </c>
      <c r="CV181" s="17"/>
      <c r="CW181" s="17">
        <f t="shared" si="261"/>
        <v>0</v>
      </c>
      <c r="CX181" s="17"/>
      <c r="CY181" s="17">
        <f t="shared" si="262"/>
        <v>0</v>
      </c>
      <c r="CZ181" s="17"/>
      <c r="DA181" s="17">
        <f t="shared" si="263"/>
        <v>0</v>
      </c>
      <c r="DB181" s="17"/>
      <c r="DC181" s="17">
        <f t="shared" si="264"/>
        <v>0</v>
      </c>
      <c r="DD181" s="17"/>
      <c r="DE181" s="17">
        <f t="shared" si="265"/>
        <v>0</v>
      </c>
      <c r="DF181" s="17"/>
      <c r="DG181" s="17">
        <f t="shared" si="266"/>
        <v>0</v>
      </c>
      <c r="DH181" s="17"/>
      <c r="DI181" s="17" t="str">
        <f t="shared" si="322"/>
        <v/>
      </c>
      <c r="DJ181" s="18">
        <f t="shared" si="195"/>
        <v>0</v>
      </c>
      <c r="DK181" s="18"/>
      <c r="DM181" s="2">
        <f t="shared" si="267"/>
        <v>1977</v>
      </c>
      <c r="DN181" s="17">
        <f t="shared" si="268"/>
        <v>0</v>
      </c>
      <c r="DO181" s="17"/>
      <c r="DP181" s="17">
        <f t="shared" si="269"/>
        <v>0</v>
      </c>
      <c r="DQ181" s="17"/>
      <c r="DR181" s="17">
        <f t="shared" si="270"/>
        <v>0</v>
      </c>
      <c r="DS181" s="17"/>
      <c r="DT181" s="17">
        <f t="shared" si="271"/>
        <v>0</v>
      </c>
      <c r="DU181" s="17"/>
      <c r="DV181" s="17">
        <f t="shared" si="272"/>
        <v>0</v>
      </c>
      <c r="DW181" s="17"/>
      <c r="DX181" s="17">
        <f t="shared" si="273"/>
        <v>0</v>
      </c>
      <c r="DY181" s="17"/>
      <c r="DZ181" s="17">
        <f t="shared" si="274"/>
        <v>0</v>
      </c>
      <c r="EA181" s="17"/>
      <c r="EB181" s="17">
        <f t="shared" si="275"/>
        <v>0</v>
      </c>
      <c r="EC181" s="17"/>
      <c r="ED181" s="17">
        <f t="shared" si="276"/>
        <v>0</v>
      </c>
      <c r="EE181" s="17"/>
      <c r="EF181" s="17">
        <f t="shared" si="277"/>
        <v>0</v>
      </c>
      <c r="EG181" s="17"/>
      <c r="EH181" s="17">
        <f t="shared" si="278"/>
        <v>0</v>
      </c>
      <c r="EI181" s="17"/>
      <c r="EJ181" s="17">
        <f t="shared" si="279"/>
        <v>0</v>
      </c>
      <c r="EK181" s="17"/>
      <c r="EL181" s="17" t="str">
        <f t="shared" si="323"/>
        <v/>
      </c>
      <c r="EM181" s="18">
        <f t="shared" si="196"/>
        <v>0</v>
      </c>
      <c r="EN181" s="18"/>
      <c r="EP181" s="2">
        <f t="shared" si="280"/>
        <v>1977</v>
      </c>
      <c r="EQ181" s="17">
        <f t="shared" si="281"/>
        <v>0</v>
      </c>
      <c r="ER181" s="17"/>
      <c r="ES181" s="17">
        <f t="shared" si="282"/>
        <v>0</v>
      </c>
      <c r="ET181" s="17"/>
      <c r="EU181" s="17">
        <f t="shared" si="283"/>
        <v>0</v>
      </c>
      <c r="EV181" s="17"/>
      <c r="EW181" s="17">
        <f t="shared" si="284"/>
        <v>0</v>
      </c>
      <c r="EX181" s="17"/>
      <c r="EY181" s="17">
        <f t="shared" si="285"/>
        <v>0</v>
      </c>
      <c r="EZ181" s="17"/>
      <c r="FA181" s="17">
        <f t="shared" si="286"/>
        <v>0</v>
      </c>
      <c r="FB181" s="17"/>
      <c r="FC181" s="17">
        <f t="shared" si="287"/>
        <v>0</v>
      </c>
      <c r="FD181" s="17"/>
      <c r="FE181" s="17">
        <f t="shared" si="288"/>
        <v>0</v>
      </c>
      <c r="FF181" s="17"/>
      <c r="FG181" s="17">
        <f t="shared" si="289"/>
        <v>0</v>
      </c>
      <c r="FH181" s="17"/>
      <c r="FI181" s="17">
        <f t="shared" si="290"/>
        <v>0</v>
      </c>
      <c r="FJ181" s="17"/>
      <c r="FK181" s="17">
        <f t="shared" si="291"/>
        <v>0</v>
      </c>
      <c r="FL181" s="17"/>
      <c r="FM181" s="17">
        <f t="shared" si="292"/>
        <v>0</v>
      </c>
      <c r="FN181" s="17"/>
      <c r="FO181" s="17" t="str">
        <f t="shared" si="324"/>
        <v/>
      </c>
      <c r="FP181" s="18">
        <f t="shared" si="197"/>
        <v>0</v>
      </c>
      <c r="FQ181" s="18"/>
      <c r="FS181" s="2">
        <f t="shared" si="293"/>
        <v>1977</v>
      </c>
      <c r="FT181" s="17">
        <f t="shared" si="294"/>
        <v>0</v>
      </c>
      <c r="FU181" s="17"/>
      <c r="FV181" s="17">
        <f t="shared" si="295"/>
        <v>0</v>
      </c>
      <c r="FW181" s="17"/>
      <c r="FX181" s="17">
        <f t="shared" si="296"/>
        <v>0</v>
      </c>
      <c r="FY181" s="17"/>
      <c r="FZ181" s="17">
        <f t="shared" si="297"/>
        <v>0</v>
      </c>
      <c r="GA181" s="17"/>
      <c r="GB181" s="17">
        <f t="shared" si="298"/>
        <v>0</v>
      </c>
      <c r="GC181" s="17"/>
      <c r="GD181" s="17">
        <f t="shared" si="299"/>
        <v>0</v>
      </c>
      <c r="GE181" s="17"/>
      <c r="GF181" s="17">
        <f t="shared" si="300"/>
        <v>0</v>
      </c>
      <c r="GG181" s="17"/>
      <c r="GH181" s="17">
        <f t="shared" si="301"/>
        <v>0</v>
      </c>
      <c r="GI181" s="17"/>
      <c r="GJ181" s="17">
        <f t="shared" si="302"/>
        <v>0</v>
      </c>
      <c r="GK181" s="17"/>
      <c r="GL181" s="17">
        <f t="shared" si="303"/>
        <v>0</v>
      </c>
      <c r="GM181" s="17"/>
      <c r="GN181" s="17">
        <f t="shared" si="304"/>
        <v>0</v>
      </c>
      <c r="GO181" s="17"/>
      <c r="GP181" s="17">
        <f t="shared" si="305"/>
        <v>0</v>
      </c>
      <c r="GQ181" s="17"/>
      <c r="GR181" s="17" t="str">
        <f t="shared" si="325"/>
        <v/>
      </c>
      <c r="GS181" s="18">
        <f t="shared" si="198"/>
        <v>0</v>
      </c>
      <c r="GT181" s="18"/>
      <c r="GV181" s="2">
        <f t="shared" si="306"/>
        <v>1977</v>
      </c>
      <c r="GW181" s="17">
        <f t="shared" si="307"/>
        <v>0</v>
      </c>
      <c r="GX181" s="17"/>
      <c r="GY181" s="17">
        <f t="shared" si="308"/>
        <v>0</v>
      </c>
      <c r="GZ181" s="17"/>
      <c r="HA181" s="17">
        <f t="shared" si="309"/>
        <v>0</v>
      </c>
      <c r="HB181" s="17"/>
      <c r="HC181" s="17">
        <f t="shared" si="310"/>
        <v>0</v>
      </c>
      <c r="HD181" s="17"/>
      <c r="HE181" s="17">
        <f t="shared" si="311"/>
        <v>0</v>
      </c>
      <c r="HF181" s="17"/>
      <c r="HG181" s="17">
        <f t="shared" si="312"/>
        <v>0</v>
      </c>
      <c r="HH181" s="17"/>
      <c r="HI181" s="17">
        <f t="shared" si="313"/>
        <v>0</v>
      </c>
      <c r="HJ181" s="17"/>
      <c r="HK181" s="17">
        <f t="shared" si="314"/>
        <v>0</v>
      </c>
      <c r="HL181" s="17"/>
      <c r="HM181" s="17">
        <f t="shared" si="315"/>
        <v>0</v>
      </c>
      <c r="HN181" s="17"/>
      <c r="HO181" s="17">
        <f t="shared" si="316"/>
        <v>0</v>
      </c>
      <c r="HP181" s="17"/>
      <c r="HQ181" s="17">
        <f t="shared" si="317"/>
        <v>0</v>
      </c>
      <c r="HR181" s="17"/>
      <c r="HS181" s="17">
        <f t="shared" si="318"/>
        <v>0</v>
      </c>
      <c r="HT181" s="17"/>
      <c r="HU181" s="17" t="str">
        <f t="shared" si="326"/>
        <v/>
      </c>
      <c r="HV181" s="18">
        <f t="shared" si="199"/>
        <v>0</v>
      </c>
      <c r="HW181" s="18"/>
    </row>
    <row r="182" spans="1:231" x14ac:dyDescent="0.2">
      <c r="A182" s="2">
        <f t="shared" si="214"/>
        <v>1978</v>
      </c>
      <c r="B182" s="17">
        <f t="shared" si="215"/>
        <v>10.276764927480246</v>
      </c>
      <c r="C182" s="17"/>
      <c r="D182" s="17">
        <f t="shared" si="216"/>
        <v>6.8929520855050423</v>
      </c>
      <c r="E182" s="17"/>
      <c r="F182" s="17">
        <f t="shared" si="217"/>
        <v>24.814627507818159</v>
      </c>
      <c r="G182" s="17"/>
      <c r="H182" s="17">
        <f t="shared" si="218"/>
        <v>10.652744132144159</v>
      </c>
      <c r="I182" s="17"/>
      <c r="J182" s="17">
        <f t="shared" si="219"/>
        <v>6.6422992823957694</v>
      </c>
      <c r="K182" s="17"/>
      <c r="L182" s="17">
        <f t="shared" si="220"/>
        <v>2.8825072357566546</v>
      </c>
      <c r="M182" s="17"/>
      <c r="N182" s="17">
        <f t="shared" si="221"/>
        <v>3.5091392435298401</v>
      </c>
      <c r="O182" s="17"/>
      <c r="P182" s="17">
        <f t="shared" si="222"/>
        <v>5.1383824637401228</v>
      </c>
      <c r="Q182" s="17"/>
      <c r="R182" s="17">
        <f t="shared" si="223"/>
        <v>1.2532640155463717</v>
      </c>
      <c r="S182" s="17"/>
      <c r="T182" s="17">
        <f t="shared" si="224"/>
        <v>7.3942576917235918</v>
      </c>
      <c r="U182" s="17"/>
      <c r="V182" s="17">
        <f t="shared" si="225"/>
        <v>15.17702722826656</v>
      </c>
      <c r="W182" s="17"/>
      <c r="X182" s="17">
        <f t="shared" si="226"/>
        <v>3.8851184481937513</v>
      </c>
      <c r="Y182" s="17"/>
      <c r="Z182" s="17">
        <f t="shared" si="319"/>
        <v>98.519084262100293</v>
      </c>
      <c r="AA182" s="18">
        <f t="shared" si="227"/>
        <v>1</v>
      </c>
      <c r="AB182" s="18"/>
      <c r="AD182" s="2">
        <f t="shared" si="228"/>
        <v>1978</v>
      </c>
      <c r="AE182" s="17">
        <f t="shared" si="229"/>
        <v>8.4599134739057575</v>
      </c>
      <c r="AF182" s="17"/>
      <c r="AG182" s="17">
        <f t="shared" si="230"/>
        <v>6.9432903301243325</v>
      </c>
      <c r="AH182" s="17"/>
      <c r="AI182" s="17">
        <f t="shared" si="231"/>
        <v>19.810889815644856</v>
      </c>
      <c r="AJ182" s="17"/>
      <c r="AK182" s="17">
        <f t="shared" si="232"/>
        <v>12.808356393966561</v>
      </c>
      <c r="AL182" s="17"/>
      <c r="AM182" s="17">
        <f t="shared" si="233"/>
        <v>13.16381494329033</v>
      </c>
      <c r="AN182" s="17"/>
      <c r="AO182" s="17">
        <f t="shared" si="234"/>
        <v>8.3414272907978351</v>
      </c>
      <c r="AP182" s="17"/>
      <c r="AQ182" s="17">
        <f t="shared" si="235"/>
        <v>2.1327512959426276</v>
      </c>
      <c r="AR182" s="17"/>
      <c r="AS182" s="17">
        <f t="shared" si="236"/>
        <v>4.2773512101960485</v>
      </c>
      <c r="AT182" s="17"/>
      <c r="AU182" s="17">
        <f t="shared" si="237"/>
        <v>1.0545270296605216</v>
      </c>
      <c r="AV182" s="17"/>
      <c r="AW182" s="17">
        <f t="shared" si="238"/>
        <v>8.2229411076899108</v>
      </c>
      <c r="AX182" s="17"/>
      <c r="AY182" s="17">
        <f t="shared" si="239"/>
        <v>18.389055618349769</v>
      </c>
      <c r="AZ182" s="17"/>
      <c r="BA182" s="17">
        <f t="shared" si="240"/>
        <v>4.976419690532798</v>
      </c>
      <c r="BB182" s="17"/>
      <c r="BC182" s="17">
        <f t="shared" si="320"/>
        <v>108.58073820010134</v>
      </c>
      <c r="BD182" s="18">
        <f t="shared" si="193"/>
        <v>1</v>
      </c>
      <c r="BE182" s="18"/>
      <c r="BG182" s="2">
        <f t="shared" si="241"/>
        <v>1978</v>
      </c>
      <c r="BH182" s="17">
        <f t="shared" si="242"/>
        <v>8.0447916549720997</v>
      </c>
      <c r="BI182" s="17"/>
      <c r="BJ182" s="17">
        <f t="shared" si="243"/>
        <v>9.8731533947384875</v>
      </c>
      <c r="BK182" s="17"/>
      <c r="BL182" s="17">
        <f t="shared" si="244"/>
        <v>20.79456752027637</v>
      </c>
      <c r="BM182" s="17"/>
      <c r="BN182" s="17">
        <f t="shared" si="245"/>
        <v>9.3246448728085713</v>
      </c>
      <c r="BO182" s="17"/>
      <c r="BP182" s="17">
        <f t="shared" si="246"/>
        <v>14.590326683335764</v>
      </c>
      <c r="BQ182" s="17"/>
      <c r="BR182" s="17">
        <f t="shared" si="247"/>
        <v>7.0818544720284704</v>
      </c>
      <c r="BS182" s="17"/>
      <c r="BT182" s="17">
        <f t="shared" si="248"/>
        <v>7.0452872372331425</v>
      </c>
      <c r="BU182" s="17"/>
      <c r="BV182" s="17">
        <f t="shared" si="249"/>
        <v>5.2169254974667556</v>
      </c>
      <c r="BW182" s="17"/>
      <c r="BX182" s="17">
        <f t="shared" si="250"/>
        <v>1.4505003135479999</v>
      </c>
      <c r="BY182" s="17"/>
      <c r="BZ182" s="17">
        <f t="shared" si="251"/>
        <v>8.0813588897674293</v>
      </c>
      <c r="CA182" s="17"/>
      <c r="CB182" s="17">
        <f t="shared" si="252"/>
        <v>10.762956108091462</v>
      </c>
      <c r="CC182" s="17"/>
      <c r="CD182" s="17">
        <f t="shared" si="253"/>
        <v>3.0350804880122015</v>
      </c>
      <c r="CE182" s="17"/>
      <c r="CF182" s="17">
        <f t="shared" si="321"/>
        <v>105.30144713227875</v>
      </c>
      <c r="CG182" s="18">
        <f t="shared" si="194"/>
        <v>1</v>
      </c>
      <c r="CH182" s="18"/>
      <c r="CJ182" s="2">
        <f t="shared" si="254"/>
        <v>1978</v>
      </c>
      <c r="CK182" s="17">
        <f t="shared" si="255"/>
        <v>0</v>
      </c>
      <c r="CL182" s="17"/>
      <c r="CM182" s="17">
        <f t="shared" si="256"/>
        <v>0</v>
      </c>
      <c r="CN182" s="17"/>
      <c r="CO182" s="17">
        <f t="shared" si="257"/>
        <v>0</v>
      </c>
      <c r="CP182" s="17"/>
      <c r="CQ182" s="17">
        <f t="shared" si="258"/>
        <v>0</v>
      </c>
      <c r="CR182" s="17"/>
      <c r="CS182" s="17">
        <f t="shared" si="259"/>
        <v>0</v>
      </c>
      <c r="CT182" s="17"/>
      <c r="CU182" s="17">
        <f t="shared" si="260"/>
        <v>0</v>
      </c>
      <c r="CV182" s="17"/>
      <c r="CW182" s="17">
        <f t="shared" si="261"/>
        <v>0</v>
      </c>
      <c r="CX182" s="17"/>
      <c r="CY182" s="17">
        <f t="shared" si="262"/>
        <v>0</v>
      </c>
      <c r="CZ182" s="17"/>
      <c r="DA182" s="17">
        <f t="shared" si="263"/>
        <v>0</v>
      </c>
      <c r="DB182" s="17"/>
      <c r="DC182" s="17">
        <f t="shared" si="264"/>
        <v>0</v>
      </c>
      <c r="DD182" s="17"/>
      <c r="DE182" s="17">
        <f t="shared" si="265"/>
        <v>0</v>
      </c>
      <c r="DF182" s="17"/>
      <c r="DG182" s="17">
        <f t="shared" si="266"/>
        <v>0</v>
      </c>
      <c r="DH182" s="17"/>
      <c r="DI182" s="17" t="str">
        <f t="shared" si="322"/>
        <v/>
      </c>
      <c r="DJ182" s="18">
        <f t="shared" si="195"/>
        <v>0</v>
      </c>
      <c r="DK182" s="18"/>
      <c r="DM182" s="2">
        <f t="shared" si="267"/>
        <v>1978</v>
      </c>
      <c r="DN182" s="17">
        <f t="shared" si="268"/>
        <v>0</v>
      </c>
      <c r="DO182" s="17"/>
      <c r="DP182" s="17">
        <f t="shared" si="269"/>
        <v>0</v>
      </c>
      <c r="DQ182" s="17"/>
      <c r="DR182" s="17">
        <f t="shared" si="270"/>
        <v>0</v>
      </c>
      <c r="DS182" s="17"/>
      <c r="DT182" s="17">
        <f t="shared" si="271"/>
        <v>0</v>
      </c>
      <c r="DU182" s="17"/>
      <c r="DV182" s="17">
        <f t="shared" si="272"/>
        <v>0</v>
      </c>
      <c r="DW182" s="17"/>
      <c r="DX182" s="17">
        <f t="shared" si="273"/>
        <v>0</v>
      </c>
      <c r="DY182" s="17"/>
      <c r="DZ182" s="17">
        <f t="shared" si="274"/>
        <v>0</v>
      </c>
      <c r="EA182" s="17"/>
      <c r="EB182" s="17">
        <f t="shared" si="275"/>
        <v>0</v>
      </c>
      <c r="EC182" s="17"/>
      <c r="ED182" s="17">
        <f t="shared" si="276"/>
        <v>0</v>
      </c>
      <c r="EE182" s="17"/>
      <c r="EF182" s="17">
        <f t="shared" si="277"/>
        <v>0</v>
      </c>
      <c r="EG182" s="17"/>
      <c r="EH182" s="17">
        <f t="shared" si="278"/>
        <v>0</v>
      </c>
      <c r="EI182" s="17"/>
      <c r="EJ182" s="17">
        <f t="shared" si="279"/>
        <v>0</v>
      </c>
      <c r="EK182" s="17"/>
      <c r="EL182" s="17" t="str">
        <f t="shared" si="323"/>
        <v/>
      </c>
      <c r="EM182" s="18">
        <f t="shared" si="196"/>
        <v>0</v>
      </c>
      <c r="EN182" s="18"/>
      <c r="EP182" s="2">
        <f t="shared" si="280"/>
        <v>1978</v>
      </c>
      <c r="EQ182" s="17">
        <f t="shared" si="281"/>
        <v>0</v>
      </c>
      <c r="ER182" s="17"/>
      <c r="ES182" s="17">
        <f t="shared" si="282"/>
        <v>0</v>
      </c>
      <c r="ET182" s="17"/>
      <c r="EU182" s="17">
        <f t="shared" si="283"/>
        <v>0</v>
      </c>
      <c r="EV182" s="17"/>
      <c r="EW182" s="17">
        <f t="shared" si="284"/>
        <v>0</v>
      </c>
      <c r="EX182" s="17"/>
      <c r="EY182" s="17">
        <f t="shared" si="285"/>
        <v>0</v>
      </c>
      <c r="EZ182" s="17"/>
      <c r="FA182" s="17">
        <f t="shared" si="286"/>
        <v>0</v>
      </c>
      <c r="FB182" s="17"/>
      <c r="FC182" s="17">
        <f t="shared" si="287"/>
        <v>0</v>
      </c>
      <c r="FD182" s="17"/>
      <c r="FE182" s="17">
        <f t="shared" si="288"/>
        <v>0</v>
      </c>
      <c r="FF182" s="17"/>
      <c r="FG182" s="17">
        <f t="shared" si="289"/>
        <v>0</v>
      </c>
      <c r="FH182" s="17"/>
      <c r="FI182" s="17">
        <f t="shared" si="290"/>
        <v>0</v>
      </c>
      <c r="FJ182" s="17"/>
      <c r="FK182" s="17">
        <f t="shared" si="291"/>
        <v>0</v>
      </c>
      <c r="FL182" s="17"/>
      <c r="FM182" s="17">
        <f t="shared" si="292"/>
        <v>0</v>
      </c>
      <c r="FN182" s="17"/>
      <c r="FO182" s="17" t="str">
        <f t="shared" si="324"/>
        <v/>
      </c>
      <c r="FP182" s="18">
        <f t="shared" si="197"/>
        <v>0</v>
      </c>
      <c r="FQ182" s="18"/>
      <c r="FS182" s="2">
        <f t="shared" si="293"/>
        <v>1978</v>
      </c>
      <c r="FT182" s="17">
        <f t="shared" si="294"/>
        <v>0</v>
      </c>
      <c r="FU182" s="17"/>
      <c r="FV182" s="17">
        <f t="shared" si="295"/>
        <v>0</v>
      </c>
      <c r="FW182" s="17"/>
      <c r="FX182" s="17">
        <f t="shared" si="296"/>
        <v>0</v>
      </c>
      <c r="FY182" s="17"/>
      <c r="FZ182" s="17">
        <f t="shared" si="297"/>
        <v>0</v>
      </c>
      <c r="GA182" s="17"/>
      <c r="GB182" s="17">
        <f t="shared" si="298"/>
        <v>0</v>
      </c>
      <c r="GC182" s="17"/>
      <c r="GD182" s="17">
        <f t="shared" si="299"/>
        <v>0</v>
      </c>
      <c r="GE182" s="17"/>
      <c r="GF182" s="17">
        <f t="shared" si="300"/>
        <v>0</v>
      </c>
      <c r="GG182" s="17"/>
      <c r="GH182" s="17">
        <f t="shared" si="301"/>
        <v>0</v>
      </c>
      <c r="GI182" s="17"/>
      <c r="GJ182" s="17">
        <f t="shared" si="302"/>
        <v>0</v>
      </c>
      <c r="GK182" s="17"/>
      <c r="GL182" s="17">
        <f t="shared" si="303"/>
        <v>0</v>
      </c>
      <c r="GM182" s="17"/>
      <c r="GN182" s="17">
        <f t="shared" si="304"/>
        <v>0</v>
      </c>
      <c r="GO182" s="17"/>
      <c r="GP182" s="17">
        <f t="shared" si="305"/>
        <v>0</v>
      </c>
      <c r="GQ182" s="17"/>
      <c r="GR182" s="17" t="str">
        <f t="shared" si="325"/>
        <v/>
      </c>
      <c r="GS182" s="18">
        <f t="shared" si="198"/>
        <v>0</v>
      </c>
      <c r="GT182" s="18"/>
      <c r="GV182" s="2">
        <f t="shared" si="306"/>
        <v>1978</v>
      </c>
      <c r="GW182" s="17">
        <f t="shared" si="307"/>
        <v>0</v>
      </c>
      <c r="GX182" s="17"/>
      <c r="GY182" s="17">
        <f t="shared" si="308"/>
        <v>0</v>
      </c>
      <c r="GZ182" s="17"/>
      <c r="HA182" s="17">
        <f t="shared" si="309"/>
        <v>0</v>
      </c>
      <c r="HB182" s="17"/>
      <c r="HC182" s="17">
        <f t="shared" si="310"/>
        <v>0</v>
      </c>
      <c r="HD182" s="17"/>
      <c r="HE182" s="17">
        <f t="shared" si="311"/>
        <v>0</v>
      </c>
      <c r="HF182" s="17"/>
      <c r="HG182" s="17">
        <f t="shared" si="312"/>
        <v>0</v>
      </c>
      <c r="HH182" s="17"/>
      <c r="HI182" s="17">
        <f t="shared" si="313"/>
        <v>0</v>
      </c>
      <c r="HJ182" s="17"/>
      <c r="HK182" s="17">
        <f t="shared" si="314"/>
        <v>0</v>
      </c>
      <c r="HL182" s="17"/>
      <c r="HM182" s="17">
        <f t="shared" si="315"/>
        <v>0</v>
      </c>
      <c r="HN182" s="17"/>
      <c r="HO182" s="17">
        <f t="shared" si="316"/>
        <v>0</v>
      </c>
      <c r="HP182" s="17"/>
      <c r="HQ182" s="17">
        <f t="shared" si="317"/>
        <v>0</v>
      </c>
      <c r="HR182" s="17"/>
      <c r="HS182" s="17">
        <f t="shared" si="318"/>
        <v>0</v>
      </c>
      <c r="HT182" s="17"/>
      <c r="HU182" s="17" t="str">
        <f t="shared" si="326"/>
        <v/>
      </c>
      <c r="HV182" s="18">
        <f t="shared" si="199"/>
        <v>0</v>
      </c>
      <c r="HW182" s="18"/>
    </row>
    <row r="183" spans="1:231" x14ac:dyDescent="0.2">
      <c r="A183" s="2">
        <f t="shared" si="214"/>
        <v>1979</v>
      </c>
      <c r="B183" s="17">
        <f t="shared" si="215"/>
        <v>12.156660950799804</v>
      </c>
      <c r="C183" s="17"/>
      <c r="D183" s="17">
        <f t="shared" si="216"/>
        <v>13.409924966346177</v>
      </c>
      <c r="E183" s="17"/>
      <c r="F183" s="17">
        <f t="shared" si="217"/>
        <v>17.295043414539926</v>
      </c>
      <c r="G183" s="17"/>
      <c r="H183" s="17">
        <f t="shared" si="218"/>
        <v>5.7775471116687731</v>
      </c>
      <c r="I183" s="17"/>
      <c r="J183" s="17">
        <f t="shared" si="219"/>
        <v>10.276764927480246</v>
      </c>
      <c r="K183" s="17"/>
      <c r="L183" s="17">
        <f t="shared" si="220"/>
        <v>9.3994801165977862</v>
      </c>
      <c r="M183" s="17"/>
      <c r="N183" s="17">
        <f t="shared" si="221"/>
        <v>6.5169728808411325</v>
      </c>
      <c r="O183" s="17"/>
      <c r="P183" s="17">
        <f t="shared" si="222"/>
        <v>2.8825072357566546</v>
      </c>
      <c r="Q183" s="17"/>
      <c r="R183" s="17">
        <f t="shared" si="223"/>
        <v>0.37597920466391144</v>
      </c>
      <c r="S183" s="17"/>
      <c r="T183" s="17">
        <f t="shared" si="224"/>
        <v>0</v>
      </c>
      <c r="U183" s="17"/>
      <c r="V183" s="17">
        <f t="shared" si="225"/>
        <v>0.75195840932782287</v>
      </c>
      <c r="W183" s="17"/>
      <c r="X183" s="17">
        <f t="shared" si="226"/>
        <v>6.6422992823957694</v>
      </c>
      <c r="Y183" s="17"/>
      <c r="Z183" s="17">
        <f t="shared" si="319"/>
        <v>85.485138500417989</v>
      </c>
      <c r="AA183" s="18">
        <f t="shared" si="227"/>
        <v>1</v>
      </c>
      <c r="AB183" s="18"/>
      <c r="AD183" s="2">
        <f t="shared" si="228"/>
        <v>1979</v>
      </c>
      <c r="AE183" s="17">
        <f t="shared" si="229"/>
        <v>16.114120902677634</v>
      </c>
      <c r="AF183" s="17"/>
      <c r="AG183" s="17">
        <f t="shared" si="230"/>
        <v>14.692286705382548</v>
      </c>
      <c r="AH183" s="17"/>
      <c r="AI183" s="17">
        <f t="shared" si="231"/>
        <v>20.024164945239118</v>
      </c>
      <c r="AJ183" s="17"/>
      <c r="AK183" s="17">
        <f t="shared" si="232"/>
        <v>9.597380831741825</v>
      </c>
      <c r="AL183" s="17"/>
      <c r="AM183" s="17">
        <f t="shared" si="233"/>
        <v>15.877148536461785</v>
      </c>
      <c r="AN183" s="17"/>
      <c r="AO183" s="17">
        <f t="shared" si="234"/>
        <v>6.7537124371516555</v>
      </c>
      <c r="AP183" s="17"/>
      <c r="AQ183" s="17">
        <f t="shared" si="235"/>
        <v>0</v>
      </c>
      <c r="AR183" s="17"/>
      <c r="AS183" s="17">
        <f t="shared" si="236"/>
        <v>3.1991269439139423</v>
      </c>
      <c r="AT183" s="17"/>
      <c r="AU183" s="17">
        <f t="shared" si="237"/>
        <v>0</v>
      </c>
      <c r="AV183" s="17"/>
      <c r="AW183" s="17">
        <f t="shared" si="238"/>
        <v>0</v>
      </c>
      <c r="AX183" s="17"/>
      <c r="AY183" s="17">
        <f t="shared" si="239"/>
        <v>1.0663756479713138</v>
      </c>
      <c r="AZ183" s="17"/>
      <c r="BA183" s="17">
        <f t="shared" si="240"/>
        <v>12.559535409439921</v>
      </c>
      <c r="BB183" s="17"/>
      <c r="BC183" s="17">
        <f t="shared" si="320"/>
        <v>99.883852359979727</v>
      </c>
      <c r="BD183" s="18">
        <f t="shared" si="193"/>
        <v>1</v>
      </c>
      <c r="BE183" s="18"/>
      <c r="BG183" s="2">
        <f t="shared" si="241"/>
        <v>1979</v>
      </c>
      <c r="BH183" s="17">
        <f t="shared" si="242"/>
        <v>13.115448213257547</v>
      </c>
      <c r="BI183" s="17"/>
      <c r="BJ183" s="17">
        <f t="shared" si="243"/>
        <v>10.043800490450018</v>
      </c>
      <c r="BK183" s="17"/>
      <c r="BL183" s="17">
        <f t="shared" si="244"/>
        <v>12.798532178364704</v>
      </c>
      <c r="BM183" s="17"/>
      <c r="BN183" s="17">
        <f t="shared" si="245"/>
        <v>11.859973151951293</v>
      </c>
      <c r="BO183" s="17"/>
      <c r="BP183" s="17">
        <f t="shared" si="246"/>
        <v>10.397283760138185</v>
      </c>
      <c r="BQ183" s="17"/>
      <c r="BR183" s="17">
        <f t="shared" si="247"/>
        <v>6.8624510632565041</v>
      </c>
      <c r="BS183" s="17"/>
      <c r="BT183" s="17">
        <f t="shared" si="248"/>
        <v>3.5470217751467898</v>
      </c>
      <c r="BU183" s="17"/>
      <c r="BV183" s="17">
        <f t="shared" si="249"/>
        <v>2.4012484182265212</v>
      </c>
      <c r="BW183" s="17"/>
      <c r="BX183" s="17">
        <f t="shared" si="250"/>
        <v>1.1823405917155967</v>
      </c>
      <c r="BY183" s="17"/>
      <c r="BZ183" s="17">
        <f t="shared" si="251"/>
        <v>0.92636994814830254</v>
      </c>
      <c r="CA183" s="17"/>
      <c r="CB183" s="17">
        <f t="shared" si="252"/>
        <v>0.9385590264134116</v>
      </c>
      <c r="CC183" s="17"/>
      <c r="CD183" s="17">
        <f t="shared" si="253"/>
        <v>9.6659390642316296</v>
      </c>
      <c r="CE183" s="17"/>
      <c r="CF183" s="17">
        <f t="shared" si="321"/>
        <v>83.738967681300522</v>
      </c>
      <c r="CG183" s="18">
        <f t="shared" si="194"/>
        <v>1</v>
      </c>
      <c r="CH183" s="18"/>
      <c r="CJ183" s="2">
        <f t="shared" si="254"/>
        <v>1979</v>
      </c>
      <c r="CK183" s="17">
        <f t="shared" si="255"/>
        <v>0</v>
      </c>
      <c r="CL183" s="17"/>
      <c r="CM183" s="17">
        <f t="shared" si="256"/>
        <v>0</v>
      </c>
      <c r="CN183" s="17"/>
      <c r="CO183" s="17">
        <f t="shared" si="257"/>
        <v>0</v>
      </c>
      <c r="CP183" s="17"/>
      <c r="CQ183" s="17">
        <f t="shared" si="258"/>
        <v>0</v>
      </c>
      <c r="CR183" s="17"/>
      <c r="CS183" s="17">
        <f t="shared" si="259"/>
        <v>0</v>
      </c>
      <c r="CT183" s="17"/>
      <c r="CU183" s="17">
        <f t="shared" si="260"/>
        <v>0</v>
      </c>
      <c r="CV183" s="17"/>
      <c r="CW183" s="17">
        <f t="shared" si="261"/>
        <v>0</v>
      </c>
      <c r="CX183" s="17"/>
      <c r="CY183" s="17">
        <f t="shared" si="262"/>
        <v>0</v>
      </c>
      <c r="CZ183" s="17"/>
      <c r="DA183" s="17">
        <f t="shared" si="263"/>
        <v>0</v>
      </c>
      <c r="DB183" s="17"/>
      <c r="DC183" s="17">
        <f t="shared" si="264"/>
        <v>0</v>
      </c>
      <c r="DD183" s="17"/>
      <c r="DE183" s="17">
        <f t="shared" si="265"/>
        <v>0</v>
      </c>
      <c r="DF183" s="17"/>
      <c r="DG183" s="17">
        <f t="shared" si="266"/>
        <v>0</v>
      </c>
      <c r="DH183" s="17"/>
      <c r="DI183" s="17" t="str">
        <f t="shared" si="322"/>
        <v/>
      </c>
      <c r="DJ183" s="18">
        <f t="shared" si="195"/>
        <v>0</v>
      </c>
      <c r="DK183" s="18"/>
      <c r="DM183" s="2">
        <f t="shared" si="267"/>
        <v>1979</v>
      </c>
      <c r="DN183" s="17">
        <f t="shared" si="268"/>
        <v>0</v>
      </c>
      <c r="DO183" s="17"/>
      <c r="DP183" s="17">
        <f t="shared" si="269"/>
        <v>0</v>
      </c>
      <c r="DQ183" s="17"/>
      <c r="DR183" s="17">
        <f t="shared" si="270"/>
        <v>0</v>
      </c>
      <c r="DS183" s="17"/>
      <c r="DT183" s="17">
        <f t="shared" si="271"/>
        <v>0</v>
      </c>
      <c r="DU183" s="17"/>
      <c r="DV183" s="17">
        <f t="shared" si="272"/>
        <v>0</v>
      </c>
      <c r="DW183" s="17"/>
      <c r="DX183" s="17">
        <f t="shared" si="273"/>
        <v>0</v>
      </c>
      <c r="DY183" s="17"/>
      <c r="DZ183" s="17">
        <f t="shared" si="274"/>
        <v>0</v>
      </c>
      <c r="EA183" s="17"/>
      <c r="EB183" s="17">
        <f t="shared" si="275"/>
        <v>0</v>
      </c>
      <c r="EC183" s="17"/>
      <c r="ED183" s="17">
        <f t="shared" si="276"/>
        <v>0</v>
      </c>
      <c r="EE183" s="17"/>
      <c r="EF183" s="17">
        <f t="shared" si="277"/>
        <v>0</v>
      </c>
      <c r="EG183" s="17"/>
      <c r="EH183" s="17">
        <f t="shared" si="278"/>
        <v>0</v>
      </c>
      <c r="EI183" s="17"/>
      <c r="EJ183" s="17">
        <f t="shared" si="279"/>
        <v>0</v>
      </c>
      <c r="EK183" s="17"/>
      <c r="EL183" s="17" t="str">
        <f t="shared" si="323"/>
        <v/>
      </c>
      <c r="EM183" s="18">
        <f t="shared" si="196"/>
        <v>0</v>
      </c>
      <c r="EN183" s="18"/>
      <c r="EP183" s="2">
        <f t="shared" si="280"/>
        <v>1979</v>
      </c>
      <c r="EQ183" s="17">
        <f t="shared" si="281"/>
        <v>0</v>
      </c>
      <c r="ER183" s="17"/>
      <c r="ES183" s="17">
        <f t="shared" si="282"/>
        <v>0</v>
      </c>
      <c r="ET183" s="17"/>
      <c r="EU183" s="17">
        <f t="shared" si="283"/>
        <v>0</v>
      </c>
      <c r="EV183" s="17"/>
      <c r="EW183" s="17">
        <f t="shared" si="284"/>
        <v>0</v>
      </c>
      <c r="EX183" s="17"/>
      <c r="EY183" s="17">
        <f t="shared" si="285"/>
        <v>0</v>
      </c>
      <c r="EZ183" s="17"/>
      <c r="FA183" s="17">
        <f t="shared" si="286"/>
        <v>0</v>
      </c>
      <c r="FB183" s="17"/>
      <c r="FC183" s="17">
        <f t="shared" si="287"/>
        <v>0</v>
      </c>
      <c r="FD183" s="17"/>
      <c r="FE183" s="17">
        <f t="shared" si="288"/>
        <v>0</v>
      </c>
      <c r="FF183" s="17"/>
      <c r="FG183" s="17">
        <f t="shared" si="289"/>
        <v>0</v>
      </c>
      <c r="FH183" s="17"/>
      <c r="FI183" s="17">
        <f t="shared" si="290"/>
        <v>0</v>
      </c>
      <c r="FJ183" s="17"/>
      <c r="FK183" s="17">
        <f t="shared" si="291"/>
        <v>0</v>
      </c>
      <c r="FL183" s="17"/>
      <c r="FM183" s="17">
        <f t="shared" si="292"/>
        <v>0</v>
      </c>
      <c r="FN183" s="17"/>
      <c r="FO183" s="17" t="str">
        <f t="shared" si="324"/>
        <v/>
      </c>
      <c r="FP183" s="18">
        <f t="shared" si="197"/>
        <v>0</v>
      </c>
      <c r="FQ183" s="18"/>
      <c r="FS183" s="2">
        <f t="shared" si="293"/>
        <v>1979</v>
      </c>
      <c r="FT183" s="17">
        <f t="shared" si="294"/>
        <v>0</v>
      </c>
      <c r="FU183" s="17"/>
      <c r="FV183" s="17">
        <f t="shared" si="295"/>
        <v>0</v>
      </c>
      <c r="FW183" s="17"/>
      <c r="FX183" s="17">
        <f t="shared" si="296"/>
        <v>0</v>
      </c>
      <c r="FY183" s="17"/>
      <c r="FZ183" s="17">
        <f t="shared" si="297"/>
        <v>0</v>
      </c>
      <c r="GA183" s="17"/>
      <c r="GB183" s="17">
        <f t="shared" si="298"/>
        <v>0</v>
      </c>
      <c r="GC183" s="17"/>
      <c r="GD183" s="17">
        <f t="shared" si="299"/>
        <v>0</v>
      </c>
      <c r="GE183" s="17"/>
      <c r="GF183" s="17">
        <f t="shared" si="300"/>
        <v>0</v>
      </c>
      <c r="GG183" s="17"/>
      <c r="GH183" s="17">
        <f t="shared" si="301"/>
        <v>0</v>
      </c>
      <c r="GI183" s="17"/>
      <c r="GJ183" s="17">
        <f t="shared" si="302"/>
        <v>0</v>
      </c>
      <c r="GK183" s="17"/>
      <c r="GL183" s="17">
        <f t="shared" si="303"/>
        <v>0</v>
      </c>
      <c r="GM183" s="17"/>
      <c r="GN183" s="17">
        <f t="shared" si="304"/>
        <v>0</v>
      </c>
      <c r="GO183" s="17"/>
      <c r="GP183" s="17">
        <f t="shared" si="305"/>
        <v>0</v>
      </c>
      <c r="GQ183" s="17"/>
      <c r="GR183" s="17" t="str">
        <f t="shared" si="325"/>
        <v/>
      </c>
      <c r="GS183" s="18">
        <f t="shared" si="198"/>
        <v>0</v>
      </c>
      <c r="GT183" s="18"/>
      <c r="GV183" s="2">
        <f t="shared" si="306"/>
        <v>1979</v>
      </c>
      <c r="GW183" s="17">
        <f t="shared" si="307"/>
        <v>0</v>
      </c>
      <c r="GX183" s="17"/>
      <c r="GY183" s="17">
        <f t="shared" si="308"/>
        <v>0</v>
      </c>
      <c r="GZ183" s="17"/>
      <c r="HA183" s="17">
        <f t="shared" si="309"/>
        <v>0</v>
      </c>
      <c r="HB183" s="17"/>
      <c r="HC183" s="17">
        <f t="shared" si="310"/>
        <v>0</v>
      </c>
      <c r="HD183" s="17"/>
      <c r="HE183" s="17">
        <f t="shared" si="311"/>
        <v>0</v>
      </c>
      <c r="HF183" s="17"/>
      <c r="HG183" s="17">
        <f t="shared" si="312"/>
        <v>0</v>
      </c>
      <c r="HH183" s="17"/>
      <c r="HI183" s="17">
        <f t="shared" si="313"/>
        <v>0</v>
      </c>
      <c r="HJ183" s="17"/>
      <c r="HK183" s="17">
        <f t="shared" si="314"/>
        <v>0</v>
      </c>
      <c r="HL183" s="17"/>
      <c r="HM183" s="17">
        <f t="shared" si="315"/>
        <v>0</v>
      </c>
      <c r="HN183" s="17"/>
      <c r="HO183" s="17">
        <f t="shared" si="316"/>
        <v>0</v>
      </c>
      <c r="HP183" s="17"/>
      <c r="HQ183" s="17">
        <f t="shared" si="317"/>
        <v>0</v>
      </c>
      <c r="HR183" s="17"/>
      <c r="HS183" s="17">
        <f t="shared" si="318"/>
        <v>0</v>
      </c>
      <c r="HT183" s="17"/>
      <c r="HU183" s="17" t="str">
        <f t="shared" si="326"/>
        <v/>
      </c>
      <c r="HV183" s="18">
        <f t="shared" si="199"/>
        <v>0</v>
      </c>
      <c r="HW183" s="18"/>
    </row>
    <row r="184" spans="1:231" x14ac:dyDescent="0.2">
      <c r="A184" s="2">
        <f t="shared" si="214"/>
        <v>1980</v>
      </c>
      <c r="B184" s="17">
        <f t="shared" si="215"/>
        <v>0.62663200777318584</v>
      </c>
      <c r="C184" s="17"/>
      <c r="D184" s="17">
        <f t="shared" si="216"/>
        <v>13.134206882925973</v>
      </c>
      <c r="E184" s="17"/>
      <c r="F184" s="17">
        <f t="shared" si="217"/>
        <v>5.4391658274712524</v>
      </c>
      <c r="G184" s="17"/>
      <c r="H184" s="17">
        <f t="shared" si="218"/>
        <v>35.066327154987476</v>
      </c>
      <c r="I184" s="17"/>
      <c r="J184" s="17">
        <f t="shared" si="219"/>
        <v>14.613058421270692</v>
      </c>
      <c r="K184" s="17"/>
      <c r="L184" s="17">
        <f t="shared" si="220"/>
        <v>14.951439705468211</v>
      </c>
      <c r="M184" s="17"/>
      <c r="N184" s="17">
        <f t="shared" si="221"/>
        <v>8.396868904160689</v>
      </c>
      <c r="O184" s="17"/>
      <c r="P184" s="17">
        <f t="shared" si="222"/>
        <v>4.0104448497483887</v>
      </c>
      <c r="Q184" s="17"/>
      <c r="R184" s="17">
        <f t="shared" si="223"/>
        <v>4.3864240544123003</v>
      </c>
      <c r="S184" s="17"/>
      <c r="T184" s="17">
        <f t="shared" si="224"/>
        <v>0</v>
      </c>
      <c r="U184" s="17"/>
      <c r="V184" s="17">
        <f t="shared" si="225"/>
        <v>8.1462161010514151</v>
      </c>
      <c r="W184" s="17"/>
      <c r="X184" s="17">
        <f t="shared" si="226"/>
        <v>1.3785904171010086</v>
      </c>
      <c r="Y184" s="17"/>
      <c r="Z184" s="17">
        <f t="shared" si="319"/>
        <v>110.14937432637061</v>
      </c>
      <c r="AA184" s="18">
        <f t="shared" si="227"/>
        <v>1</v>
      </c>
      <c r="AB184" s="18"/>
      <c r="AD184" s="2">
        <f t="shared" si="228"/>
        <v>1980</v>
      </c>
      <c r="AE184" s="17">
        <f t="shared" si="229"/>
        <v>1.4573800522274625</v>
      </c>
      <c r="AF184" s="17"/>
      <c r="AG184" s="17">
        <f t="shared" si="230"/>
        <v>25.237557001987764</v>
      </c>
      <c r="AH184" s="17"/>
      <c r="AI184" s="17">
        <f t="shared" si="231"/>
        <v>10.782242662821064</v>
      </c>
      <c r="AJ184" s="17"/>
      <c r="AK184" s="17">
        <f t="shared" si="232"/>
        <v>34.124020735082041</v>
      </c>
      <c r="AL184" s="17"/>
      <c r="AM184" s="17">
        <f t="shared" si="233"/>
        <v>11.978953112211094</v>
      </c>
      <c r="AN184" s="17"/>
      <c r="AO184" s="17">
        <f t="shared" si="234"/>
        <v>18.009899832404415</v>
      </c>
      <c r="AP184" s="17"/>
      <c r="AQ184" s="17">
        <f t="shared" si="235"/>
        <v>9.3604084655259783</v>
      </c>
      <c r="AR184" s="17"/>
      <c r="AS184" s="17">
        <f t="shared" si="236"/>
        <v>3.3176131270218656</v>
      </c>
      <c r="AT184" s="17"/>
      <c r="AU184" s="17">
        <f t="shared" si="237"/>
        <v>7.7016019020150459</v>
      </c>
      <c r="AV184" s="17"/>
      <c r="AW184" s="17">
        <f t="shared" si="238"/>
        <v>0</v>
      </c>
      <c r="AX184" s="17"/>
      <c r="AY184" s="17">
        <f t="shared" si="239"/>
        <v>6.2797677047199603</v>
      </c>
      <c r="AZ184" s="17"/>
      <c r="BA184" s="17">
        <f t="shared" si="240"/>
        <v>1.7772927466188568</v>
      </c>
      <c r="BB184" s="17"/>
      <c r="BC184" s="17">
        <f t="shared" si="320"/>
        <v>130.02673734263556</v>
      </c>
      <c r="BD184" s="18">
        <f t="shared" si="193"/>
        <v>1</v>
      </c>
      <c r="BE184" s="18"/>
      <c r="BG184" s="2">
        <f t="shared" si="241"/>
        <v>1980</v>
      </c>
      <c r="BH184" s="17">
        <f t="shared" si="242"/>
        <v>2.9253787836262184</v>
      </c>
      <c r="BI184" s="17"/>
      <c r="BJ184" s="17">
        <f t="shared" si="243"/>
        <v>17.601029014817748</v>
      </c>
      <c r="BK184" s="17"/>
      <c r="BL184" s="17">
        <f t="shared" si="244"/>
        <v>8.9345943683250759</v>
      </c>
      <c r="BM184" s="17"/>
      <c r="BN184" s="17">
        <f t="shared" si="245"/>
        <v>23.707757225637479</v>
      </c>
      <c r="BO184" s="17"/>
      <c r="BP184" s="17">
        <f t="shared" si="246"/>
        <v>17.137844040743598</v>
      </c>
      <c r="BQ184" s="17"/>
      <c r="BR184" s="17">
        <f t="shared" si="247"/>
        <v>13.493309639475932</v>
      </c>
      <c r="BS184" s="17"/>
      <c r="BT184" s="17">
        <f t="shared" si="248"/>
        <v>10.482607307993948</v>
      </c>
      <c r="BU184" s="17"/>
      <c r="BV184" s="17">
        <f t="shared" si="249"/>
        <v>4.7415514451274952</v>
      </c>
      <c r="BW184" s="17"/>
      <c r="BX184" s="17">
        <f t="shared" si="250"/>
        <v>4.0589630622813777</v>
      </c>
      <c r="BY184" s="17"/>
      <c r="BZ184" s="17">
        <f t="shared" si="251"/>
        <v>0</v>
      </c>
      <c r="CA184" s="17"/>
      <c r="CB184" s="17">
        <f t="shared" si="252"/>
        <v>5.5338415323595962</v>
      </c>
      <c r="CC184" s="17"/>
      <c r="CD184" s="17">
        <f t="shared" si="253"/>
        <v>2.1087105398638992</v>
      </c>
      <c r="CE184" s="17"/>
      <c r="CF184" s="17">
        <f t="shared" si="321"/>
        <v>110.72558696025237</v>
      </c>
      <c r="CG184" s="18">
        <f t="shared" si="194"/>
        <v>1</v>
      </c>
      <c r="CH184" s="18"/>
      <c r="CJ184" s="2">
        <f t="shared" si="254"/>
        <v>1980</v>
      </c>
      <c r="CK184" s="17">
        <f t="shared" si="255"/>
        <v>0</v>
      </c>
      <c r="CL184" s="17"/>
      <c r="CM184" s="17">
        <f t="shared" si="256"/>
        <v>0</v>
      </c>
      <c r="CN184" s="17"/>
      <c r="CO184" s="17">
        <f t="shared" si="257"/>
        <v>0</v>
      </c>
      <c r="CP184" s="17"/>
      <c r="CQ184" s="17">
        <f t="shared" si="258"/>
        <v>0</v>
      </c>
      <c r="CR184" s="17"/>
      <c r="CS184" s="17">
        <f t="shared" si="259"/>
        <v>0</v>
      </c>
      <c r="CT184" s="17"/>
      <c r="CU184" s="17">
        <f t="shared" si="260"/>
        <v>0</v>
      </c>
      <c r="CV184" s="17"/>
      <c r="CW184" s="17">
        <f t="shared" si="261"/>
        <v>0</v>
      </c>
      <c r="CX184" s="17"/>
      <c r="CY184" s="17">
        <f t="shared" si="262"/>
        <v>0</v>
      </c>
      <c r="CZ184" s="17"/>
      <c r="DA184" s="17">
        <f t="shared" si="263"/>
        <v>0</v>
      </c>
      <c r="DB184" s="17"/>
      <c r="DC184" s="17">
        <f t="shared" si="264"/>
        <v>0</v>
      </c>
      <c r="DD184" s="17"/>
      <c r="DE184" s="17">
        <f t="shared" si="265"/>
        <v>0</v>
      </c>
      <c r="DF184" s="17"/>
      <c r="DG184" s="17">
        <f t="shared" si="266"/>
        <v>0</v>
      </c>
      <c r="DH184" s="17"/>
      <c r="DI184" s="17" t="str">
        <f t="shared" si="322"/>
        <v/>
      </c>
      <c r="DJ184" s="18">
        <f t="shared" si="195"/>
        <v>0</v>
      </c>
      <c r="DK184" s="18"/>
      <c r="DM184" s="2">
        <f t="shared" si="267"/>
        <v>1980</v>
      </c>
      <c r="DN184" s="17">
        <f t="shared" si="268"/>
        <v>0</v>
      </c>
      <c r="DO184" s="17"/>
      <c r="DP184" s="17">
        <f t="shared" si="269"/>
        <v>0</v>
      </c>
      <c r="DQ184" s="17"/>
      <c r="DR184" s="17">
        <f t="shared" si="270"/>
        <v>0</v>
      </c>
      <c r="DS184" s="17"/>
      <c r="DT184" s="17">
        <f t="shared" si="271"/>
        <v>0</v>
      </c>
      <c r="DU184" s="17"/>
      <c r="DV184" s="17">
        <f t="shared" si="272"/>
        <v>0</v>
      </c>
      <c r="DW184" s="17"/>
      <c r="DX184" s="17">
        <f t="shared" si="273"/>
        <v>0</v>
      </c>
      <c r="DY184" s="17"/>
      <c r="DZ184" s="17">
        <f t="shared" si="274"/>
        <v>0</v>
      </c>
      <c r="EA184" s="17"/>
      <c r="EB184" s="17">
        <f t="shared" si="275"/>
        <v>0</v>
      </c>
      <c r="EC184" s="17"/>
      <c r="ED184" s="17">
        <f t="shared" si="276"/>
        <v>0</v>
      </c>
      <c r="EE184" s="17"/>
      <c r="EF184" s="17">
        <f t="shared" si="277"/>
        <v>0</v>
      </c>
      <c r="EG184" s="17"/>
      <c r="EH184" s="17">
        <f t="shared" si="278"/>
        <v>0</v>
      </c>
      <c r="EI184" s="17"/>
      <c r="EJ184" s="17">
        <f t="shared" si="279"/>
        <v>0</v>
      </c>
      <c r="EK184" s="17"/>
      <c r="EL184" s="17" t="str">
        <f t="shared" si="323"/>
        <v/>
      </c>
      <c r="EM184" s="18">
        <f t="shared" si="196"/>
        <v>0</v>
      </c>
      <c r="EN184" s="18"/>
      <c r="EP184" s="2">
        <f t="shared" si="280"/>
        <v>1980</v>
      </c>
      <c r="EQ184" s="17">
        <f t="shared" si="281"/>
        <v>0</v>
      </c>
      <c r="ER184" s="17"/>
      <c r="ES184" s="17">
        <f t="shared" si="282"/>
        <v>0</v>
      </c>
      <c r="ET184" s="17"/>
      <c r="EU184" s="17">
        <f t="shared" si="283"/>
        <v>0</v>
      </c>
      <c r="EV184" s="17"/>
      <c r="EW184" s="17">
        <f t="shared" si="284"/>
        <v>0</v>
      </c>
      <c r="EX184" s="17"/>
      <c r="EY184" s="17">
        <f t="shared" si="285"/>
        <v>0</v>
      </c>
      <c r="EZ184" s="17"/>
      <c r="FA184" s="17">
        <f t="shared" si="286"/>
        <v>0</v>
      </c>
      <c r="FB184" s="17"/>
      <c r="FC184" s="17">
        <f t="shared" si="287"/>
        <v>0</v>
      </c>
      <c r="FD184" s="17"/>
      <c r="FE184" s="17">
        <f t="shared" si="288"/>
        <v>0</v>
      </c>
      <c r="FF184" s="17"/>
      <c r="FG184" s="17">
        <f t="shared" si="289"/>
        <v>0</v>
      </c>
      <c r="FH184" s="17"/>
      <c r="FI184" s="17">
        <f t="shared" si="290"/>
        <v>0</v>
      </c>
      <c r="FJ184" s="17"/>
      <c r="FK184" s="17">
        <f t="shared" si="291"/>
        <v>0</v>
      </c>
      <c r="FL184" s="17"/>
      <c r="FM184" s="17">
        <f t="shared" si="292"/>
        <v>0</v>
      </c>
      <c r="FN184" s="17"/>
      <c r="FO184" s="17" t="str">
        <f t="shared" si="324"/>
        <v/>
      </c>
      <c r="FP184" s="18">
        <f t="shared" si="197"/>
        <v>0</v>
      </c>
      <c r="FQ184" s="18"/>
      <c r="FS184" s="2">
        <f t="shared" si="293"/>
        <v>1980</v>
      </c>
      <c r="FT184" s="17">
        <f t="shared" si="294"/>
        <v>0</v>
      </c>
      <c r="FU184" s="17"/>
      <c r="FV184" s="17">
        <f t="shared" si="295"/>
        <v>0</v>
      </c>
      <c r="FW184" s="17"/>
      <c r="FX184" s="17">
        <f t="shared" si="296"/>
        <v>0</v>
      </c>
      <c r="FY184" s="17"/>
      <c r="FZ184" s="17">
        <f t="shared" si="297"/>
        <v>0</v>
      </c>
      <c r="GA184" s="17"/>
      <c r="GB184" s="17">
        <f t="shared" si="298"/>
        <v>0</v>
      </c>
      <c r="GC184" s="17"/>
      <c r="GD184" s="17">
        <f t="shared" si="299"/>
        <v>0</v>
      </c>
      <c r="GE184" s="17"/>
      <c r="GF184" s="17">
        <f t="shared" si="300"/>
        <v>0</v>
      </c>
      <c r="GG184" s="17"/>
      <c r="GH184" s="17">
        <f t="shared" si="301"/>
        <v>0</v>
      </c>
      <c r="GI184" s="17"/>
      <c r="GJ184" s="17">
        <f t="shared" si="302"/>
        <v>0</v>
      </c>
      <c r="GK184" s="17"/>
      <c r="GL184" s="17">
        <f t="shared" si="303"/>
        <v>0</v>
      </c>
      <c r="GM184" s="17"/>
      <c r="GN184" s="17">
        <f t="shared" si="304"/>
        <v>0</v>
      </c>
      <c r="GO184" s="17"/>
      <c r="GP184" s="17">
        <f t="shared" si="305"/>
        <v>0</v>
      </c>
      <c r="GQ184" s="17"/>
      <c r="GR184" s="17" t="str">
        <f t="shared" si="325"/>
        <v/>
      </c>
      <c r="GS184" s="18">
        <f t="shared" si="198"/>
        <v>0</v>
      </c>
      <c r="GT184" s="18"/>
      <c r="GV184" s="2">
        <f t="shared" si="306"/>
        <v>1980</v>
      </c>
      <c r="GW184" s="17">
        <f t="shared" si="307"/>
        <v>0</v>
      </c>
      <c r="GX184" s="17"/>
      <c r="GY184" s="17">
        <f t="shared" si="308"/>
        <v>0</v>
      </c>
      <c r="GZ184" s="17"/>
      <c r="HA184" s="17">
        <f t="shared" si="309"/>
        <v>0</v>
      </c>
      <c r="HB184" s="17"/>
      <c r="HC184" s="17">
        <f t="shared" si="310"/>
        <v>0</v>
      </c>
      <c r="HD184" s="17"/>
      <c r="HE184" s="17">
        <f t="shared" si="311"/>
        <v>0</v>
      </c>
      <c r="HF184" s="17"/>
      <c r="HG184" s="17">
        <f t="shared" si="312"/>
        <v>0</v>
      </c>
      <c r="HH184" s="17"/>
      <c r="HI184" s="17">
        <f t="shared" si="313"/>
        <v>0</v>
      </c>
      <c r="HJ184" s="17"/>
      <c r="HK184" s="17">
        <f t="shared" si="314"/>
        <v>0</v>
      </c>
      <c r="HL184" s="17"/>
      <c r="HM184" s="17">
        <f t="shared" si="315"/>
        <v>0</v>
      </c>
      <c r="HN184" s="17"/>
      <c r="HO184" s="17">
        <f t="shared" si="316"/>
        <v>0</v>
      </c>
      <c r="HP184" s="17"/>
      <c r="HQ184" s="17">
        <f t="shared" si="317"/>
        <v>0</v>
      </c>
      <c r="HR184" s="17"/>
      <c r="HS184" s="17">
        <f t="shared" si="318"/>
        <v>0</v>
      </c>
      <c r="HT184" s="17"/>
      <c r="HU184" s="17" t="str">
        <f t="shared" si="326"/>
        <v/>
      </c>
      <c r="HV184" s="18">
        <f t="shared" si="199"/>
        <v>0</v>
      </c>
      <c r="HW184" s="18"/>
    </row>
    <row r="185" spans="1:231" x14ac:dyDescent="0.2">
      <c r="A185" s="2">
        <f t="shared" si="214"/>
        <v>1981</v>
      </c>
      <c r="B185" s="17">
        <f t="shared" si="215"/>
        <v>5.7650144715133091</v>
      </c>
      <c r="C185" s="17"/>
      <c r="D185" s="17">
        <f t="shared" si="216"/>
        <v>20.177550650296581</v>
      </c>
      <c r="E185" s="17"/>
      <c r="F185" s="17">
        <f t="shared" si="217"/>
        <v>19.550918642523396</v>
      </c>
      <c r="G185" s="17"/>
      <c r="H185" s="17">
        <f t="shared" si="218"/>
        <v>11.555094223337546</v>
      </c>
      <c r="I185" s="17"/>
      <c r="J185" s="17">
        <f t="shared" si="219"/>
        <v>6.1660589564881478</v>
      </c>
      <c r="K185" s="17"/>
      <c r="L185" s="17">
        <f t="shared" si="220"/>
        <v>16.793737808321378</v>
      </c>
      <c r="M185" s="17"/>
      <c r="N185" s="17">
        <f t="shared" si="221"/>
        <v>19.12480887723763</v>
      </c>
      <c r="O185" s="17"/>
      <c r="P185" s="17">
        <f t="shared" si="222"/>
        <v>0.62663200777318584</v>
      </c>
      <c r="Q185" s="17"/>
      <c r="R185" s="17">
        <f t="shared" si="223"/>
        <v>2.0052224248741943</v>
      </c>
      <c r="S185" s="17"/>
      <c r="T185" s="17">
        <f t="shared" si="224"/>
        <v>1.0026112124370972</v>
      </c>
      <c r="U185" s="17"/>
      <c r="V185" s="17">
        <f t="shared" si="225"/>
        <v>0</v>
      </c>
      <c r="W185" s="17"/>
      <c r="X185" s="17">
        <f t="shared" si="226"/>
        <v>2.0553529854960493</v>
      </c>
      <c r="Y185" s="17"/>
      <c r="Z185" s="17">
        <f t="shared" si="319"/>
        <v>104.82300226029851</v>
      </c>
      <c r="AA185" s="18">
        <f t="shared" si="227"/>
        <v>1</v>
      </c>
      <c r="AB185" s="18"/>
      <c r="AD185" s="2">
        <f t="shared" si="228"/>
        <v>1981</v>
      </c>
      <c r="AE185" s="17">
        <f t="shared" si="229"/>
        <v>5.4503644229644941</v>
      </c>
      <c r="AF185" s="17"/>
      <c r="AG185" s="17">
        <f t="shared" si="230"/>
        <v>16.706551818217253</v>
      </c>
      <c r="AH185" s="17"/>
      <c r="AI185" s="17">
        <f t="shared" si="231"/>
        <v>17.772927466188566</v>
      </c>
      <c r="AJ185" s="17"/>
      <c r="AK185" s="17">
        <f t="shared" si="232"/>
        <v>9.597380831741825</v>
      </c>
      <c r="AL185" s="17"/>
      <c r="AM185" s="17">
        <f t="shared" si="233"/>
        <v>3.4360993101297894</v>
      </c>
      <c r="AN185" s="17"/>
      <c r="AO185" s="17">
        <f t="shared" si="234"/>
        <v>7.8200880851229684</v>
      </c>
      <c r="AP185" s="17"/>
      <c r="AQ185" s="17">
        <f t="shared" si="235"/>
        <v>16.23260708578556</v>
      </c>
      <c r="AR185" s="17"/>
      <c r="AS185" s="17">
        <f t="shared" si="236"/>
        <v>0</v>
      </c>
      <c r="AT185" s="17"/>
      <c r="AU185" s="17">
        <f t="shared" si="237"/>
        <v>5.5688506060724174</v>
      </c>
      <c r="AV185" s="17"/>
      <c r="AW185" s="17">
        <f t="shared" si="238"/>
        <v>1.8957789297267804</v>
      </c>
      <c r="AX185" s="17"/>
      <c r="AY185" s="17">
        <f t="shared" si="239"/>
        <v>0</v>
      </c>
      <c r="AZ185" s="17"/>
      <c r="BA185" s="17">
        <f t="shared" si="240"/>
        <v>3.3176131270218656</v>
      </c>
      <c r="BB185" s="17"/>
      <c r="BC185" s="17">
        <f t="shared" si="320"/>
        <v>87.798261682971514</v>
      </c>
      <c r="BD185" s="18">
        <f t="shared" si="193"/>
        <v>1</v>
      </c>
      <c r="BE185" s="18"/>
      <c r="BG185" s="2">
        <f t="shared" si="241"/>
        <v>1981</v>
      </c>
      <c r="BH185" s="17">
        <f t="shared" si="242"/>
        <v>4.03458490575116</v>
      </c>
      <c r="BI185" s="17"/>
      <c r="BJ185" s="17">
        <f t="shared" si="243"/>
        <v>14.553759448540438</v>
      </c>
      <c r="BK185" s="17"/>
      <c r="BL185" s="17">
        <f t="shared" si="244"/>
        <v>12.749775865304269</v>
      </c>
      <c r="BM185" s="17"/>
      <c r="BN185" s="17">
        <f t="shared" si="245"/>
        <v>9.6903172207618482</v>
      </c>
      <c r="BO185" s="17"/>
      <c r="BP185" s="17">
        <f t="shared" si="246"/>
        <v>9.8243970816780504</v>
      </c>
      <c r="BQ185" s="17"/>
      <c r="BR185" s="17">
        <f t="shared" si="247"/>
        <v>7.8619554809954622</v>
      </c>
      <c r="BS185" s="17"/>
      <c r="BT185" s="17">
        <f t="shared" si="248"/>
        <v>18.027646754096573</v>
      </c>
      <c r="BU185" s="17"/>
      <c r="BV185" s="17">
        <f t="shared" si="249"/>
        <v>1.694281878850185</v>
      </c>
      <c r="BW185" s="17"/>
      <c r="BX185" s="17">
        <f t="shared" si="250"/>
        <v>2.8400552357704538</v>
      </c>
      <c r="BY185" s="17"/>
      <c r="BZ185" s="17">
        <f t="shared" si="251"/>
        <v>2.3159248703707562</v>
      </c>
      <c r="CA185" s="17"/>
      <c r="CB185" s="17">
        <f t="shared" si="252"/>
        <v>0</v>
      </c>
      <c r="CC185" s="17"/>
      <c r="CD185" s="17">
        <f t="shared" si="253"/>
        <v>3.4373200707608067</v>
      </c>
      <c r="CE185" s="17"/>
      <c r="CF185" s="17">
        <f t="shared" si="321"/>
        <v>87.030018812880002</v>
      </c>
      <c r="CG185" s="18">
        <f t="shared" si="194"/>
        <v>1</v>
      </c>
      <c r="CH185" s="18"/>
      <c r="CJ185" s="2">
        <f t="shared" si="254"/>
        <v>1981</v>
      </c>
      <c r="CK185" s="17">
        <f t="shared" si="255"/>
        <v>0</v>
      </c>
      <c r="CL185" s="17"/>
      <c r="CM185" s="17">
        <f t="shared" si="256"/>
        <v>0</v>
      </c>
      <c r="CN185" s="17"/>
      <c r="CO185" s="17">
        <f t="shared" si="257"/>
        <v>0</v>
      </c>
      <c r="CP185" s="17"/>
      <c r="CQ185" s="17">
        <f t="shared" si="258"/>
        <v>0</v>
      </c>
      <c r="CR185" s="17"/>
      <c r="CS185" s="17">
        <f t="shared" si="259"/>
        <v>0</v>
      </c>
      <c r="CT185" s="17"/>
      <c r="CU185" s="17">
        <f t="shared" si="260"/>
        <v>0</v>
      </c>
      <c r="CV185" s="17"/>
      <c r="CW185" s="17">
        <f t="shared" si="261"/>
        <v>0</v>
      </c>
      <c r="CX185" s="17"/>
      <c r="CY185" s="17">
        <f t="shared" si="262"/>
        <v>0</v>
      </c>
      <c r="CZ185" s="17"/>
      <c r="DA185" s="17">
        <f t="shared" si="263"/>
        <v>0</v>
      </c>
      <c r="DB185" s="17"/>
      <c r="DC185" s="17">
        <f t="shared" si="264"/>
        <v>0</v>
      </c>
      <c r="DD185" s="17"/>
      <c r="DE185" s="17">
        <f t="shared" si="265"/>
        <v>0</v>
      </c>
      <c r="DF185" s="17"/>
      <c r="DG185" s="17">
        <f t="shared" si="266"/>
        <v>0</v>
      </c>
      <c r="DH185" s="17"/>
      <c r="DI185" s="17" t="str">
        <f t="shared" si="322"/>
        <v/>
      </c>
      <c r="DJ185" s="18">
        <f t="shared" si="195"/>
        <v>0</v>
      </c>
      <c r="DK185" s="18"/>
      <c r="DM185" s="2">
        <f t="shared" si="267"/>
        <v>1981</v>
      </c>
      <c r="DN185" s="17">
        <f t="shared" si="268"/>
        <v>0</v>
      </c>
      <c r="DO185" s="17"/>
      <c r="DP185" s="17">
        <f t="shared" si="269"/>
        <v>0</v>
      </c>
      <c r="DQ185" s="17"/>
      <c r="DR185" s="17">
        <f t="shared" si="270"/>
        <v>0</v>
      </c>
      <c r="DS185" s="17"/>
      <c r="DT185" s="17">
        <f t="shared" si="271"/>
        <v>0</v>
      </c>
      <c r="DU185" s="17"/>
      <c r="DV185" s="17">
        <f t="shared" si="272"/>
        <v>0</v>
      </c>
      <c r="DW185" s="17"/>
      <c r="DX185" s="17">
        <f t="shared" si="273"/>
        <v>0</v>
      </c>
      <c r="DY185" s="17"/>
      <c r="DZ185" s="17">
        <f t="shared" si="274"/>
        <v>0</v>
      </c>
      <c r="EA185" s="17"/>
      <c r="EB185" s="17">
        <f t="shared" si="275"/>
        <v>0</v>
      </c>
      <c r="EC185" s="17"/>
      <c r="ED185" s="17">
        <f t="shared" si="276"/>
        <v>0</v>
      </c>
      <c r="EE185" s="17"/>
      <c r="EF185" s="17">
        <f t="shared" si="277"/>
        <v>0</v>
      </c>
      <c r="EG185" s="17"/>
      <c r="EH185" s="17">
        <f t="shared" si="278"/>
        <v>0</v>
      </c>
      <c r="EI185" s="17"/>
      <c r="EJ185" s="17">
        <f t="shared" si="279"/>
        <v>0</v>
      </c>
      <c r="EK185" s="17"/>
      <c r="EL185" s="17" t="str">
        <f t="shared" si="323"/>
        <v/>
      </c>
      <c r="EM185" s="18">
        <f t="shared" si="196"/>
        <v>0</v>
      </c>
      <c r="EN185" s="18"/>
      <c r="EP185" s="2">
        <f t="shared" si="280"/>
        <v>1981</v>
      </c>
      <c r="EQ185" s="17">
        <f t="shared" si="281"/>
        <v>0</v>
      </c>
      <c r="ER185" s="17"/>
      <c r="ES185" s="17">
        <f t="shared" si="282"/>
        <v>0</v>
      </c>
      <c r="ET185" s="17"/>
      <c r="EU185" s="17">
        <f t="shared" si="283"/>
        <v>0</v>
      </c>
      <c r="EV185" s="17"/>
      <c r="EW185" s="17">
        <f t="shared" si="284"/>
        <v>0</v>
      </c>
      <c r="EX185" s="17"/>
      <c r="EY185" s="17">
        <f t="shared" si="285"/>
        <v>0</v>
      </c>
      <c r="EZ185" s="17"/>
      <c r="FA185" s="17">
        <f t="shared" si="286"/>
        <v>0</v>
      </c>
      <c r="FB185" s="17"/>
      <c r="FC185" s="17">
        <f t="shared" si="287"/>
        <v>0</v>
      </c>
      <c r="FD185" s="17"/>
      <c r="FE185" s="17">
        <f t="shared" si="288"/>
        <v>0</v>
      </c>
      <c r="FF185" s="17"/>
      <c r="FG185" s="17">
        <f t="shared" si="289"/>
        <v>0</v>
      </c>
      <c r="FH185" s="17"/>
      <c r="FI185" s="17">
        <f t="shared" si="290"/>
        <v>0</v>
      </c>
      <c r="FJ185" s="17"/>
      <c r="FK185" s="17">
        <f t="shared" si="291"/>
        <v>0</v>
      </c>
      <c r="FL185" s="17"/>
      <c r="FM185" s="17">
        <f t="shared" si="292"/>
        <v>0</v>
      </c>
      <c r="FN185" s="17"/>
      <c r="FO185" s="17" t="str">
        <f t="shared" si="324"/>
        <v/>
      </c>
      <c r="FP185" s="18">
        <f t="shared" si="197"/>
        <v>0</v>
      </c>
      <c r="FQ185" s="18"/>
      <c r="FS185" s="2">
        <f t="shared" si="293"/>
        <v>1981</v>
      </c>
      <c r="FT185" s="17">
        <f t="shared" si="294"/>
        <v>0</v>
      </c>
      <c r="FU185" s="17"/>
      <c r="FV185" s="17">
        <f t="shared" si="295"/>
        <v>0</v>
      </c>
      <c r="FW185" s="17"/>
      <c r="FX185" s="17">
        <f t="shared" si="296"/>
        <v>0</v>
      </c>
      <c r="FY185" s="17"/>
      <c r="FZ185" s="17">
        <f t="shared" si="297"/>
        <v>0</v>
      </c>
      <c r="GA185" s="17"/>
      <c r="GB185" s="17">
        <f t="shared" si="298"/>
        <v>0</v>
      </c>
      <c r="GC185" s="17"/>
      <c r="GD185" s="17">
        <f t="shared" si="299"/>
        <v>0</v>
      </c>
      <c r="GE185" s="17"/>
      <c r="GF185" s="17">
        <f t="shared" si="300"/>
        <v>0</v>
      </c>
      <c r="GG185" s="17"/>
      <c r="GH185" s="17">
        <f t="shared" si="301"/>
        <v>0</v>
      </c>
      <c r="GI185" s="17"/>
      <c r="GJ185" s="17">
        <f t="shared" si="302"/>
        <v>0</v>
      </c>
      <c r="GK185" s="17"/>
      <c r="GL185" s="17">
        <f t="shared" si="303"/>
        <v>0</v>
      </c>
      <c r="GM185" s="17"/>
      <c r="GN185" s="17">
        <f t="shared" si="304"/>
        <v>0</v>
      </c>
      <c r="GO185" s="17"/>
      <c r="GP185" s="17">
        <f t="shared" si="305"/>
        <v>0</v>
      </c>
      <c r="GQ185" s="17"/>
      <c r="GR185" s="17" t="str">
        <f t="shared" si="325"/>
        <v/>
      </c>
      <c r="GS185" s="18">
        <f t="shared" si="198"/>
        <v>0</v>
      </c>
      <c r="GT185" s="18"/>
      <c r="GV185" s="2">
        <f t="shared" si="306"/>
        <v>1981</v>
      </c>
      <c r="GW185" s="17">
        <f t="shared" si="307"/>
        <v>0</v>
      </c>
      <c r="GX185" s="17"/>
      <c r="GY185" s="17">
        <f t="shared" si="308"/>
        <v>0</v>
      </c>
      <c r="GZ185" s="17"/>
      <c r="HA185" s="17">
        <f t="shared" si="309"/>
        <v>0</v>
      </c>
      <c r="HB185" s="17"/>
      <c r="HC185" s="17">
        <f t="shared" si="310"/>
        <v>0</v>
      </c>
      <c r="HD185" s="17"/>
      <c r="HE185" s="17">
        <f t="shared" si="311"/>
        <v>0</v>
      </c>
      <c r="HF185" s="17"/>
      <c r="HG185" s="17">
        <f t="shared" si="312"/>
        <v>0</v>
      </c>
      <c r="HH185" s="17"/>
      <c r="HI185" s="17">
        <f t="shared" si="313"/>
        <v>0</v>
      </c>
      <c r="HJ185" s="17"/>
      <c r="HK185" s="17">
        <f t="shared" si="314"/>
        <v>0</v>
      </c>
      <c r="HL185" s="17"/>
      <c r="HM185" s="17">
        <f t="shared" si="315"/>
        <v>0</v>
      </c>
      <c r="HN185" s="17"/>
      <c r="HO185" s="17">
        <f t="shared" si="316"/>
        <v>0</v>
      </c>
      <c r="HP185" s="17"/>
      <c r="HQ185" s="17">
        <f t="shared" si="317"/>
        <v>0</v>
      </c>
      <c r="HR185" s="17"/>
      <c r="HS185" s="17">
        <f t="shared" si="318"/>
        <v>0</v>
      </c>
      <c r="HT185" s="17"/>
      <c r="HU185" s="17" t="str">
        <f t="shared" si="326"/>
        <v/>
      </c>
      <c r="HV185" s="18">
        <f t="shared" si="199"/>
        <v>0</v>
      </c>
      <c r="HW185" s="18"/>
    </row>
    <row r="186" spans="1:231" x14ac:dyDescent="0.2">
      <c r="A186" s="2">
        <f t="shared" si="214"/>
        <v>1982</v>
      </c>
      <c r="B186" s="17">
        <f t="shared" si="215"/>
        <v>19.70131032438896</v>
      </c>
      <c r="C186" s="17"/>
      <c r="D186" s="17">
        <f t="shared" si="216"/>
        <v>9.9509162834381897</v>
      </c>
      <c r="E186" s="17"/>
      <c r="F186" s="17">
        <f t="shared" si="217"/>
        <v>6.2036568769545397</v>
      </c>
      <c r="G186" s="17"/>
      <c r="H186" s="17">
        <f t="shared" si="218"/>
        <v>11.555094223337546</v>
      </c>
      <c r="I186" s="17"/>
      <c r="J186" s="17">
        <f t="shared" si="219"/>
        <v>7.2939965704798828</v>
      </c>
      <c r="K186" s="17"/>
      <c r="L186" s="17">
        <f t="shared" si="220"/>
        <v>11.191647658829098</v>
      </c>
      <c r="M186" s="17"/>
      <c r="N186" s="17">
        <f t="shared" si="221"/>
        <v>0.75195840932782287</v>
      </c>
      <c r="O186" s="17"/>
      <c r="P186" s="17">
        <f t="shared" si="222"/>
        <v>1.1279376139917343</v>
      </c>
      <c r="Q186" s="17"/>
      <c r="R186" s="17">
        <f t="shared" si="223"/>
        <v>2.8574419554457271</v>
      </c>
      <c r="S186" s="17"/>
      <c r="T186" s="17">
        <f t="shared" si="224"/>
        <v>5.7399491912023812</v>
      </c>
      <c r="U186" s="17"/>
      <c r="V186" s="17">
        <f t="shared" si="225"/>
        <v>0.1629243220210283</v>
      </c>
      <c r="W186" s="17"/>
      <c r="X186" s="17">
        <f t="shared" si="226"/>
        <v>1.3785904171010086</v>
      </c>
      <c r="Y186" s="17"/>
      <c r="Z186" s="17">
        <f t="shared" si="319"/>
        <v>77.915423846517925</v>
      </c>
      <c r="AA186" s="18">
        <f t="shared" si="227"/>
        <v>1</v>
      </c>
      <c r="AB186" s="18"/>
      <c r="AD186" s="2">
        <f t="shared" si="228"/>
        <v>1982</v>
      </c>
      <c r="AE186" s="17">
        <f t="shared" si="229"/>
        <v>19.787192579023273</v>
      </c>
      <c r="AF186" s="17"/>
      <c r="AG186" s="17">
        <f t="shared" si="230"/>
        <v>13.625911057411233</v>
      </c>
      <c r="AH186" s="17"/>
      <c r="AI186" s="17">
        <f t="shared" si="231"/>
        <v>8.0570604513388169</v>
      </c>
      <c r="AJ186" s="17"/>
      <c r="AK186" s="17">
        <f t="shared" si="232"/>
        <v>1.0663756479713138</v>
      </c>
      <c r="AL186" s="17"/>
      <c r="AM186" s="17">
        <f t="shared" si="233"/>
        <v>11.102155357212458</v>
      </c>
      <c r="AN186" s="17"/>
      <c r="AO186" s="17">
        <f t="shared" si="234"/>
        <v>14.336828156058775</v>
      </c>
      <c r="AP186" s="17"/>
      <c r="AQ186" s="17">
        <f t="shared" si="235"/>
        <v>6.6352262540437312</v>
      </c>
      <c r="AR186" s="17"/>
      <c r="AS186" s="17">
        <f t="shared" si="236"/>
        <v>1.1848618310792378</v>
      </c>
      <c r="AT186" s="17"/>
      <c r="AU186" s="17">
        <f t="shared" si="237"/>
        <v>0</v>
      </c>
      <c r="AV186" s="17"/>
      <c r="AW186" s="17">
        <f t="shared" si="238"/>
        <v>3.4360993101297894</v>
      </c>
      <c r="AX186" s="17"/>
      <c r="AY186" s="17">
        <f t="shared" si="239"/>
        <v>0</v>
      </c>
      <c r="AZ186" s="17"/>
      <c r="BA186" s="17">
        <f t="shared" si="240"/>
        <v>0</v>
      </c>
      <c r="BB186" s="17"/>
      <c r="BC186" s="17">
        <f t="shared" si="320"/>
        <v>79.231710644268631</v>
      </c>
      <c r="BD186" s="18">
        <f t="shared" si="193"/>
        <v>1</v>
      </c>
      <c r="BE186" s="18"/>
      <c r="BG186" s="2">
        <f t="shared" si="241"/>
        <v>1982</v>
      </c>
      <c r="BH186" s="17">
        <f t="shared" si="242"/>
        <v>15.870179901172236</v>
      </c>
      <c r="BI186" s="17"/>
      <c r="BJ186" s="17">
        <f t="shared" si="243"/>
        <v>11.567435273588671</v>
      </c>
      <c r="BK186" s="17"/>
      <c r="BL186" s="17">
        <f t="shared" si="244"/>
        <v>5.5338415323595962</v>
      </c>
      <c r="BM186" s="17"/>
      <c r="BN186" s="17">
        <f t="shared" si="245"/>
        <v>10.214447586161546</v>
      </c>
      <c r="BO186" s="17"/>
      <c r="BP186" s="17">
        <f t="shared" si="246"/>
        <v>6.3261316195916972</v>
      </c>
      <c r="BQ186" s="17"/>
      <c r="BR186" s="17">
        <f t="shared" si="247"/>
        <v>7.8863336375256807</v>
      </c>
      <c r="BS186" s="17"/>
      <c r="BT186" s="17">
        <f t="shared" si="248"/>
        <v>6.4236442457125715</v>
      </c>
      <c r="BU186" s="17"/>
      <c r="BV186" s="17">
        <f t="shared" si="249"/>
        <v>3.8883159665698481</v>
      </c>
      <c r="BW186" s="17"/>
      <c r="BX186" s="17">
        <f t="shared" si="250"/>
        <v>3.0838368010726387</v>
      </c>
      <c r="BY186" s="17"/>
      <c r="BZ186" s="17">
        <f t="shared" si="251"/>
        <v>7.0452872372331425</v>
      </c>
      <c r="CA186" s="17"/>
      <c r="CB186" s="17">
        <f t="shared" si="252"/>
        <v>0</v>
      </c>
      <c r="CC186" s="17"/>
      <c r="CD186" s="17">
        <f t="shared" si="253"/>
        <v>2.0599542268034621</v>
      </c>
      <c r="CE186" s="17"/>
      <c r="CF186" s="17">
        <f t="shared" si="321"/>
        <v>79.899408027791083</v>
      </c>
      <c r="CG186" s="18">
        <f t="shared" si="194"/>
        <v>1</v>
      </c>
      <c r="CH186" s="18"/>
      <c r="CJ186" s="2">
        <f t="shared" si="254"/>
        <v>1982</v>
      </c>
      <c r="CK186" s="17">
        <f t="shared" si="255"/>
        <v>0</v>
      </c>
      <c r="CL186" s="17"/>
      <c r="CM186" s="17">
        <f t="shared" si="256"/>
        <v>0</v>
      </c>
      <c r="CN186" s="17"/>
      <c r="CO186" s="17">
        <f t="shared" si="257"/>
        <v>0</v>
      </c>
      <c r="CP186" s="17"/>
      <c r="CQ186" s="17">
        <f t="shared" si="258"/>
        <v>0</v>
      </c>
      <c r="CR186" s="17"/>
      <c r="CS186" s="17">
        <f t="shared" si="259"/>
        <v>0</v>
      </c>
      <c r="CT186" s="17"/>
      <c r="CU186" s="17">
        <f t="shared" si="260"/>
        <v>0</v>
      </c>
      <c r="CV186" s="17"/>
      <c r="CW186" s="17">
        <f t="shared" si="261"/>
        <v>0</v>
      </c>
      <c r="CX186" s="17"/>
      <c r="CY186" s="17">
        <f t="shared" si="262"/>
        <v>0</v>
      </c>
      <c r="CZ186" s="17"/>
      <c r="DA186" s="17">
        <f t="shared" si="263"/>
        <v>0</v>
      </c>
      <c r="DB186" s="17"/>
      <c r="DC186" s="17">
        <f t="shared" si="264"/>
        <v>0</v>
      </c>
      <c r="DD186" s="17"/>
      <c r="DE186" s="17">
        <f t="shared" si="265"/>
        <v>0</v>
      </c>
      <c r="DF186" s="17"/>
      <c r="DG186" s="17">
        <f t="shared" si="266"/>
        <v>0</v>
      </c>
      <c r="DH186" s="17"/>
      <c r="DI186" s="17" t="str">
        <f t="shared" si="322"/>
        <v/>
      </c>
      <c r="DJ186" s="18">
        <f t="shared" si="195"/>
        <v>0</v>
      </c>
      <c r="DK186" s="18"/>
      <c r="DM186" s="2">
        <f t="shared" si="267"/>
        <v>1982</v>
      </c>
      <c r="DN186" s="17">
        <f t="shared" si="268"/>
        <v>0</v>
      </c>
      <c r="DO186" s="17"/>
      <c r="DP186" s="17">
        <f t="shared" si="269"/>
        <v>0</v>
      </c>
      <c r="DQ186" s="17"/>
      <c r="DR186" s="17">
        <f t="shared" si="270"/>
        <v>0</v>
      </c>
      <c r="DS186" s="17"/>
      <c r="DT186" s="17">
        <f t="shared" si="271"/>
        <v>0</v>
      </c>
      <c r="DU186" s="17"/>
      <c r="DV186" s="17">
        <f t="shared" si="272"/>
        <v>0</v>
      </c>
      <c r="DW186" s="17"/>
      <c r="DX186" s="17">
        <f t="shared" si="273"/>
        <v>0</v>
      </c>
      <c r="DY186" s="17"/>
      <c r="DZ186" s="17">
        <f t="shared" si="274"/>
        <v>0</v>
      </c>
      <c r="EA186" s="17"/>
      <c r="EB186" s="17">
        <f t="shared" si="275"/>
        <v>0</v>
      </c>
      <c r="EC186" s="17"/>
      <c r="ED186" s="17">
        <f t="shared" si="276"/>
        <v>0</v>
      </c>
      <c r="EE186" s="17"/>
      <c r="EF186" s="17">
        <f t="shared" si="277"/>
        <v>0</v>
      </c>
      <c r="EG186" s="17"/>
      <c r="EH186" s="17">
        <f t="shared" si="278"/>
        <v>0</v>
      </c>
      <c r="EI186" s="17"/>
      <c r="EJ186" s="17">
        <f t="shared" si="279"/>
        <v>0</v>
      </c>
      <c r="EK186" s="17"/>
      <c r="EL186" s="17" t="str">
        <f t="shared" si="323"/>
        <v/>
      </c>
      <c r="EM186" s="18">
        <f t="shared" si="196"/>
        <v>0</v>
      </c>
      <c r="EN186" s="18"/>
      <c r="EP186" s="2">
        <f t="shared" si="280"/>
        <v>1982</v>
      </c>
      <c r="EQ186" s="17">
        <f t="shared" si="281"/>
        <v>0</v>
      </c>
      <c r="ER186" s="17"/>
      <c r="ES186" s="17">
        <f t="shared" si="282"/>
        <v>0</v>
      </c>
      <c r="ET186" s="17"/>
      <c r="EU186" s="17">
        <f t="shared" si="283"/>
        <v>0</v>
      </c>
      <c r="EV186" s="17"/>
      <c r="EW186" s="17">
        <f t="shared" si="284"/>
        <v>0</v>
      </c>
      <c r="EX186" s="17"/>
      <c r="EY186" s="17">
        <f t="shared" si="285"/>
        <v>0</v>
      </c>
      <c r="EZ186" s="17"/>
      <c r="FA186" s="17">
        <f t="shared" si="286"/>
        <v>0</v>
      </c>
      <c r="FB186" s="17"/>
      <c r="FC186" s="17">
        <f t="shared" si="287"/>
        <v>0</v>
      </c>
      <c r="FD186" s="17"/>
      <c r="FE186" s="17">
        <f t="shared" si="288"/>
        <v>0</v>
      </c>
      <c r="FF186" s="17"/>
      <c r="FG186" s="17">
        <f t="shared" si="289"/>
        <v>0</v>
      </c>
      <c r="FH186" s="17"/>
      <c r="FI186" s="17">
        <f t="shared" si="290"/>
        <v>0</v>
      </c>
      <c r="FJ186" s="17"/>
      <c r="FK186" s="17">
        <f t="shared" si="291"/>
        <v>0</v>
      </c>
      <c r="FL186" s="17"/>
      <c r="FM186" s="17">
        <f t="shared" si="292"/>
        <v>0</v>
      </c>
      <c r="FN186" s="17"/>
      <c r="FO186" s="17" t="str">
        <f t="shared" si="324"/>
        <v/>
      </c>
      <c r="FP186" s="18">
        <f t="shared" si="197"/>
        <v>0</v>
      </c>
      <c r="FQ186" s="18"/>
      <c r="FS186" s="2">
        <f t="shared" si="293"/>
        <v>1982</v>
      </c>
      <c r="FT186" s="17">
        <f t="shared" si="294"/>
        <v>0</v>
      </c>
      <c r="FU186" s="17"/>
      <c r="FV186" s="17">
        <f t="shared" si="295"/>
        <v>0</v>
      </c>
      <c r="FW186" s="17"/>
      <c r="FX186" s="17">
        <f t="shared" si="296"/>
        <v>0</v>
      </c>
      <c r="FY186" s="17"/>
      <c r="FZ186" s="17">
        <f t="shared" si="297"/>
        <v>0</v>
      </c>
      <c r="GA186" s="17"/>
      <c r="GB186" s="17">
        <f t="shared" si="298"/>
        <v>0</v>
      </c>
      <c r="GC186" s="17"/>
      <c r="GD186" s="17">
        <f t="shared" si="299"/>
        <v>0</v>
      </c>
      <c r="GE186" s="17"/>
      <c r="GF186" s="17">
        <f t="shared" si="300"/>
        <v>0</v>
      </c>
      <c r="GG186" s="17"/>
      <c r="GH186" s="17">
        <f t="shared" si="301"/>
        <v>0</v>
      </c>
      <c r="GI186" s="17"/>
      <c r="GJ186" s="17">
        <f t="shared" si="302"/>
        <v>0</v>
      </c>
      <c r="GK186" s="17"/>
      <c r="GL186" s="17">
        <f t="shared" si="303"/>
        <v>0</v>
      </c>
      <c r="GM186" s="17"/>
      <c r="GN186" s="17">
        <f t="shared" si="304"/>
        <v>0</v>
      </c>
      <c r="GO186" s="17"/>
      <c r="GP186" s="17">
        <f t="shared" si="305"/>
        <v>0</v>
      </c>
      <c r="GQ186" s="17"/>
      <c r="GR186" s="17" t="str">
        <f t="shared" si="325"/>
        <v/>
      </c>
      <c r="GS186" s="18">
        <f t="shared" si="198"/>
        <v>0</v>
      </c>
      <c r="GT186" s="18"/>
      <c r="GV186" s="2">
        <f t="shared" si="306"/>
        <v>1982</v>
      </c>
      <c r="GW186" s="17">
        <f t="shared" si="307"/>
        <v>0</v>
      </c>
      <c r="GX186" s="17"/>
      <c r="GY186" s="17">
        <f t="shared" si="308"/>
        <v>0</v>
      </c>
      <c r="GZ186" s="17"/>
      <c r="HA186" s="17">
        <f t="shared" si="309"/>
        <v>0</v>
      </c>
      <c r="HB186" s="17"/>
      <c r="HC186" s="17">
        <f t="shared" si="310"/>
        <v>0</v>
      </c>
      <c r="HD186" s="17"/>
      <c r="HE186" s="17">
        <f t="shared" si="311"/>
        <v>0</v>
      </c>
      <c r="HF186" s="17"/>
      <c r="HG186" s="17">
        <f t="shared" si="312"/>
        <v>0</v>
      </c>
      <c r="HH186" s="17"/>
      <c r="HI186" s="17">
        <f t="shared" si="313"/>
        <v>0</v>
      </c>
      <c r="HJ186" s="17"/>
      <c r="HK186" s="17">
        <f t="shared" si="314"/>
        <v>0</v>
      </c>
      <c r="HL186" s="17"/>
      <c r="HM186" s="17">
        <f t="shared" si="315"/>
        <v>0</v>
      </c>
      <c r="HN186" s="17"/>
      <c r="HO186" s="17">
        <f t="shared" si="316"/>
        <v>0</v>
      </c>
      <c r="HP186" s="17"/>
      <c r="HQ186" s="17">
        <f t="shared" si="317"/>
        <v>0</v>
      </c>
      <c r="HR186" s="17"/>
      <c r="HS186" s="17">
        <f t="shared" si="318"/>
        <v>0</v>
      </c>
      <c r="HT186" s="17"/>
      <c r="HU186" s="17" t="str">
        <f t="shared" si="326"/>
        <v/>
      </c>
      <c r="HV186" s="18">
        <f t="shared" si="199"/>
        <v>0</v>
      </c>
      <c r="HW186" s="18"/>
    </row>
    <row r="187" spans="1:231" x14ac:dyDescent="0.2">
      <c r="A187" s="2">
        <f t="shared" si="214"/>
        <v>1983</v>
      </c>
      <c r="B187" s="17">
        <f t="shared" si="215"/>
        <v>7.2939965704798828</v>
      </c>
      <c r="C187" s="17"/>
      <c r="D187" s="17">
        <f t="shared" si="216"/>
        <v>19.801571445632671</v>
      </c>
      <c r="E187" s="17"/>
      <c r="F187" s="17">
        <f t="shared" si="217"/>
        <v>7.0182784870596802</v>
      </c>
      <c r="G187" s="17"/>
      <c r="H187" s="17">
        <f t="shared" si="218"/>
        <v>11.818279666602285</v>
      </c>
      <c r="I187" s="17"/>
      <c r="J187" s="17">
        <f t="shared" si="219"/>
        <v>5.1383824637401228</v>
      </c>
      <c r="K187" s="17"/>
      <c r="L187" s="17">
        <f t="shared" si="220"/>
        <v>6.3916464792864947</v>
      </c>
      <c r="M187" s="17"/>
      <c r="N187" s="17">
        <f t="shared" si="221"/>
        <v>5.8903408730679461</v>
      </c>
      <c r="O187" s="17"/>
      <c r="P187" s="17">
        <f t="shared" si="222"/>
        <v>9.1613599536439754</v>
      </c>
      <c r="Q187" s="17"/>
      <c r="R187" s="17">
        <f t="shared" si="223"/>
        <v>0</v>
      </c>
      <c r="S187" s="17"/>
      <c r="T187" s="17">
        <f t="shared" si="224"/>
        <v>0</v>
      </c>
      <c r="U187" s="17"/>
      <c r="V187" s="17">
        <f t="shared" si="225"/>
        <v>4.8877296606308489</v>
      </c>
      <c r="W187" s="17"/>
      <c r="X187" s="17">
        <f t="shared" si="226"/>
        <v>1.3785904171010086</v>
      </c>
      <c r="Y187" s="17"/>
      <c r="Z187" s="17">
        <f t="shared" si="319"/>
        <v>78.780176017244926</v>
      </c>
      <c r="AA187" s="18">
        <f t="shared" si="227"/>
        <v>1</v>
      </c>
      <c r="AB187" s="18"/>
      <c r="AD187" s="2">
        <f t="shared" si="228"/>
        <v>1983</v>
      </c>
      <c r="AE187" s="17">
        <f t="shared" si="229"/>
        <v>3.7915578594535608</v>
      </c>
      <c r="AF187" s="17"/>
      <c r="AG187" s="17">
        <f t="shared" si="230"/>
        <v>16.540671161866157</v>
      </c>
      <c r="AH187" s="17"/>
      <c r="AI187" s="17">
        <f t="shared" si="231"/>
        <v>17.298982733756869</v>
      </c>
      <c r="AJ187" s="17"/>
      <c r="AK187" s="17">
        <f t="shared" si="232"/>
        <v>11.61164594457653</v>
      </c>
      <c r="AL187" s="17"/>
      <c r="AM187" s="17">
        <f t="shared" si="233"/>
        <v>1.8957789297267804</v>
      </c>
      <c r="AN187" s="17"/>
      <c r="AO187" s="17">
        <f t="shared" si="234"/>
        <v>0.94788946486339021</v>
      </c>
      <c r="AP187" s="17"/>
      <c r="AQ187" s="17">
        <f t="shared" si="235"/>
        <v>0.23697236621584755</v>
      </c>
      <c r="AR187" s="17"/>
      <c r="AS187" s="17">
        <f t="shared" si="236"/>
        <v>9.7158670148497492</v>
      </c>
      <c r="AT187" s="17"/>
      <c r="AU187" s="17">
        <f t="shared" si="237"/>
        <v>0</v>
      </c>
      <c r="AV187" s="17"/>
      <c r="AW187" s="17">
        <f t="shared" si="238"/>
        <v>0</v>
      </c>
      <c r="AX187" s="17"/>
      <c r="AY187" s="17">
        <f t="shared" si="239"/>
        <v>0</v>
      </c>
      <c r="AZ187" s="17"/>
      <c r="BA187" s="17">
        <f t="shared" si="240"/>
        <v>2.3697236621584756</v>
      </c>
      <c r="BB187" s="17"/>
      <c r="BC187" s="17">
        <f t="shared" si="320"/>
        <v>64.409089137467362</v>
      </c>
      <c r="BD187" s="18">
        <f t="shared" si="193"/>
        <v>1</v>
      </c>
      <c r="BE187" s="18"/>
      <c r="BG187" s="2">
        <f t="shared" si="241"/>
        <v>1983</v>
      </c>
      <c r="BH187" s="17">
        <f t="shared" si="242"/>
        <v>7.9229008723210077</v>
      </c>
      <c r="BI187" s="17"/>
      <c r="BJ187" s="17">
        <f t="shared" si="243"/>
        <v>16.650280910139227</v>
      </c>
      <c r="BK187" s="17"/>
      <c r="BL187" s="17">
        <f t="shared" si="244"/>
        <v>16.345553953511498</v>
      </c>
      <c r="BM187" s="17"/>
      <c r="BN187" s="17">
        <f t="shared" si="245"/>
        <v>12.713208630508941</v>
      </c>
      <c r="BO187" s="17"/>
      <c r="BP187" s="17">
        <f t="shared" si="246"/>
        <v>8.0204134984418829</v>
      </c>
      <c r="BQ187" s="17"/>
      <c r="BR187" s="17">
        <f t="shared" si="247"/>
        <v>9.4099684206643364</v>
      </c>
      <c r="BS187" s="17"/>
      <c r="BT187" s="17">
        <f t="shared" si="248"/>
        <v>4.071152140546487</v>
      </c>
      <c r="BU187" s="17"/>
      <c r="BV187" s="17">
        <f t="shared" si="249"/>
        <v>11.689326056239764</v>
      </c>
      <c r="BW187" s="17"/>
      <c r="BX187" s="17">
        <f t="shared" si="250"/>
        <v>1.5967692527293107</v>
      </c>
      <c r="BY187" s="17"/>
      <c r="BZ187" s="17">
        <f t="shared" si="251"/>
        <v>1.7430381919106217</v>
      </c>
      <c r="CA187" s="17"/>
      <c r="CB187" s="17">
        <f t="shared" si="252"/>
        <v>5.9238920368430925</v>
      </c>
      <c r="CC187" s="17"/>
      <c r="CD187" s="17">
        <f t="shared" si="253"/>
        <v>1.9502525224174789</v>
      </c>
      <c r="CE187" s="17"/>
      <c r="CF187" s="17">
        <f t="shared" si="321"/>
        <v>98.036756486273674</v>
      </c>
      <c r="CG187" s="18">
        <f t="shared" si="194"/>
        <v>1</v>
      </c>
      <c r="CH187" s="18"/>
      <c r="CJ187" s="2">
        <f t="shared" si="254"/>
        <v>1983</v>
      </c>
      <c r="CK187" s="17">
        <f t="shared" si="255"/>
        <v>0</v>
      </c>
      <c r="CL187" s="17"/>
      <c r="CM187" s="17">
        <f t="shared" si="256"/>
        <v>0</v>
      </c>
      <c r="CN187" s="17"/>
      <c r="CO187" s="17">
        <f t="shared" si="257"/>
        <v>0</v>
      </c>
      <c r="CP187" s="17"/>
      <c r="CQ187" s="17">
        <f t="shared" si="258"/>
        <v>0</v>
      </c>
      <c r="CR187" s="17"/>
      <c r="CS187" s="17">
        <f t="shared" si="259"/>
        <v>0</v>
      </c>
      <c r="CT187" s="17"/>
      <c r="CU187" s="17">
        <f t="shared" si="260"/>
        <v>0</v>
      </c>
      <c r="CV187" s="17"/>
      <c r="CW187" s="17">
        <f t="shared" si="261"/>
        <v>0</v>
      </c>
      <c r="CX187" s="17"/>
      <c r="CY187" s="17">
        <f t="shared" si="262"/>
        <v>0</v>
      </c>
      <c r="CZ187" s="17"/>
      <c r="DA187" s="17">
        <f t="shared" si="263"/>
        <v>0</v>
      </c>
      <c r="DB187" s="17"/>
      <c r="DC187" s="17">
        <f t="shared" si="264"/>
        <v>0</v>
      </c>
      <c r="DD187" s="17"/>
      <c r="DE187" s="17">
        <f t="shared" si="265"/>
        <v>0</v>
      </c>
      <c r="DF187" s="17"/>
      <c r="DG187" s="17">
        <f t="shared" si="266"/>
        <v>0</v>
      </c>
      <c r="DH187" s="17"/>
      <c r="DI187" s="17" t="str">
        <f t="shared" si="322"/>
        <v/>
      </c>
      <c r="DJ187" s="18">
        <f t="shared" si="195"/>
        <v>0</v>
      </c>
      <c r="DK187" s="18"/>
      <c r="DM187" s="2">
        <f t="shared" si="267"/>
        <v>1983</v>
      </c>
      <c r="DN187" s="17">
        <f t="shared" si="268"/>
        <v>0</v>
      </c>
      <c r="DO187" s="17"/>
      <c r="DP187" s="17">
        <f t="shared" si="269"/>
        <v>0</v>
      </c>
      <c r="DQ187" s="17"/>
      <c r="DR187" s="17">
        <f t="shared" si="270"/>
        <v>0</v>
      </c>
      <c r="DS187" s="17"/>
      <c r="DT187" s="17">
        <f t="shared" si="271"/>
        <v>0</v>
      </c>
      <c r="DU187" s="17"/>
      <c r="DV187" s="17">
        <f t="shared" si="272"/>
        <v>0</v>
      </c>
      <c r="DW187" s="17"/>
      <c r="DX187" s="17">
        <f t="shared" si="273"/>
        <v>0</v>
      </c>
      <c r="DY187" s="17"/>
      <c r="DZ187" s="17">
        <f t="shared" si="274"/>
        <v>0</v>
      </c>
      <c r="EA187" s="17"/>
      <c r="EB187" s="17">
        <f t="shared" si="275"/>
        <v>0</v>
      </c>
      <c r="EC187" s="17"/>
      <c r="ED187" s="17">
        <f t="shared" si="276"/>
        <v>0</v>
      </c>
      <c r="EE187" s="17"/>
      <c r="EF187" s="17">
        <f t="shared" si="277"/>
        <v>0</v>
      </c>
      <c r="EG187" s="17"/>
      <c r="EH187" s="17">
        <f t="shared" si="278"/>
        <v>0</v>
      </c>
      <c r="EI187" s="17"/>
      <c r="EJ187" s="17">
        <f t="shared" si="279"/>
        <v>0</v>
      </c>
      <c r="EK187" s="17"/>
      <c r="EL187" s="17" t="str">
        <f t="shared" si="323"/>
        <v/>
      </c>
      <c r="EM187" s="18">
        <f t="shared" si="196"/>
        <v>0</v>
      </c>
      <c r="EN187" s="18"/>
      <c r="EP187" s="2">
        <f t="shared" si="280"/>
        <v>1983</v>
      </c>
      <c r="EQ187" s="17">
        <f t="shared" si="281"/>
        <v>0</v>
      </c>
      <c r="ER187" s="17"/>
      <c r="ES187" s="17">
        <f t="shared" si="282"/>
        <v>0</v>
      </c>
      <c r="ET187" s="17"/>
      <c r="EU187" s="17">
        <f t="shared" si="283"/>
        <v>0</v>
      </c>
      <c r="EV187" s="17"/>
      <c r="EW187" s="17">
        <f t="shared" si="284"/>
        <v>0</v>
      </c>
      <c r="EX187" s="17"/>
      <c r="EY187" s="17">
        <f t="shared" si="285"/>
        <v>0</v>
      </c>
      <c r="EZ187" s="17"/>
      <c r="FA187" s="17">
        <f t="shared" si="286"/>
        <v>0</v>
      </c>
      <c r="FB187" s="17"/>
      <c r="FC187" s="17">
        <f t="shared" si="287"/>
        <v>0</v>
      </c>
      <c r="FD187" s="17"/>
      <c r="FE187" s="17">
        <f t="shared" si="288"/>
        <v>0</v>
      </c>
      <c r="FF187" s="17"/>
      <c r="FG187" s="17">
        <f t="shared" si="289"/>
        <v>0</v>
      </c>
      <c r="FH187" s="17"/>
      <c r="FI187" s="17">
        <f t="shared" si="290"/>
        <v>0</v>
      </c>
      <c r="FJ187" s="17"/>
      <c r="FK187" s="17">
        <f t="shared" si="291"/>
        <v>0</v>
      </c>
      <c r="FL187" s="17"/>
      <c r="FM187" s="17">
        <f t="shared" si="292"/>
        <v>0</v>
      </c>
      <c r="FN187" s="17"/>
      <c r="FO187" s="17" t="str">
        <f t="shared" si="324"/>
        <v/>
      </c>
      <c r="FP187" s="18">
        <f t="shared" si="197"/>
        <v>0</v>
      </c>
      <c r="FQ187" s="18"/>
      <c r="FS187" s="2">
        <f t="shared" si="293"/>
        <v>1983</v>
      </c>
      <c r="FT187" s="17">
        <f t="shared" si="294"/>
        <v>0</v>
      </c>
      <c r="FU187" s="17"/>
      <c r="FV187" s="17">
        <f t="shared" si="295"/>
        <v>0</v>
      </c>
      <c r="FW187" s="17"/>
      <c r="FX187" s="17">
        <f t="shared" si="296"/>
        <v>0</v>
      </c>
      <c r="FY187" s="17"/>
      <c r="FZ187" s="17">
        <f t="shared" si="297"/>
        <v>0</v>
      </c>
      <c r="GA187" s="17"/>
      <c r="GB187" s="17">
        <f t="shared" si="298"/>
        <v>0</v>
      </c>
      <c r="GC187" s="17"/>
      <c r="GD187" s="17">
        <f t="shared" si="299"/>
        <v>0</v>
      </c>
      <c r="GE187" s="17"/>
      <c r="GF187" s="17">
        <f t="shared" si="300"/>
        <v>0</v>
      </c>
      <c r="GG187" s="17"/>
      <c r="GH187" s="17">
        <f t="shared" si="301"/>
        <v>0</v>
      </c>
      <c r="GI187" s="17"/>
      <c r="GJ187" s="17">
        <f t="shared" si="302"/>
        <v>0</v>
      </c>
      <c r="GK187" s="17"/>
      <c r="GL187" s="17">
        <f t="shared" si="303"/>
        <v>0</v>
      </c>
      <c r="GM187" s="17"/>
      <c r="GN187" s="17">
        <f t="shared" si="304"/>
        <v>0</v>
      </c>
      <c r="GO187" s="17"/>
      <c r="GP187" s="17">
        <f t="shared" si="305"/>
        <v>0</v>
      </c>
      <c r="GQ187" s="17"/>
      <c r="GR187" s="17" t="str">
        <f t="shared" si="325"/>
        <v/>
      </c>
      <c r="GS187" s="18">
        <f t="shared" si="198"/>
        <v>0</v>
      </c>
      <c r="GT187" s="18"/>
      <c r="GV187" s="2">
        <f t="shared" si="306"/>
        <v>1983</v>
      </c>
      <c r="GW187" s="17">
        <f t="shared" si="307"/>
        <v>0</v>
      </c>
      <c r="GX187" s="17"/>
      <c r="GY187" s="17">
        <f t="shared" si="308"/>
        <v>0</v>
      </c>
      <c r="GZ187" s="17"/>
      <c r="HA187" s="17">
        <f t="shared" si="309"/>
        <v>0</v>
      </c>
      <c r="HB187" s="17"/>
      <c r="HC187" s="17">
        <f t="shared" si="310"/>
        <v>0</v>
      </c>
      <c r="HD187" s="17"/>
      <c r="HE187" s="17">
        <f t="shared" si="311"/>
        <v>0</v>
      </c>
      <c r="HF187" s="17"/>
      <c r="HG187" s="17">
        <f t="shared" si="312"/>
        <v>0</v>
      </c>
      <c r="HH187" s="17"/>
      <c r="HI187" s="17">
        <f t="shared" si="313"/>
        <v>0</v>
      </c>
      <c r="HJ187" s="17"/>
      <c r="HK187" s="17">
        <f t="shared" si="314"/>
        <v>0</v>
      </c>
      <c r="HL187" s="17"/>
      <c r="HM187" s="17">
        <f t="shared" si="315"/>
        <v>0</v>
      </c>
      <c r="HN187" s="17"/>
      <c r="HO187" s="17">
        <f t="shared" si="316"/>
        <v>0</v>
      </c>
      <c r="HP187" s="17"/>
      <c r="HQ187" s="17">
        <f t="shared" si="317"/>
        <v>0</v>
      </c>
      <c r="HR187" s="17"/>
      <c r="HS187" s="17">
        <f t="shared" si="318"/>
        <v>0</v>
      </c>
      <c r="HT187" s="17"/>
      <c r="HU187" s="17" t="str">
        <f t="shared" si="326"/>
        <v/>
      </c>
      <c r="HV187" s="18">
        <f t="shared" si="199"/>
        <v>0</v>
      </c>
      <c r="HW187" s="18"/>
    </row>
    <row r="188" spans="1:231" x14ac:dyDescent="0.2">
      <c r="A188" s="2">
        <f t="shared" si="214"/>
        <v>1984</v>
      </c>
      <c r="B188" s="17">
        <f t="shared" si="215"/>
        <v>10.86579901478704</v>
      </c>
      <c r="C188" s="17"/>
      <c r="D188" s="17">
        <f t="shared" si="216"/>
        <v>11.943606068156921</v>
      </c>
      <c r="E188" s="17"/>
      <c r="F188" s="17">
        <f t="shared" si="217"/>
        <v>4.0856406906811715</v>
      </c>
      <c r="G188" s="17"/>
      <c r="H188" s="17">
        <f t="shared" si="218"/>
        <v>11.981203988623312</v>
      </c>
      <c r="I188" s="17"/>
      <c r="J188" s="17">
        <f t="shared" si="219"/>
        <v>9.3242842756650042</v>
      </c>
      <c r="K188" s="17"/>
      <c r="L188" s="17">
        <f t="shared" si="220"/>
        <v>6.4793749603747415</v>
      </c>
      <c r="M188" s="17"/>
      <c r="N188" s="17">
        <f t="shared" si="221"/>
        <v>2.1305488264288313</v>
      </c>
      <c r="O188" s="17"/>
      <c r="P188" s="17">
        <f t="shared" si="222"/>
        <v>0.50130560621854858</v>
      </c>
      <c r="Q188" s="17"/>
      <c r="R188" s="17">
        <f t="shared" si="223"/>
        <v>0.62663200777318584</v>
      </c>
      <c r="S188" s="17"/>
      <c r="T188" s="17">
        <f t="shared" si="224"/>
        <v>0.12532640155463715</v>
      </c>
      <c r="U188" s="17"/>
      <c r="V188" s="17">
        <f t="shared" si="225"/>
        <v>0</v>
      </c>
      <c r="W188" s="17"/>
      <c r="X188" s="17">
        <f t="shared" si="226"/>
        <v>0.37597920466391144</v>
      </c>
      <c r="Y188" s="17"/>
      <c r="Z188" s="17">
        <f t="shared" si="319"/>
        <v>58.439701044927304</v>
      </c>
      <c r="AA188" s="18">
        <f t="shared" si="227"/>
        <v>1</v>
      </c>
      <c r="AB188" s="18"/>
      <c r="AD188" s="2">
        <f t="shared" si="228"/>
        <v>1984</v>
      </c>
      <c r="AE188" s="17">
        <f t="shared" si="229"/>
        <v>7.4646295357991983</v>
      </c>
      <c r="AF188" s="17"/>
      <c r="AG188" s="17">
        <f t="shared" si="230"/>
        <v>10.900728845928988</v>
      </c>
      <c r="AH188" s="17"/>
      <c r="AI188" s="17">
        <f t="shared" si="231"/>
        <v>4.8579335074248746</v>
      </c>
      <c r="AJ188" s="17"/>
      <c r="AK188" s="17">
        <f t="shared" si="232"/>
        <v>4.1470164087773318</v>
      </c>
      <c r="AL188" s="17"/>
      <c r="AM188" s="17">
        <f t="shared" si="233"/>
        <v>9.7158670148497492</v>
      </c>
      <c r="AN188" s="17"/>
      <c r="AO188" s="17">
        <f t="shared" si="234"/>
        <v>5.2133920567486465</v>
      </c>
      <c r="AP188" s="17"/>
      <c r="AQ188" s="17">
        <f t="shared" si="235"/>
        <v>0</v>
      </c>
      <c r="AR188" s="17"/>
      <c r="AS188" s="17">
        <f t="shared" si="236"/>
        <v>0</v>
      </c>
      <c r="AT188" s="17"/>
      <c r="AU188" s="17">
        <f t="shared" si="237"/>
        <v>0</v>
      </c>
      <c r="AV188" s="17"/>
      <c r="AW188" s="17">
        <f t="shared" si="238"/>
        <v>0</v>
      </c>
      <c r="AX188" s="17"/>
      <c r="AY188" s="17">
        <f t="shared" si="239"/>
        <v>0</v>
      </c>
      <c r="AZ188" s="17"/>
      <c r="BA188" s="17">
        <f t="shared" si="240"/>
        <v>0</v>
      </c>
      <c r="BB188" s="17"/>
      <c r="BC188" s="17">
        <f t="shared" si="320"/>
        <v>42.299567369528788</v>
      </c>
      <c r="BD188" s="18">
        <f t="shared" ref="BD188:BD213" si="327">IF(BC188="",0,AE$7)</f>
        <v>1</v>
      </c>
      <c r="BE188" s="18"/>
      <c r="BG188" s="2">
        <f t="shared" si="241"/>
        <v>1984</v>
      </c>
      <c r="BH188" s="17">
        <f t="shared" si="242"/>
        <v>11.189573847370285</v>
      </c>
      <c r="BI188" s="17"/>
      <c r="BJ188" s="17">
        <f t="shared" si="243"/>
        <v>10.616687168910151</v>
      </c>
      <c r="BK188" s="17"/>
      <c r="BL188" s="17">
        <f t="shared" si="244"/>
        <v>6.3261316195916972</v>
      </c>
      <c r="BM188" s="17"/>
      <c r="BN188" s="17">
        <f t="shared" si="245"/>
        <v>14.224654335382485</v>
      </c>
      <c r="BO188" s="17"/>
      <c r="BP188" s="17">
        <f t="shared" si="246"/>
        <v>14.297788804973141</v>
      </c>
      <c r="BQ188" s="17"/>
      <c r="BR188" s="17">
        <f t="shared" si="247"/>
        <v>8.5811110986369084</v>
      </c>
      <c r="BS188" s="17"/>
      <c r="BT188" s="17">
        <f t="shared" si="248"/>
        <v>6.5211568718334441</v>
      </c>
      <c r="BU188" s="17"/>
      <c r="BV188" s="17">
        <f t="shared" si="249"/>
        <v>1.0116934960040671</v>
      </c>
      <c r="BW188" s="17"/>
      <c r="BX188" s="17">
        <f t="shared" si="250"/>
        <v>2.5109501226125044</v>
      </c>
      <c r="BY188" s="17"/>
      <c r="BZ188" s="17">
        <f t="shared" si="251"/>
        <v>0</v>
      </c>
      <c r="CA188" s="17"/>
      <c r="CB188" s="17">
        <f t="shared" si="252"/>
        <v>0</v>
      </c>
      <c r="CC188" s="17"/>
      <c r="CD188" s="17">
        <f t="shared" si="253"/>
        <v>1.3407986091620168</v>
      </c>
      <c r="CE188" s="17"/>
      <c r="CF188" s="17">
        <f t="shared" si="321"/>
        <v>76.620545974476698</v>
      </c>
      <c r="CG188" s="18">
        <f t="shared" ref="CG188:CG213" si="328">IF(CF188="",0,BH$7)</f>
        <v>1</v>
      </c>
      <c r="CH188" s="18"/>
      <c r="CJ188" s="2">
        <f t="shared" si="254"/>
        <v>1984</v>
      </c>
      <c r="CK188" s="17">
        <f t="shared" si="255"/>
        <v>0</v>
      </c>
      <c r="CL188" s="17"/>
      <c r="CM188" s="17">
        <f t="shared" si="256"/>
        <v>0</v>
      </c>
      <c r="CN188" s="17"/>
      <c r="CO188" s="17">
        <f t="shared" si="257"/>
        <v>0</v>
      </c>
      <c r="CP188" s="17"/>
      <c r="CQ188" s="17">
        <f t="shared" si="258"/>
        <v>0</v>
      </c>
      <c r="CR188" s="17"/>
      <c r="CS188" s="17">
        <f t="shared" si="259"/>
        <v>0</v>
      </c>
      <c r="CT188" s="17"/>
      <c r="CU188" s="17">
        <f t="shared" si="260"/>
        <v>0</v>
      </c>
      <c r="CV188" s="17"/>
      <c r="CW188" s="17">
        <f t="shared" si="261"/>
        <v>0</v>
      </c>
      <c r="CX188" s="17"/>
      <c r="CY188" s="17">
        <f t="shared" si="262"/>
        <v>0</v>
      </c>
      <c r="CZ188" s="17"/>
      <c r="DA188" s="17">
        <f t="shared" si="263"/>
        <v>0</v>
      </c>
      <c r="DB188" s="17"/>
      <c r="DC188" s="17">
        <f t="shared" si="264"/>
        <v>0</v>
      </c>
      <c r="DD188" s="17"/>
      <c r="DE188" s="17">
        <f t="shared" si="265"/>
        <v>0</v>
      </c>
      <c r="DF188" s="17"/>
      <c r="DG188" s="17">
        <f t="shared" si="266"/>
        <v>0</v>
      </c>
      <c r="DH188" s="17"/>
      <c r="DI188" s="17" t="str">
        <f t="shared" si="322"/>
        <v/>
      </c>
      <c r="DJ188" s="18">
        <f t="shared" ref="DJ188:DJ213" si="329">IF(DI188="",0,CK$7)</f>
        <v>0</v>
      </c>
      <c r="DK188" s="18"/>
      <c r="DM188" s="2">
        <f t="shared" si="267"/>
        <v>1984</v>
      </c>
      <c r="DN188" s="17">
        <f t="shared" si="268"/>
        <v>0</v>
      </c>
      <c r="DO188" s="17"/>
      <c r="DP188" s="17">
        <f t="shared" si="269"/>
        <v>0</v>
      </c>
      <c r="DQ188" s="17"/>
      <c r="DR188" s="17">
        <f t="shared" si="270"/>
        <v>0</v>
      </c>
      <c r="DS188" s="17"/>
      <c r="DT188" s="17">
        <f t="shared" si="271"/>
        <v>0</v>
      </c>
      <c r="DU188" s="17"/>
      <c r="DV188" s="17">
        <f t="shared" si="272"/>
        <v>0</v>
      </c>
      <c r="DW188" s="17"/>
      <c r="DX188" s="17">
        <f t="shared" si="273"/>
        <v>0</v>
      </c>
      <c r="DY188" s="17"/>
      <c r="DZ188" s="17">
        <f t="shared" si="274"/>
        <v>0</v>
      </c>
      <c r="EA188" s="17"/>
      <c r="EB188" s="17">
        <f t="shared" si="275"/>
        <v>0</v>
      </c>
      <c r="EC188" s="17"/>
      <c r="ED188" s="17">
        <f t="shared" si="276"/>
        <v>0</v>
      </c>
      <c r="EE188" s="17"/>
      <c r="EF188" s="17">
        <f t="shared" si="277"/>
        <v>0</v>
      </c>
      <c r="EG188" s="17"/>
      <c r="EH188" s="17">
        <f t="shared" si="278"/>
        <v>0</v>
      </c>
      <c r="EI188" s="17"/>
      <c r="EJ188" s="17">
        <f t="shared" si="279"/>
        <v>0</v>
      </c>
      <c r="EK188" s="17"/>
      <c r="EL188" s="17" t="str">
        <f t="shared" si="323"/>
        <v/>
      </c>
      <c r="EM188" s="18">
        <f t="shared" ref="EM188:EM213" si="330">IF(EL188="",0,DN$7)</f>
        <v>0</v>
      </c>
      <c r="EN188" s="18"/>
      <c r="EP188" s="2">
        <f t="shared" si="280"/>
        <v>1984</v>
      </c>
      <c r="EQ188" s="17">
        <f t="shared" si="281"/>
        <v>0</v>
      </c>
      <c r="ER188" s="17"/>
      <c r="ES188" s="17">
        <f t="shared" si="282"/>
        <v>0</v>
      </c>
      <c r="ET188" s="17"/>
      <c r="EU188" s="17">
        <f t="shared" si="283"/>
        <v>0</v>
      </c>
      <c r="EV188" s="17"/>
      <c r="EW188" s="17">
        <f t="shared" si="284"/>
        <v>0</v>
      </c>
      <c r="EX188" s="17"/>
      <c r="EY188" s="17">
        <f t="shared" si="285"/>
        <v>0</v>
      </c>
      <c r="EZ188" s="17"/>
      <c r="FA188" s="17">
        <f t="shared" si="286"/>
        <v>0</v>
      </c>
      <c r="FB188" s="17"/>
      <c r="FC188" s="17">
        <f t="shared" si="287"/>
        <v>0</v>
      </c>
      <c r="FD188" s="17"/>
      <c r="FE188" s="17">
        <f t="shared" si="288"/>
        <v>0</v>
      </c>
      <c r="FF188" s="17"/>
      <c r="FG188" s="17">
        <f t="shared" si="289"/>
        <v>0</v>
      </c>
      <c r="FH188" s="17"/>
      <c r="FI188" s="17">
        <f t="shared" si="290"/>
        <v>0</v>
      </c>
      <c r="FJ188" s="17"/>
      <c r="FK188" s="17">
        <f t="shared" si="291"/>
        <v>0</v>
      </c>
      <c r="FL188" s="17"/>
      <c r="FM188" s="17">
        <f t="shared" si="292"/>
        <v>0</v>
      </c>
      <c r="FN188" s="17"/>
      <c r="FO188" s="17" t="str">
        <f t="shared" si="324"/>
        <v/>
      </c>
      <c r="FP188" s="18">
        <f t="shared" ref="FP188:FP213" si="331">IF(FO188="",0,EQ$7)</f>
        <v>0</v>
      </c>
      <c r="FQ188" s="18"/>
      <c r="FS188" s="2">
        <f t="shared" si="293"/>
        <v>1984</v>
      </c>
      <c r="FT188" s="17">
        <f t="shared" si="294"/>
        <v>0</v>
      </c>
      <c r="FU188" s="17"/>
      <c r="FV188" s="17">
        <f t="shared" si="295"/>
        <v>0</v>
      </c>
      <c r="FW188" s="17"/>
      <c r="FX188" s="17">
        <f t="shared" si="296"/>
        <v>0</v>
      </c>
      <c r="FY188" s="17"/>
      <c r="FZ188" s="17">
        <f t="shared" si="297"/>
        <v>0</v>
      </c>
      <c r="GA188" s="17"/>
      <c r="GB188" s="17">
        <f t="shared" si="298"/>
        <v>0</v>
      </c>
      <c r="GC188" s="17"/>
      <c r="GD188" s="17">
        <f t="shared" si="299"/>
        <v>0</v>
      </c>
      <c r="GE188" s="17"/>
      <c r="GF188" s="17">
        <f t="shared" si="300"/>
        <v>0</v>
      </c>
      <c r="GG188" s="17"/>
      <c r="GH188" s="17">
        <f t="shared" si="301"/>
        <v>0</v>
      </c>
      <c r="GI188" s="17"/>
      <c r="GJ188" s="17">
        <f t="shared" si="302"/>
        <v>0</v>
      </c>
      <c r="GK188" s="17"/>
      <c r="GL188" s="17">
        <f t="shared" si="303"/>
        <v>0</v>
      </c>
      <c r="GM188" s="17"/>
      <c r="GN188" s="17">
        <f t="shared" si="304"/>
        <v>0</v>
      </c>
      <c r="GO188" s="17"/>
      <c r="GP188" s="17">
        <f t="shared" si="305"/>
        <v>0</v>
      </c>
      <c r="GQ188" s="17"/>
      <c r="GR188" s="17" t="str">
        <f t="shared" si="325"/>
        <v/>
      </c>
      <c r="GS188" s="18">
        <f t="shared" ref="GS188:GS213" si="332">IF(GR188="",0,FT$7)</f>
        <v>0</v>
      </c>
      <c r="GT188" s="18"/>
      <c r="GV188" s="2">
        <f t="shared" si="306"/>
        <v>1984</v>
      </c>
      <c r="GW188" s="17">
        <f t="shared" si="307"/>
        <v>0</v>
      </c>
      <c r="GX188" s="17"/>
      <c r="GY188" s="17">
        <f t="shared" si="308"/>
        <v>0</v>
      </c>
      <c r="GZ188" s="17"/>
      <c r="HA188" s="17">
        <f t="shared" si="309"/>
        <v>0</v>
      </c>
      <c r="HB188" s="17"/>
      <c r="HC188" s="17">
        <f t="shared" si="310"/>
        <v>0</v>
      </c>
      <c r="HD188" s="17"/>
      <c r="HE188" s="17">
        <f t="shared" si="311"/>
        <v>0</v>
      </c>
      <c r="HF188" s="17"/>
      <c r="HG188" s="17">
        <f t="shared" si="312"/>
        <v>0</v>
      </c>
      <c r="HH188" s="17"/>
      <c r="HI188" s="17">
        <f t="shared" si="313"/>
        <v>0</v>
      </c>
      <c r="HJ188" s="17"/>
      <c r="HK188" s="17">
        <f t="shared" si="314"/>
        <v>0</v>
      </c>
      <c r="HL188" s="17"/>
      <c r="HM188" s="17">
        <f t="shared" si="315"/>
        <v>0</v>
      </c>
      <c r="HN188" s="17"/>
      <c r="HO188" s="17">
        <f t="shared" si="316"/>
        <v>0</v>
      </c>
      <c r="HP188" s="17"/>
      <c r="HQ188" s="17">
        <f t="shared" si="317"/>
        <v>0</v>
      </c>
      <c r="HR188" s="17"/>
      <c r="HS188" s="17">
        <f t="shared" si="318"/>
        <v>0</v>
      </c>
      <c r="HT188" s="17"/>
      <c r="HU188" s="17" t="str">
        <f t="shared" si="326"/>
        <v/>
      </c>
      <c r="HV188" s="18">
        <f t="shared" ref="HV188:HV213" si="333">IF(HU188="",0,GW$7)</f>
        <v>0</v>
      </c>
      <c r="HW188" s="18"/>
    </row>
    <row r="189" spans="1:231" x14ac:dyDescent="0.2">
      <c r="A189" s="2">
        <f t="shared" si="214"/>
        <v>1985</v>
      </c>
      <c r="B189" s="17">
        <f t="shared" si="215"/>
        <v>15.415147391220369</v>
      </c>
      <c r="C189" s="17"/>
      <c r="D189" s="17">
        <f t="shared" si="216"/>
        <v>12.407313753909079</v>
      </c>
      <c r="E189" s="17"/>
      <c r="F189" s="17">
        <f t="shared" si="217"/>
        <v>19.30026583941412</v>
      </c>
      <c r="G189" s="17"/>
      <c r="H189" s="17">
        <f t="shared" si="218"/>
        <v>6.8929520855050423</v>
      </c>
      <c r="I189" s="17"/>
      <c r="J189" s="17">
        <f t="shared" si="219"/>
        <v>12.031334549245166</v>
      </c>
      <c r="K189" s="17"/>
      <c r="L189" s="17">
        <f t="shared" si="220"/>
        <v>5.2637088652947606</v>
      </c>
      <c r="M189" s="17"/>
      <c r="N189" s="17">
        <f t="shared" si="221"/>
        <v>9.3994801165977862</v>
      </c>
      <c r="O189" s="17"/>
      <c r="P189" s="17">
        <f t="shared" si="222"/>
        <v>0</v>
      </c>
      <c r="Q189" s="17"/>
      <c r="R189" s="17">
        <f t="shared" si="223"/>
        <v>7.6449104948328666</v>
      </c>
      <c r="S189" s="17"/>
      <c r="T189" s="17">
        <f t="shared" si="224"/>
        <v>0.37597920466391144</v>
      </c>
      <c r="U189" s="17"/>
      <c r="V189" s="17">
        <f t="shared" si="225"/>
        <v>6.1409936761772208</v>
      </c>
      <c r="W189" s="17"/>
      <c r="X189" s="17">
        <f t="shared" si="226"/>
        <v>2.7571808342020172</v>
      </c>
      <c r="Y189" s="17"/>
      <c r="Z189" s="17">
        <f t="shared" si="319"/>
        <v>97.629266811062337</v>
      </c>
      <c r="AA189" s="18">
        <f t="shared" si="227"/>
        <v>1</v>
      </c>
      <c r="AB189" s="18"/>
      <c r="AD189" s="2">
        <f t="shared" si="228"/>
        <v>1985</v>
      </c>
      <c r="AE189" s="17">
        <f t="shared" si="229"/>
        <v>13.862883423627082</v>
      </c>
      <c r="AF189" s="17"/>
      <c r="AG189" s="17">
        <f t="shared" si="230"/>
        <v>12.085590677008225</v>
      </c>
      <c r="AH189" s="17"/>
      <c r="AI189" s="17">
        <f t="shared" si="231"/>
        <v>18.009899832404415</v>
      </c>
      <c r="AJ189" s="17"/>
      <c r="AK189" s="17">
        <f t="shared" si="232"/>
        <v>14.4553143391667</v>
      </c>
      <c r="AL189" s="17"/>
      <c r="AM189" s="17">
        <f t="shared" si="233"/>
        <v>5.9243091553961884</v>
      </c>
      <c r="AN189" s="17"/>
      <c r="AO189" s="17">
        <f t="shared" si="234"/>
        <v>7.7016019020150459</v>
      </c>
      <c r="AP189" s="17"/>
      <c r="AQ189" s="17">
        <f t="shared" si="235"/>
        <v>5.2133920567486465</v>
      </c>
      <c r="AR189" s="17"/>
      <c r="AS189" s="17">
        <f t="shared" si="236"/>
        <v>0</v>
      </c>
      <c r="AT189" s="17"/>
      <c r="AU189" s="17">
        <f t="shared" si="237"/>
        <v>6.7181665822192773</v>
      </c>
      <c r="AV189" s="17"/>
      <c r="AW189" s="17">
        <f t="shared" si="238"/>
        <v>0</v>
      </c>
      <c r="AX189" s="17"/>
      <c r="AY189" s="17">
        <f t="shared" si="239"/>
        <v>8.1755466344467393</v>
      </c>
      <c r="AZ189" s="17"/>
      <c r="BA189" s="17">
        <f t="shared" si="240"/>
        <v>1.1848618310792378</v>
      </c>
      <c r="BB189" s="17"/>
      <c r="BC189" s="17">
        <f t="shared" si="320"/>
        <v>93.331566434111565</v>
      </c>
      <c r="BD189" s="18">
        <f t="shared" si="327"/>
        <v>1</v>
      </c>
      <c r="BE189" s="18"/>
      <c r="BG189" s="2">
        <f t="shared" si="241"/>
        <v>1985</v>
      </c>
      <c r="BH189" s="17">
        <f t="shared" si="242"/>
        <v>23.403030269009747</v>
      </c>
      <c r="BI189" s="17"/>
      <c r="BJ189" s="17">
        <f t="shared" si="243"/>
        <v>13.322662543764402</v>
      </c>
      <c r="BK189" s="17"/>
      <c r="BL189" s="17">
        <f t="shared" si="244"/>
        <v>15.175402440061008</v>
      </c>
      <c r="BM189" s="17"/>
      <c r="BN189" s="17">
        <f t="shared" si="245"/>
        <v>9.2636994814830249</v>
      </c>
      <c r="BO189" s="17"/>
      <c r="BP189" s="17">
        <f t="shared" si="246"/>
        <v>9.7512626120873946</v>
      </c>
      <c r="BQ189" s="17"/>
      <c r="BR189" s="17">
        <f t="shared" si="247"/>
        <v>10.202258507896437</v>
      </c>
      <c r="BS189" s="17"/>
      <c r="BT189" s="17">
        <f t="shared" si="248"/>
        <v>5.7532449411315625</v>
      </c>
      <c r="BU189" s="17"/>
      <c r="BV189" s="17">
        <f t="shared" si="249"/>
        <v>0</v>
      </c>
      <c r="BW189" s="17"/>
      <c r="BX189" s="17">
        <f t="shared" si="250"/>
        <v>7.6181739156932773</v>
      </c>
      <c r="BY189" s="17"/>
      <c r="BZ189" s="17">
        <f t="shared" si="251"/>
        <v>0</v>
      </c>
      <c r="CA189" s="17"/>
      <c r="CB189" s="17">
        <f t="shared" si="252"/>
        <v>8.4348421594555969</v>
      </c>
      <c r="CC189" s="17"/>
      <c r="CD189" s="17">
        <f t="shared" si="253"/>
        <v>4.2661773927882356</v>
      </c>
      <c r="CE189" s="17"/>
      <c r="CF189" s="17">
        <f t="shared" si="321"/>
        <v>107.19075426337068</v>
      </c>
      <c r="CG189" s="18">
        <f t="shared" si="328"/>
        <v>1</v>
      </c>
      <c r="CH189" s="18"/>
      <c r="CJ189" s="2">
        <f t="shared" si="254"/>
        <v>1985</v>
      </c>
      <c r="CK189" s="17">
        <f t="shared" si="255"/>
        <v>0</v>
      </c>
      <c r="CL189" s="17"/>
      <c r="CM189" s="17">
        <f t="shared" si="256"/>
        <v>0</v>
      </c>
      <c r="CN189" s="17"/>
      <c r="CO189" s="17">
        <f t="shared" si="257"/>
        <v>0</v>
      </c>
      <c r="CP189" s="17"/>
      <c r="CQ189" s="17">
        <f t="shared" si="258"/>
        <v>0</v>
      </c>
      <c r="CR189" s="17"/>
      <c r="CS189" s="17">
        <f t="shared" si="259"/>
        <v>0</v>
      </c>
      <c r="CT189" s="17"/>
      <c r="CU189" s="17">
        <f t="shared" si="260"/>
        <v>0</v>
      </c>
      <c r="CV189" s="17"/>
      <c r="CW189" s="17">
        <f t="shared" si="261"/>
        <v>0</v>
      </c>
      <c r="CX189" s="17"/>
      <c r="CY189" s="17">
        <f t="shared" si="262"/>
        <v>0</v>
      </c>
      <c r="CZ189" s="17"/>
      <c r="DA189" s="17">
        <f t="shared" si="263"/>
        <v>0</v>
      </c>
      <c r="DB189" s="17"/>
      <c r="DC189" s="17">
        <f t="shared" si="264"/>
        <v>0</v>
      </c>
      <c r="DD189" s="17"/>
      <c r="DE189" s="17">
        <f t="shared" si="265"/>
        <v>0</v>
      </c>
      <c r="DF189" s="17"/>
      <c r="DG189" s="17">
        <f t="shared" si="266"/>
        <v>0</v>
      </c>
      <c r="DH189" s="17"/>
      <c r="DI189" s="17" t="str">
        <f t="shared" si="322"/>
        <v/>
      </c>
      <c r="DJ189" s="18">
        <f t="shared" si="329"/>
        <v>0</v>
      </c>
      <c r="DK189" s="18"/>
      <c r="DM189" s="2">
        <f t="shared" si="267"/>
        <v>1985</v>
      </c>
      <c r="DN189" s="17">
        <f t="shared" si="268"/>
        <v>0</v>
      </c>
      <c r="DO189" s="17"/>
      <c r="DP189" s="17">
        <f t="shared" si="269"/>
        <v>0</v>
      </c>
      <c r="DQ189" s="17"/>
      <c r="DR189" s="17">
        <f t="shared" si="270"/>
        <v>0</v>
      </c>
      <c r="DS189" s="17"/>
      <c r="DT189" s="17">
        <f t="shared" si="271"/>
        <v>0</v>
      </c>
      <c r="DU189" s="17"/>
      <c r="DV189" s="17">
        <f t="shared" si="272"/>
        <v>0</v>
      </c>
      <c r="DW189" s="17"/>
      <c r="DX189" s="17">
        <f t="shared" si="273"/>
        <v>0</v>
      </c>
      <c r="DY189" s="17"/>
      <c r="DZ189" s="17">
        <f t="shared" si="274"/>
        <v>0</v>
      </c>
      <c r="EA189" s="17"/>
      <c r="EB189" s="17">
        <f t="shared" si="275"/>
        <v>0</v>
      </c>
      <c r="EC189" s="17"/>
      <c r="ED189" s="17">
        <f t="shared" si="276"/>
        <v>0</v>
      </c>
      <c r="EE189" s="17"/>
      <c r="EF189" s="17">
        <f t="shared" si="277"/>
        <v>0</v>
      </c>
      <c r="EG189" s="17"/>
      <c r="EH189" s="17">
        <f t="shared" si="278"/>
        <v>0</v>
      </c>
      <c r="EI189" s="17"/>
      <c r="EJ189" s="17">
        <f t="shared" si="279"/>
        <v>0</v>
      </c>
      <c r="EK189" s="17"/>
      <c r="EL189" s="17" t="str">
        <f t="shared" si="323"/>
        <v/>
      </c>
      <c r="EM189" s="18">
        <f t="shared" si="330"/>
        <v>0</v>
      </c>
      <c r="EN189" s="18"/>
      <c r="EP189" s="2">
        <f t="shared" si="280"/>
        <v>1985</v>
      </c>
      <c r="EQ189" s="17">
        <f t="shared" si="281"/>
        <v>0</v>
      </c>
      <c r="ER189" s="17"/>
      <c r="ES189" s="17">
        <f t="shared" si="282"/>
        <v>0</v>
      </c>
      <c r="ET189" s="17"/>
      <c r="EU189" s="17">
        <f t="shared" si="283"/>
        <v>0</v>
      </c>
      <c r="EV189" s="17"/>
      <c r="EW189" s="17">
        <f t="shared" si="284"/>
        <v>0</v>
      </c>
      <c r="EX189" s="17"/>
      <c r="EY189" s="17">
        <f t="shared" si="285"/>
        <v>0</v>
      </c>
      <c r="EZ189" s="17"/>
      <c r="FA189" s="17">
        <f t="shared" si="286"/>
        <v>0</v>
      </c>
      <c r="FB189" s="17"/>
      <c r="FC189" s="17">
        <f t="shared" si="287"/>
        <v>0</v>
      </c>
      <c r="FD189" s="17"/>
      <c r="FE189" s="17">
        <f t="shared" si="288"/>
        <v>0</v>
      </c>
      <c r="FF189" s="17"/>
      <c r="FG189" s="17">
        <f t="shared" si="289"/>
        <v>0</v>
      </c>
      <c r="FH189" s="17"/>
      <c r="FI189" s="17">
        <f t="shared" si="290"/>
        <v>0</v>
      </c>
      <c r="FJ189" s="17"/>
      <c r="FK189" s="17">
        <f t="shared" si="291"/>
        <v>0</v>
      </c>
      <c r="FL189" s="17"/>
      <c r="FM189" s="17">
        <f t="shared" si="292"/>
        <v>0</v>
      </c>
      <c r="FN189" s="17"/>
      <c r="FO189" s="17" t="str">
        <f t="shared" si="324"/>
        <v/>
      </c>
      <c r="FP189" s="18">
        <f t="shared" si="331"/>
        <v>0</v>
      </c>
      <c r="FQ189" s="18"/>
      <c r="FS189" s="2">
        <f t="shared" si="293"/>
        <v>1985</v>
      </c>
      <c r="FT189" s="17">
        <f t="shared" si="294"/>
        <v>0</v>
      </c>
      <c r="FU189" s="17"/>
      <c r="FV189" s="17">
        <f t="shared" si="295"/>
        <v>0</v>
      </c>
      <c r="FW189" s="17"/>
      <c r="FX189" s="17">
        <f t="shared" si="296"/>
        <v>0</v>
      </c>
      <c r="FY189" s="17"/>
      <c r="FZ189" s="17">
        <f t="shared" si="297"/>
        <v>0</v>
      </c>
      <c r="GA189" s="17"/>
      <c r="GB189" s="17">
        <f t="shared" si="298"/>
        <v>0</v>
      </c>
      <c r="GC189" s="17"/>
      <c r="GD189" s="17">
        <f t="shared" si="299"/>
        <v>0</v>
      </c>
      <c r="GE189" s="17"/>
      <c r="GF189" s="17">
        <f t="shared" si="300"/>
        <v>0</v>
      </c>
      <c r="GG189" s="17"/>
      <c r="GH189" s="17">
        <f t="shared" si="301"/>
        <v>0</v>
      </c>
      <c r="GI189" s="17"/>
      <c r="GJ189" s="17">
        <f t="shared" si="302"/>
        <v>0</v>
      </c>
      <c r="GK189" s="17"/>
      <c r="GL189" s="17">
        <f t="shared" si="303"/>
        <v>0</v>
      </c>
      <c r="GM189" s="17"/>
      <c r="GN189" s="17">
        <f t="shared" si="304"/>
        <v>0</v>
      </c>
      <c r="GO189" s="17"/>
      <c r="GP189" s="17">
        <f t="shared" si="305"/>
        <v>0</v>
      </c>
      <c r="GQ189" s="17"/>
      <c r="GR189" s="17" t="str">
        <f t="shared" si="325"/>
        <v/>
      </c>
      <c r="GS189" s="18">
        <f t="shared" si="332"/>
        <v>0</v>
      </c>
      <c r="GT189" s="18"/>
      <c r="GV189" s="2">
        <f t="shared" si="306"/>
        <v>1985</v>
      </c>
      <c r="GW189" s="17">
        <f t="shared" si="307"/>
        <v>0</v>
      </c>
      <c r="GX189" s="17"/>
      <c r="GY189" s="17">
        <f t="shared" si="308"/>
        <v>0</v>
      </c>
      <c r="GZ189" s="17"/>
      <c r="HA189" s="17">
        <f t="shared" si="309"/>
        <v>0</v>
      </c>
      <c r="HB189" s="17"/>
      <c r="HC189" s="17">
        <f t="shared" si="310"/>
        <v>0</v>
      </c>
      <c r="HD189" s="17"/>
      <c r="HE189" s="17">
        <f t="shared" si="311"/>
        <v>0</v>
      </c>
      <c r="HF189" s="17"/>
      <c r="HG189" s="17">
        <f t="shared" si="312"/>
        <v>0</v>
      </c>
      <c r="HH189" s="17"/>
      <c r="HI189" s="17">
        <f t="shared" si="313"/>
        <v>0</v>
      </c>
      <c r="HJ189" s="17"/>
      <c r="HK189" s="17">
        <f t="shared" si="314"/>
        <v>0</v>
      </c>
      <c r="HL189" s="17"/>
      <c r="HM189" s="17">
        <f t="shared" si="315"/>
        <v>0</v>
      </c>
      <c r="HN189" s="17"/>
      <c r="HO189" s="17">
        <f t="shared" si="316"/>
        <v>0</v>
      </c>
      <c r="HP189" s="17"/>
      <c r="HQ189" s="17">
        <f t="shared" si="317"/>
        <v>0</v>
      </c>
      <c r="HR189" s="17"/>
      <c r="HS189" s="17">
        <f t="shared" si="318"/>
        <v>0</v>
      </c>
      <c r="HT189" s="17"/>
      <c r="HU189" s="17" t="str">
        <f t="shared" si="326"/>
        <v/>
      </c>
      <c r="HV189" s="18">
        <f t="shared" si="333"/>
        <v>0</v>
      </c>
      <c r="HW189" s="18"/>
    </row>
    <row r="190" spans="1:231" x14ac:dyDescent="0.2">
      <c r="A190" s="2">
        <f t="shared" si="214"/>
        <v>1986</v>
      </c>
      <c r="B190" s="17">
        <f t="shared" si="215"/>
        <v>19.66371240392257</v>
      </c>
      <c r="C190" s="17"/>
      <c r="D190" s="17">
        <f t="shared" si="216"/>
        <v>16.69347668707767</v>
      </c>
      <c r="E190" s="17"/>
      <c r="F190" s="17">
        <f t="shared" si="217"/>
        <v>5.3890352668493975</v>
      </c>
      <c r="G190" s="17"/>
      <c r="H190" s="17">
        <f t="shared" si="218"/>
        <v>5.1383824637401228</v>
      </c>
      <c r="I190" s="17"/>
      <c r="J190" s="17">
        <f t="shared" si="219"/>
        <v>9.1362946733330475</v>
      </c>
      <c r="K190" s="17"/>
      <c r="L190" s="17">
        <f t="shared" si="220"/>
        <v>8.7477828285136727</v>
      </c>
      <c r="M190" s="17"/>
      <c r="N190" s="17">
        <f t="shared" si="221"/>
        <v>10.151438525925609</v>
      </c>
      <c r="O190" s="17"/>
      <c r="P190" s="17">
        <f t="shared" si="222"/>
        <v>0</v>
      </c>
      <c r="Q190" s="17"/>
      <c r="R190" s="17">
        <f t="shared" si="223"/>
        <v>0.37597920466391144</v>
      </c>
      <c r="S190" s="17"/>
      <c r="T190" s="17">
        <f t="shared" si="224"/>
        <v>1.2532640155463717</v>
      </c>
      <c r="U190" s="17"/>
      <c r="V190" s="17">
        <f t="shared" si="225"/>
        <v>7.0182784870596802</v>
      </c>
      <c r="W190" s="17"/>
      <c r="X190" s="17">
        <f t="shared" si="226"/>
        <v>16.919064209876016</v>
      </c>
      <c r="Y190" s="17"/>
      <c r="Z190" s="17">
        <f t="shared" si="319"/>
        <v>100.48670876650806</v>
      </c>
      <c r="AA190" s="18">
        <f t="shared" si="227"/>
        <v>1</v>
      </c>
      <c r="AB190" s="18"/>
      <c r="AD190" s="2">
        <f t="shared" si="228"/>
        <v>1986</v>
      </c>
      <c r="AE190" s="17">
        <f t="shared" si="229"/>
        <v>19.431734029699498</v>
      </c>
      <c r="AF190" s="17"/>
      <c r="AG190" s="17">
        <f t="shared" si="230"/>
        <v>9.597380831741825</v>
      </c>
      <c r="AH190" s="17"/>
      <c r="AI190" s="17">
        <f t="shared" si="231"/>
        <v>7.8200880851229684</v>
      </c>
      <c r="AJ190" s="17"/>
      <c r="AK190" s="17">
        <f t="shared" si="232"/>
        <v>9.0049499162022073</v>
      </c>
      <c r="AL190" s="17"/>
      <c r="AM190" s="17">
        <f t="shared" si="233"/>
        <v>7.9385742682308926</v>
      </c>
      <c r="AN190" s="17"/>
      <c r="AO190" s="17">
        <f t="shared" si="234"/>
        <v>12.417351989710411</v>
      </c>
      <c r="AP190" s="17"/>
      <c r="AQ190" s="17">
        <f t="shared" si="235"/>
        <v>12.678021592547845</v>
      </c>
      <c r="AR190" s="17"/>
      <c r="AS190" s="17">
        <f t="shared" si="236"/>
        <v>0</v>
      </c>
      <c r="AT190" s="17"/>
      <c r="AU190" s="17">
        <f t="shared" si="237"/>
        <v>0</v>
      </c>
      <c r="AV190" s="17"/>
      <c r="AW190" s="17">
        <f t="shared" si="238"/>
        <v>1.1848618310792378</v>
      </c>
      <c r="AX190" s="17"/>
      <c r="AY190" s="17">
        <f t="shared" si="239"/>
        <v>3.0806407608060185</v>
      </c>
      <c r="AZ190" s="17"/>
      <c r="BA190" s="17">
        <f t="shared" si="240"/>
        <v>34.124020735082041</v>
      </c>
      <c r="BB190" s="17"/>
      <c r="BC190" s="17">
        <f t="shared" si="320"/>
        <v>117.27762404022295</v>
      </c>
      <c r="BD190" s="18">
        <f t="shared" si="327"/>
        <v>1</v>
      </c>
      <c r="BE190" s="18"/>
      <c r="BG190" s="2">
        <f t="shared" si="241"/>
        <v>1986</v>
      </c>
      <c r="BH190" s="17">
        <f t="shared" si="242"/>
        <v>18.052024910626791</v>
      </c>
      <c r="BI190" s="17"/>
      <c r="BJ190" s="17">
        <f t="shared" si="243"/>
        <v>16.699037223199664</v>
      </c>
      <c r="BK190" s="17"/>
      <c r="BL190" s="17">
        <f t="shared" si="244"/>
        <v>7.2890688025353274</v>
      </c>
      <c r="BM190" s="17"/>
      <c r="BN190" s="17">
        <f t="shared" si="245"/>
        <v>4.863442227778588</v>
      </c>
      <c r="BO190" s="17"/>
      <c r="BP190" s="17">
        <f t="shared" si="246"/>
        <v>14.395301431094015</v>
      </c>
      <c r="BQ190" s="17"/>
      <c r="BR190" s="17">
        <f t="shared" si="247"/>
        <v>7.4840940547770751</v>
      </c>
      <c r="BS190" s="17"/>
      <c r="BT190" s="17">
        <f t="shared" si="248"/>
        <v>12.115943795518588</v>
      </c>
      <c r="BU190" s="17"/>
      <c r="BV190" s="17">
        <f t="shared" si="249"/>
        <v>0.92636994814830254</v>
      </c>
      <c r="BW190" s="17"/>
      <c r="BX190" s="17">
        <f t="shared" si="250"/>
        <v>1.2554750613062522</v>
      </c>
      <c r="BY190" s="17"/>
      <c r="BZ190" s="17">
        <f t="shared" si="251"/>
        <v>2.949756940156437</v>
      </c>
      <c r="CA190" s="17"/>
      <c r="CB190" s="17">
        <f t="shared" si="252"/>
        <v>7.5328503678375123</v>
      </c>
      <c r="CC190" s="17"/>
      <c r="CD190" s="17">
        <f t="shared" si="253"/>
        <v>26.608757852733479</v>
      </c>
      <c r="CE190" s="17"/>
      <c r="CF190" s="17">
        <f t="shared" si="321"/>
        <v>120.17212261571203</v>
      </c>
      <c r="CG190" s="18">
        <f t="shared" si="328"/>
        <v>1</v>
      </c>
      <c r="CH190" s="18"/>
      <c r="CJ190" s="2">
        <f t="shared" si="254"/>
        <v>1986</v>
      </c>
      <c r="CK190" s="17">
        <f t="shared" si="255"/>
        <v>0</v>
      </c>
      <c r="CL190" s="17"/>
      <c r="CM190" s="17">
        <f t="shared" si="256"/>
        <v>0</v>
      </c>
      <c r="CN190" s="17"/>
      <c r="CO190" s="17">
        <f t="shared" si="257"/>
        <v>0</v>
      </c>
      <c r="CP190" s="17"/>
      <c r="CQ190" s="17">
        <f t="shared" si="258"/>
        <v>0</v>
      </c>
      <c r="CR190" s="17"/>
      <c r="CS190" s="17">
        <f t="shared" si="259"/>
        <v>0</v>
      </c>
      <c r="CT190" s="17"/>
      <c r="CU190" s="17">
        <f t="shared" si="260"/>
        <v>0</v>
      </c>
      <c r="CV190" s="17"/>
      <c r="CW190" s="17">
        <f t="shared" si="261"/>
        <v>0</v>
      </c>
      <c r="CX190" s="17"/>
      <c r="CY190" s="17">
        <f t="shared" si="262"/>
        <v>0</v>
      </c>
      <c r="CZ190" s="17"/>
      <c r="DA190" s="17">
        <f t="shared" si="263"/>
        <v>0</v>
      </c>
      <c r="DB190" s="17"/>
      <c r="DC190" s="17">
        <f t="shared" si="264"/>
        <v>0</v>
      </c>
      <c r="DD190" s="17"/>
      <c r="DE190" s="17">
        <f t="shared" si="265"/>
        <v>0</v>
      </c>
      <c r="DF190" s="17"/>
      <c r="DG190" s="17">
        <f t="shared" si="266"/>
        <v>0</v>
      </c>
      <c r="DH190" s="17"/>
      <c r="DI190" s="17" t="str">
        <f t="shared" si="322"/>
        <v/>
      </c>
      <c r="DJ190" s="18">
        <f t="shared" si="329"/>
        <v>0</v>
      </c>
      <c r="DK190" s="18"/>
      <c r="DM190" s="2">
        <f t="shared" si="267"/>
        <v>1986</v>
      </c>
      <c r="DN190" s="17">
        <f t="shared" si="268"/>
        <v>0</v>
      </c>
      <c r="DO190" s="17"/>
      <c r="DP190" s="17">
        <f t="shared" si="269"/>
        <v>0</v>
      </c>
      <c r="DQ190" s="17"/>
      <c r="DR190" s="17">
        <f t="shared" si="270"/>
        <v>0</v>
      </c>
      <c r="DS190" s="17"/>
      <c r="DT190" s="17">
        <f t="shared" si="271"/>
        <v>0</v>
      </c>
      <c r="DU190" s="17"/>
      <c r="DV190" s="17">
        <f t="shared" si="272"/>
        <v>0</v>
      </c>
      <c r="DW190" s="17"/>
      <c r="DX190" s="17">
        <f t="shared" si="273"/>
        <v>0</v>
      </c>
      <c r="DY190" s="17"/>
      <c r="DZ190" s="17">
        <f t="shared" si="274"/>
        <v>0</v>
      </c>
      <c r="EA190" s="17"/>
      <c r="EB190" s="17">
        <f t="shared" si="275"/>
        <v>0</v>
      </c>
      <c r="EC190" s="17"/>
      <c r="ED190" s="17">
        <f t="shared" si="276"/>
        <v>0</v>
      </c>
      <c r="EE190" s="17"/>
      <c r="EF190" s="17">
        <f t="shared" si="277"/>
        <v>0</v>
      </c>
      <c r="EG190" s="17"/>
      <c r="EH190" s="17">
        <f t="shared" si="278"/>
        <v>0</v>
      </c>
      <c r="EI190" s="17"/>
      <c r="EJ190" s="17">
        <f t="shared" si="279"/>
        <v>0</v>
      </c>
      <c r="EK190" s="17"/>
      <c r="EL190" s="17" t="str">
        <f t="shared" si="323"/>
        <v/>
      </c>
      <c r="EM190" s="18">
        <f t="shared" si="330"/>
        <v>0</v>
      </c>
      <c r="EN190" s="18"/>
      <c r="EP190" s="2">
        <f t="shared" si="280"/>
        <v>1986</v>
      </c>
      <c r="EQ190" s="17">
        <f t="shared" si="281"/>
        <v>0</v>
      </c>
      <c r="ER190" s="17"/>
      <c r="ES190" s="17">
        <f t="shared" si="282"/>
        <v>0</v>
      </c>
      <c r="ET190" s="17"/>
      <c r="EU190" s="17">
        <f t="shared" si="283"/>
        <v>0</v>
      </c>
      <c r="EV190" s="17"/>
      <c r="EW190" s="17">
        <f t="shared" si="284"/>
        <v>0</v>
      </c>
      <c r="EX190" s="17"/>
      <c r="EY190" s="17">
        <f t="shared" si="285"/>
        <v>0</v>
      </c>
      <c r="EZ190" s="17"/>
      <c r="FA190" s="17">
        <f t="shared" si="286"/>
        <v>0</v>
      </c>
      <c r="FB190" s="17"/>
      <c r="FC190" s="17">
        <f t="shared" si="287"/>
        <v>0</v>
      </c>
      <c r="FD190" s="17"/>
      <c r="FE190" s="17">
        <f t="shared" si="288"/>
        <v>0</v>
      </c>
      <c r="FF190" s="17"/>
      <c r="FG190" s="17">
        <f t="shared" si="289"/>
        <v>0</v>
      </c>
      <c r="FH190" s="17"/>
      <c r="FI190" s="17">
        <f t="shared" si="290"/>
        <v>0</v>
      </c>
      <c r="FJ190" s="17"/>
      <c r="FK190" s="17">
        <f t="shared" si="291"/>
        <v>0</v>
      </c>
      <c r="FL190" s="17"/>
      <c r="FM190" s="17">
        <f t="shared" si="292"/>
        <v>0</v>
      </c>
      <c r="FN190" s="17"/>
      <c r="FO190" s="17" t="str">
        <f t="shared" si="324"/>
        <v/>
      </c>
      <c r="FP190" s="18">
        <f t="shared" si="331"/>
        <v>0</v>
      </c>
      <c r="FQ190" s="18"/>
      <c r="FS190" s="2">
        <f t="shared" si="293"/>
        <v>1986</v>
      </c>
      <c r="FT190" s="17">
        <f t="shared" si="294"/>
        <v>0</v>
      </c>
      <c r="FU190" s="17"/>
      <c r="FV190" s="17">
        <f t="shared" si="295"/>
        <v>0</v>
      </c>
      <c r="FW190" s="17"/>
      <c r="FX190" s="17">
        <f t="shared" si="296"/>
        <v>0</v>
      </c>
      <c r="FY190" s="17"/>
      <c r="FZ190" s="17">
        <f t="shared" si="297"/>
        <v>0</v>
      </c>
      <c r="GA190" s="17"/>
      <c r="GB190" s="17">
        <f t="shared" si="298"/>
        <v>0</v>
      </c>
      <c r="GC190" s="17"/>
      <c r="GD190" s="17">
        <f t="shared" si="299"/>
        <v>0</v>
      </c>
      <c r="GE190" s="17"/>
      <c r="GF190" s="17">
        <f t="shared" si="300"/>
        <v>0</v>
      </c>
      <c r="GG190" s="17"/>
      <c r="GH190" s="17">
        <f t="shared" si="301"/>
        <v>0</v>
      </c>
      <c r="GI190" s="17"/>
      <c r="GJ190" s="17">
        <f t="shared" si="302"/>
        <v>0</v>
      </c>
      <c r="GK190" s="17"/>
      <c r="GL190" s="17">
        <f t="shared" si="303"/>
        <v>0</v>
      </c>
      <c r="GM190" s="17"/>
      <c r="GN190" s="17">
        <f t="shared" si="304"/>
        <v>0</v>
      </c>
      <c r="GO190" s="17"/>
      <c r="GP190" s="17">
        <f t="shared" si="305"/>
        <v>0</v>
      </c>
      <c r="GQ190" s="17"/>
      <c r="GR190" s="17" t="str">
        <f t="shared" si="325"/>
        <v/>
      </c>
      <c r="GS190" s="18">
        <f t="shared" si="332"/>
        <v>0</v>
      </c>
      <c r="GT190" s="18"/>
      <c r="GV190" s="2">
        <f t="shared" si="306"/>
        <v>1986</v>
      </c>
      <c r="GW190" s="17">
        <f t="shared" si="307"/>
        <v>0</v>
      </c>
      <c r="GX190" s="17"/>
      <c r="GY190" s="17">
        <f t="shared" si="308"/>
        <v>0</v>
      </c>
      <c r="GZ190" s="17"/>
      <c r="HA190" s="17">
        <f t="shared" si="309"/>
        <v>0</v>
      </c>
      <c r="HB190" s="17"/>
      <c r="HC190" s="17">
        <f t="shared" si="310"/>
        <v>0</v>
      </c>
      <c r="HD190" s="17"/>
      <c r="HE190" s="17">
        <f t="shared" si="311"/>
        <v>0</v>
      </c>
      <c r="HF190" s="17"/>
      <c r="HG190" s="17">
        <f t="shared" si="312"/>
        <v>0</v>
      </c>
      <c r="HH190" s="17"/>
      <c r="HI190" s="17">
        <f t="shared" si="313"/>
        <v>0</v>
      </c>
      <c r="HJ190" s="17"/>
      <c r="HK190" s="17">
        <f t="shared" si="314"/>
        <v>0</v>
      </c>
      <c r="HL190" s="17"/>
      <c r="HM190" s="17">
        <f t="shared" si="315"/>
        <v>0</v>
      </c>
      <c r="HN190" s="17"/>
      <c r="HO190" s="17">
        <f t="shared" si="316"/>
        <v>0</v>
      </c>
      <c r="HP190" s="17"/>
      <c r="HQ190" s="17">
        <f t="shared" si="317"/>
        <v>0</v>
      </c>
      <c r="HR190" s="17"/>
      <c r="HS190" s="17">
        <f t="shared" si="318"/>
        <v>0</v>
      </c>
      <c r="HT190" s="17"/>
      <c r="HU190" s="17" t="str">
        <f t="shared" si="326"/>
        <v/>
      </c>
      <c r="HV190" s="18">
        <f t="shared" si="333"/>
        <v>0</v>
      </c>
      <c r="HW190" s="18"/>
    </row>
    <row r="191" spans="1:231" x14ac:dyDescent="0.2">
      <c r="A191" s="2">
        <f t="shared" si="214"/>
        <v>1987</v>
      </c>
      <c r="B191" s="17">
        <f t="shared" si="215"/>
        <v>10.640211491988694</v>
      </c>
      <c r="C191" s="17"/>
      <c r="D191" s="17">
        <f t="shared" si="216"/>
        <v>14.813580663758112</v>
      </c>
      <c r="E191" s="17"/>
      <c r="F191" s="17">
        <f t="shared" si="217"/>
        <v>14.249611856762245</v>
      </c>
      <c r="G191" s="17"/>
      <c r="H191" s="17">
        <f t="shared" si="218"/>
        <v>20.353007612473071</v>
      </c>
      <c r="I191" s="17"/>
      <c r="J191" s="17">
        <f t="shared" si="219"/>
        <v>14.186948655984926</v>
      </c>
      <c r="K191" s="17"/>
      <c r="L191" s="17">
        <f t="shared" si="220"/>
        <v>8.6976522678918187</v>
      </c>
      <c r="M191" s="17"/>
      <c r="N191" s="17">
        <f t="shared" si="221"/>
        <v>13.810969451321014</v>
      </c>
      <c r="O191" s="17"/>
      <c r="P191" s="17">
        <f t="shared" si="222"/>
        <v>3.2459538002651023</v>
      </c>
      <c r="Q191" s="17"/>
      <c r="R191" s="17">
        <f t="shared" si="223"/>
        <v>3.6845962057063324</v>
      </c>
      <c r="S191" s="17"/>
      <c r="T191" s="17">
        <f t="shared" si="224"/>
        <v>3.496606603374377</v>
      </c>
      <c r="U191" s="17"/>
      <c r="V191" s="17">
        <f t="shared" si="225"/>
        <v>5.0631866228073408</v>
      </c>
      <c r="W191" s="17"/>
      <c r="X191" s="17">
        <f t="shared" si="226"/>
        <v>9.1112293930221213</v>
      </c>
      <c r="Y191" s="17"/>
      <c r="Z191" s="17">
        <f t="shared" si="319"/>
        <v>121.35355462535512</v>
      </c>
      <c r="AA191" s="18">
        <f t="shared" si="227"/>
        <v>1</v>
      </c>
      <c r="AB191" s="18"/>
      <c r="AD191" s="2">
        <f t="shared" si="228"/>
        <v>1987</v>
      </c>
      <c r="AE191" s="17">
        <f t="shared" si="229"/>
        <v>10.782242662821064</v>
      </c>
      <c r="AF191" s="17"/>
      <c r="AG191" s="17">
        <f t="shared" si="230"/>
        <v>16.706551818217253</v>
      </c>
      <c r="AH191" s="17"/>
      <c r="AI191" s="17">
        <f t="shared" si="231"/>
        <v>9.1234360993101316</v>
      </c>
      <c r="AJ191" s="17"/>
      <c r="AK191" s="17">
        <f t="shared" si="232"/>
        <v>17.062010367541021</v>
      </c>
      <c r="AL191" s="17"/>
      <c r="AM191" s="17">
        <f t="shared" si="233"/>
        <v>14.218341972950855</v>
      </c>
      <c r="AN191" s="17"/>
      <c r="AO191" s="17">
        <f t="shared" si="234"/>
        <v>24.052695170908525</v>
      </c>
      <c r="AP191" s="17"/>
      <c r="AQ191" s="17">
        <f t="shared" si="235"/>
        <v>12.322563043224074</v>
      </c>
      <c r="AR191" s="17"/>
      <c r="AS191" s="17">
        <f t="shared" si="236"/>
        <v>4.5024749581011037</v>
      </c>
      <c r="AT191" s="17"/>
      <c r="AU191" s="17">
        <f t="shared" si="237"/>
        <v>4.0285302256694084</v>
      </c>
      <c r="AV191" s="17"/>
      <c r="AW191" s="17">
        <f t="shared" si="238"/>
        <v>0</v>
      </c>
      <c r="AX191" s="17"/>
      <c r="AY191" s="17">
        <f t="shared" si="239"/>
        <v>0</v>
      </c>
      <c r="AZ191" s="17"/>
      <c r="BA191" s="17">
        <f t="shared" si="240"/>
        <v>10.782242662821064</v>
      </c>
      <c r="BB191" s="17"/>
      <c r="BC191" s="17">
        <f t="shared" si="320"/>
        <v>123.58108898156451</v>
      </c>
      <c r="BD191" s="18">
        <f t="shared" si="327"/>
        <v>1</v>
      </c>
      <c r="BE191" s="18"/>
      <c r="BG191" s="2">
        <f t="shared" si="241"/>
        <v>1987</v>
      </c>
      <c r="BH191" s="17">
        <f t="shared" si="242"/>
        <v>7.6547411504886043</v>
      </c>
      <c r="BI191" s="17"/>
      <c r="BJ191" s="17">
        <f t="shared" si="243"/>
        <v>11.859973151951293</v>
      </c>
      <c r="BK191" s="17"/>
      <c r="BL191" s="17">
        <f t="shared" si="244"/>
        <v>12.542561534797411</v>
      </c>
      <c r="BM191" s="17"/>
      <c r="BN191" s="17">
        <f t="shared" si="245"/>
        <v>9.2027540901574785</v>
      </c>
      <c r="BO191" s="17"/>
      <c r="BP191" s="17">
        <f t="shared" si="246"/>
        <v>17.796054267059493</v>
      </c>
      <c r="BQ191" s="17"/>
      <c r="BR191" s="17">
        <f t="shared" si="247"/>
        <v>16.406499344837041</v>
      </c>
      <c r="BS191" s="17"/>
      <c r="BT191" s="17">
        <f t="shared" si="248"/>
        <v>15.346049535772538</v>
      </c>
      <c r="BU191" s="17"/>
      <c r="BV191" s="17">
        <f t="shared" si="249"/>
        <v>4.3027446275835626</v>
      </c>
      <c r="BW191" s="17"/>
      <c r="BX191" s="17">
        <f t="shared" si="250"/>
        <v>4.3027446275835626</v>
      </c>
      <c r="BY191" s="17"/>
      <c r="BZ191" s="17">
        <f t="shared" si="251"/>
        <v>3.778614262183865</v>
      </c>
      <c r="CA191" s="17"/>
      <c r="CB191" s="17">
        <f t="shared" si="252"/>
        <v>3.2057275837237311</v>
      </c>
      <c r="CC191" s="17"/>
      <c r="CD191" s="17">
        <f t="shared" si="253"/>
        <v>7.7278756200792609</v>
      </c>
      <c r="CE191" s="17"/>
      <c r="CF191" s="17">
        <f t="shared" si="321"/>
        <v>114.12633979621785</v>
      </c>
      <c r="CG191" s="18">
        <f t="shared" si="328"/>
        <v>1</v>
      </c>
      <c r="CH191" s="18"/>
      <c r="CJ191" s="2">
        <f t="shared" si="254"/>
        <v>1987</v>
      </c>
      <c r="CK191" s="17">
        <f t="shared" si="255"/>
        <v>0</v>
      </c>
      <c r="CL191" s="17"/>
      <c r="CM191" s="17">
        <f t="shared" si="256"/>
        <v>0</v>
      </c>
      <c r="CN191" s="17"/>
      <c r="CO191" s="17">
        <f t="shared" si="257"/>
        <v>0</v>
      </c>
      <c r="CP191" s="17"/>
      <c r="CQ191" s="17">
        <f t="shared" si="258"/>
        <v>0</v>
      </c>
      <c r="CR191" s="17"/>
      <c r="CS191" s="17">
        <f t="shared" si="259"/>
        <v>0</v>
      </c>
      <c r="CT191" s="17"/>
      <c r="CU191" s="17">
        <f t="shared" si="260"/>
        <v>0</v>
      </c>
      <c r="CV191" s="17"/>
      <c r="CW191" s="17">
        <f t="shared" si="261"/>
        <v>0</v>
      </c>
      <c r="CX191" s="17"/>
      <c r="CY191" s="17">
        <f t="shared" si="262"/>
        <v>0</v>
      </c>
      <c r="CZ191" s="17"/>
      <c r="DA191" s="17">
        <f t="shared" si="263"/>
        <v>0</v>
      </c>
      <c r="DB191" s="17"/>
      <c r="DC191" s="17">
        <f t="shared" si="264"/>
        <v>0</v>
      </c>
      <c r="DD191" s="17"/>
      <c r="DE191" s="17">
        <f t="shared" si="265"/>
        <v>0</v>
      </c>
      <c r="DF191" s="17"/>
      <c r="DG191" s="17">
        <f t="shared" si="266"/>
        <v>0</v>
      </c>
      <c r="DH191" s="17"/>
      <c r="DI191" s="17" t="str">
        <f t="shared" si="322"/>
        <v/>
      </c>
      <c r="DJ191" s="18">
        <f t="shared" si="329"/>
        <v>0</v>
      </c>
      <c r="DK191" s="18"/>
      <c r="DM191" s="2">
        <f t="shared" si="267"/>
        <v>1987</v>
      </c>
      <c r="DN191" s="17">
        <f t="shared" si="268"/>
        <v>0</v>
      </c>
      <c r="DO191" s="17"/>
      <c r="DP191" s="17">
        <f t="shared" si="269"/>
        <v>0</v>
      </c>
      <c r="DQ191" s="17"/>
      <c r="DR191" s="17">
        <f t="shared" si="270"/>
        <v>0</v>
      </c>
      <c r="DS191" s="17"/>
      <c r="DT191" s="17">
        <f t="shared" si="271"/>
        <v>0</v>
      </c>
      <c r="DU191" s="17"/>
      <c r="DV191" s="17">
        <f t="shared" si="272"/>
        <v>0</v>
      </c>
      <c r="DW191" s="17"/>
      <c r="DX191" s="17">
        <f t="shared" si="273"/>
        <v>0</v>
      </c>
      <c r="DY191" s="17"/>
      <c r="DZ191" s="17">
        <f t="shared" si="274"/>
        <v>0</v>
      </c>
      <c r="EA191" s="17"/>
      <c r="EB191" s="17">
        <f t="shared" si="275"/>
        <v>0</v>
      </c>
      <c r="EC191" s="17"/>
      <c r="ED191" s="17">
        <f t="shared" si="276"/>
        <v>0</v>
      </c>
      <c r="EE191" s="17"/>
      <c r="EF191" s="17">
        <f t="shared" si="277"/>
        <v>0</v>
      </c>
      <c r="EG191" s="17"/>
      <c r="EH191" s="17">
        <f t="shared" si="278"/>
        <v>0</v>
      </c>
      <c r="EI191" s="17"/>
      <c r="EJ191" s="17">
        <f t="shared" si="279"/>
        <v>0</v>
      </c>
      <c r="EK191" s="17"/>
      <c r="EL191" s="17" t="str">
        <f t="shared" si="323"/>
        <v/>
      </c>
      <c r="EM191" s="18">
        <f t="shared" si="330"/>
        <v>0</v>
      </c>
      <c r="EN191" s="18"/>
      <c r="EP191" s="2">
        <f t="shared" si="280"/>
        <v>1987</v>
      </c>
      <c r="EQ191" s="17">
        <f t="shared" si="281"/>
        <v>0</v>
      </c>
      <c r="ER191" s="17"/>
      <c r="ES191" s="17">
        <f t="shared" si="282"/>
        <v>0</v>
      </c>
      <c r="ET191" s="17"/>
      <c r="EU191" s="17">
        <f t="shared" si="283"/>
        <v>0</v>
      </c>
      <c r="EV191" s="17"/>
      <c r="EW191" s="17">
        <f t="shared" si="284"/>
        <v>0</v>
      </c>
      <c r="EX191" s="17"/>
      <c r="EY191" s="17">
        <f t="shared" si="285"/>
        <v>0</v>
      </c>
      <c r="EZ191" s="17"/>
      <c r="FA191" s="17">
        <f t="shared" si="286"/>
        <v>0</v>
      </c>
      <c r="FB191" s="17"/>
      <c r="FC191" s="17">
        <f t="shared" si="287"/>
        <v>0</v>
      </c>
      <c r="FD191" s="17"/>
      <c r="FE191" s="17">
        <f t="shared" si="288"/>
        <v>0</v>
      </c>
      <c r="FF191" s="17"/>
      <c r="FG191" s="17">
        <f t="shared" si="289"/>
        <v>0</v>
      </c>
      <c r="FH191" s="17"/>
      <c r="FI191" s="17">
        <f t="shared" si="290"/>
        <v>0</v>
      </c>
      <c r="FJ191" s="17"/>
      <c r="FK191" s="17">
        <f t="shared" si="291"/>
        <v>0</v>
      </c>
      <c r="FL191" s="17"/>
      <c r="FM191" s="17">
        <f t="shared" si="292"/>
        <v>0</v>
      </c>
      <c r="FN191" s="17"/>
      <c r="FO191" s="17" t="str">
        <f t="shared" si="324"/>
        <v/>
      </c>
      <c r="FP191" s="18">
        <f t="shared" si="331"/>
        <v>0</v>
      </c>
      <c r="FQ191" s="18"/>
      <c r="FS191" s="2">
        <f t="shared" si="293"/>
        <v>1987</v>
      </c>
      <c r="FT191" s="17">
        <f t="shared" si="294"/>
        <v>0</v>
      </c>
      <c r="FU191" s="17"/>
      <c r="FV191" s="17">
        <f t="shared" si="295"/>
        <v>0</v>
      </c>
      <c r="FW191" s="17"/>
      <c r="FX191" s="17">
        <f t="shared" si="296"/>
        <v>0</v>
      </c>
      <c r="FY191" s="17"/>
      <c r="FZ191" s="17">
        <f t="shared" si="297"/>
        <v>0</v>
      </c>
      <c r="GA191" s="17"/>
      <c r="GB191" s="17">
        <f t="shared" si="298"/>
        <v>0</v>
      </c>
      <c r="GC191" s="17"/>
      <c r="GD191" s="17">
        <f t="shared" si="299"/>
        <v>0</v>
      </c>
      <c r="GE191" s="17"/>
      <c r="GF191" s="17">
        <f t="shared" si="300"/>
        <v>0</v>
      </c>
      <c r="GG191" s="17"/>
      <c r="GH191" s="17">
        <f t="shared" si="301"/>
        <v>0</v>
      </c>
      <c r="GI191" s="17"/>
      <c r="GJ191" s="17">
        <f t="shared" si="302"/>
        <v>0</v>
      </c>
      <c r="GK191" s="17"/>
      <c r="GL191" s="17">
        <f t="shared" si="303"/>
        <v>0</v>
      </c>
      <c r="GM191" s="17"/>
      <c r="GN191" s="17">
        <f t="shared" si="304"/>
        <v>0</v>
      </c>
      <c r="GO191" s="17"/>
      <c r="GP191" s="17">
        <f t="shared" si="305"/>
        <v>0</v>
      </c>
      <c r="GQ191" s="17"/>
      <c r="GR191" s="17" t="str">
        <f t="shared" si="325"/>
        <v/>
      </c>
      <c r="GS191" s="18">
        <f t="shared" si="332"/>
        <v>0</v>
      </c>
      <c r="GT191" s="18"/>
      <c r="GV191" s="2">
        <f t="shared" si="306"/>
        <v>1987</v>
      </c>
      <c r="GW191" s="17">
        <f t="shared" si="307"/>
        <v>0</v>
      </c>
      <c r="GX191" s="17"/>
      <c r="GY191" s="17">
        <f t="shared" si="308"/>
        <v>0</v>
      </c>
      <c r="GZ191" s="17"/>
      <c r="HA191" s="17">
        <f t="shared" si="309"/>
        <v>0</v>
      </c>
      <c r="HB191" s="17"/>
      <c r="HC191" s="17">
        <f t="shared" si="310"/>
        <v>0</v>
      </c>
      <c r="HD191" s="17"/>
      <c r="HE191" s="17">
        <f t="shared" si="311"/>
        <v>0</v>
      </c>
      <c r="HF191" s="17"/>
      <c r="HG191" s="17">
        <f t="shared" si="312"/>
        <v>0</v>
      </c>
      <c r="HH191" s="17"/>
      <c r="HI191" s="17">
        <f t="shared" si="313"/>
        <v>0</v>
      </c>
      <c r="HJ191" s="17"/>
      <c r="HK191" s="17">
        <f t="shared" si="314"/>
        <v>0</v>
      </c>
      <c r="HL191" s="17"/>
      <c r="HM191" s="17">
        <f t="shared" si="315"/>
        <v>0</v>
      </c>
      <c r="HN191" s="17"/>
      <c r="HO191" s="17">
        <f t="shared" si="316"/>
        <v>0</v>
      </c>
      <c r="HP191" s="17"/>
      <c r="HQ191" s="17">
        <f t="shared" si="317"/>
        <v>0</v>
      </c>
      <c r="HR191" s="17"/>
      <c r="HS191" s="17">
        <f t="shared" si="318"/>
        <v>0</v>
      </c>
      <c r="HT191" s="17"/>
      <c r="HU191" s="17" t="str">
        <f t="shared" si="326"/>
        <v/>
      </c>
      <c r="HV191" s="18">
        <f t="shared" si="333"/>
        <v>0</v>
      </c>
      <c r="HW191" s="18"/>
    </row>
    <row r="192" spans="1:231" x14ac:dyDescent="0.2">
      <c r="A192" s="2">
        <f t="shared" si="214"/>
        <v>1988</v>
      </c>
      <c r="B192" s="17">
        <f t="shared" si="215"/>
        <v>20.854313218691622</v>
      </c>
      <c r="C192" s="17"/>
      <c r="D192" s="17">
        <f t="shared" si="216"/>
        <v>8.9984356316229466</v>
      </c>
      <c r="E192" s="17"/>
      <c r="F192" s="17">
        <f t="shared" si="217"/>
        <v>20.102354809363799</v>
      </c>
      <c r="G192" s="17"/>
      <c r="H192" s="17">
        <f t="shared" si="218"/>
        <v>16.981727410653335</v>
      </c>
      <c r="I192" s="17"/>
      <c r="J192" s="17">
        <f t="shared" si="219"/>
        <v>26.995306894868843</v>
      </c>
      <c r="K192" s="17"/>
      <c r="L192" s="17">
        <f t="shared" si="220"/>
        <v>16.706009327233133</v>
      </c>
      <c r="M192" s="17"/>
      <c r="N192" s="17">
        <f t="shared" si="221"/>
        <v>10.452221889656739</v>
      </c>
      <c r="O192" s="17"/>
      <c r="P192" s="17">
        <f t="shared" si="222"/>
        <v>11.028723336808069</v>
      </c>
      <c r="Q192" s="17"/>
      <c r="R192" s="17">
        <f t="shared" si="223"/>
        <v>1.8047001823867748</v>
      </c>
      <c r="S192" s="17"/>
      <c r="T192" s="17">
        <f t="shared" si="224"/>
        <v>0.37597920466391144</v>
      </c>
      <c r="U192" s="17"/>
      <c r="V192" s="17">
        <f t="shared" si="225"/>
        <v>1.2407313753909079</v>
      </c>
      <c r="W192" s="17"/>
      <c r="X192" s="17">
        <f t="shared" si="226"/>
        <v>6.2663200777318573E-2</v>
      </c>
      <c r="Y192" s="17"/>
      <c r="Z192" s="17">
        <f t="shared" si="319"/>
        <v>135.60316648211739</v>
      </c>
      <c r="AA192" s="18">
        <f t="shared" si="227"/>
        <v>1</v>
      </c>
      <c r="AB192" s="18"/>
      <c r="AD192" s="2">
        <f t="shared" si="228"/>
        <v>1988</v>
      </c>
      <c r="AE192" s="17">
        <f t="shared" si="229"/>
        <v>2.3697236621584756</v>
      </c>
      <c r="AF192" s="17"/>
      <c r="AG192" s="17">
        <f t="shared" si="230"/>
        <v>19.787192579023273</v>
      </c>
      <c r="AH192" s="17"/>
      <c r="AI192" s="17">
        <f t="shared" si="231"/>
        <v>14.09985578984293</v>
      </c>
      <c r="AJ192" s="17"/>
      <c r="AK192" s="17">
        <f t="shared" si="232"/>
        <v>9.952839381065596</v>
      </c>
      <c r="AL192" s="17"/>
      <c r="AM192" s="17">
        <f t="shared" si="233"/>
        <v>28.199711579685861</v>
      </c>
      <c r="AN192" s="17"/>
      <c r="AO192" s="17">
        <f t="shared" si="234"/>
        <v>9.8343531979576735</v>
      </c>
      <c r="AP192" s="17"/>
      <c r="AQ192" s="17">
        <f t="shared" si="235"/>
        <v>2.6066960283743232</v>
      </c>
      <c r="AR192" s="17"/>
      <c r="AS192" s="17">
        <f t="shared" si="236"/>
        <v>8.5310051837705103</v>
      </c>
      <c r="AT192" s="17"/>
      <c r="AU192" s="17">
        <f t="shared" si="237"/>
        <v>6.0427953385041127</v>
      </c>
      <c r="AV192" s="17"/>
      <c r="AW192" s="17">
        <f t="shared" si="238"/>
        <v>0</v>
      </c>
      <c r="AX192" s="17"/>
      <c r="AY192" s="17">
        <f t="shared" si="239"/>
        <v>0</v>
      </c>
      <c r="AZ192" s="17"/>
      <c r="BA192" s="17">
        <f t="shared" si="240"/>
        <v>0</v>
      </c>
      <c r="BB192" s="17"/>
      <c r="BC192" s="17">
        <f t="shared" si="320"/>
        <v>101.42417274038274</v>
      </c>
      <c r="BD192" s="18">
        <f t="shared" si="327"/>
        <v>1</v>
      </c>
      <c r="BE192" s="18"/>
      <c r="BG192" s="2">
        <f t="shared" si="241"/>
        <v>1988</v>
      </c>
      <c r="BH192" s="17">
        <f t="shared" si="242"/>
        <v>14.529381292010218</v>
      </c>
      <c r="BI192" s="17"/>
      <c r="BJ192" s="17">
        <f t="shared" si="243"/>
        <v>8.3738967681300505</v>
      </c>
      <c r="BK192" s="17"/>
      <c r="BL192" s="17">
        <f t="shared" si="244"/>
        <v>17.345058371250452</v>
      </c>
      <c r="BM192" s="17"/>
      <c r="BN192" s="17">
        <f t="shared" si="245"/>
        <v>11.408977256142251</v>
      </c>
      <c r="BO192" s="17"/>
      <c r="BP192" s="17">
        <f t="shared" si="246"/>
        <v>20.599542268034622</v>
      </c>
      <c r="BQ192" s="17"/>
      <c r="BR192" s="17">
        <f t="shared" si="247"/>
        <v>10.470418229728839</v>
      </c>
      <c r="BS192" s="17"/>
      <c r="BT192" s="17">
        <f t="shared" si="248"/>
        <v>7.0696653937633611</v>
      </c>
      <c r="BU192" s="17"/>
      <c r="BV192" s="17">
        <f t="shared" si="249"/>
        <v>8.8370817422042016</v>
      </c>
      <c r="BW192" s="17"/>
      <c r="BX192" s="17">
        <f t="shared" si="250"/>
        <v>6.1432954456150588</v>
      </c>
      <c r="BY192" s="17"/>
      <c r="BZ192" s="17">
        <f t="shared" si="251"/>
        <v>1.9380634441523696</v>
      </c>
      <c r="CA192" s="17"/>
      <c r="CB192" s="17">
        <f t="shared" si="252"/>
        <v>1.3164204526317982</v>
      </c>
      <c r="CC192" s="17"/>
      <c r="CD192" s="17">
        <f t="shared" si="253"/>
        <v>1.9502525224174789</v>
      </c>
      <c r="CE192" s="17"/>
      <c r="CF192" s="17">
        <f t="shared" si="321"/>
        <v>109.98205318608069</v>
      </c>
      <c r="CG192" s="18">
        <f t="shared" si="328"/>
        <v>1</v>
      </c>
      <c r="CH192" s="18"/>
      <c r="CJ192" s="2">
        <f t="shared" si="254"/>
        <v>1988</v>
      </c>
      <c r="CK192" s="17">
        <f t="shared" si="255"/>
        <v>0</v>
      </c>
      <c r="CL192" s="17"/>
      <c r="CM192" s="17">
        <f t="shared" si="256"/>
        <v>0</v>
      </c>
      <c r="CN192" s="17"/>
      <c r="CO192" s="17">
        <f t="shared" si="257"/>
        <v>0</v>
      </c>
      <c r="CP192" s="17"/>
      <c r="CQ192" s="17">
        <f t="shared" si="258"/>
        <v>0</v>
      </c>
      <c r="CR192" s="17"/>
      <c r="CS192" s="17">
        <f t="shared" si="259"/>
        <v>0</v>
      </c>
      <c r="CT192" s="17"/>
      <c r="CU192" s="17">
        <f t="shared" si="260"/>
        <v>0</v>
      </c>
      <c r="CV192" s="17"/>
      <c r="CW192" s="17">
        <f t="shared" si="261"/>
        <v>0</v>
      </c>
      <c r="CX192" s="17"/>
      <c r="CY192" s="17">
        <f t="shared" si="262"/>
        <v>0</v>
      </c>
      <c r="CZ192" s="17"/>
      <c r="DA192" s="17">
        <f t="shared" si="263"/>
        <v>0</v>
      </c>
      <c r="DB192" s="17"/>
      <c r="DC192" s="17">
        <f t="shared" si="264"/>
        <v>0</v>
      </c>
      <c r="DD192" s="17"/>
      <c r="DE192" s="17">
        <f t="shared" si="265"/>
        <v>0</v>
      </c>
      <c r="DF192" s="17"/>
      <c r="DG192" s="17">
        <f t="shared" si="266"/>
        <v>0</v>
      </c>
      <c r="DH192" s="17"/>
      <c r="DI192" s="17" t="str">
        <f t="shared" si="322"/>
        <v/>
      </c>
      <c r="DJ192" s="18">
        <f t="shared" si="329"/>
        <v>0</v>
      </c>
      <c r="DK192" s="18"/>
      <c r="DM192" s="2">
        <f t="shared" si="267"/>
        <v>1988</v>
      </c>
      <c r="DN192" s="17">
        <f t="shared" si="268"/>
        <v>0</v>
      </c>
      <c r="DO192" s="17"/>
      <c r="DP192" s="17">
        <f t="shared" si="269"/>
        <v>0</v>
      </c>
      <c r="DQ192" s="17"/>
      <c r="DR192" s="17">
        <f t="shared" si="270"/>
        <v>0</v>
      </c>
      <c r="DS192" s="17"/>
      <c r="DT192" s="17">
        <f t="shared" si="271"/>
        <v>0</v>
      </c>
      <c r="DU192" s="17"/>
      <c r="DV192" s="17">
        <f t="shared" si="272"/>
        <v>0</v>
      </c>
      <c r="DW192" s="17"/>
      <c r="DX192" s="17">
        <f t="shared" si="273"/>
        <v>0</v>
      </c>
      <c r="DY192" s="17"/>
      <c r="DZ192" s="17">
        <f t="shared" si="274"/>
        <v>0</v>
      </c>
      <c r="EA192" s="17"/>
      <c r="EB192" s="17">
        <f t="shared" si="275"/>
        <v>0</v>
      </c>
      <c r="EC192" s="17"/>
      <c r="ED192" s="17">
        <f t="shared" si="276"/>
        <v>0</v>
      </c>
      <c r="EE192" s="17"/>
      <c r="EF192" s="17">
        <f t="shared" si="277"/>
        <v>0</v>
      </c>
      <c r="EG192" s="17"/>
      <c r="EH192" s="17">
        <f t="shared" si="278"/>
        <v>0</v>
      </c>
      <c r="EI192" s="17"/>
      <c r="EJ192" s="17">
        <f t="shared" si="279"/>
        <v>0</v>
      </c>
      <c r="EK192" s="17"/>
      <c r="EL192" s="17" t="str">
        <f t="shared" si="323"/>
        <v/>
      </c>
      <c r="EM192" s="18">
        <f t="shared" si="330"/>
        <v>0</v>
      </c>
      <c r="EN192" s="18"/>
      <c r="EP192" s="2">
        <f t="shared" si="280"/>
        <v>1988</v>
      </c>
      <c r="EQ192" s="17">
        <f t="shared" si="281"/>
        <v>0</v>
      </c>
      <c r="ER192" s="17"/>
      <c r="ES192" s="17">
        <f t="shared" si="282"/>
        <v>0</v>
      </c>
      <c r="ET192" s="17"/>
      <c r="EU192" s="17">
        <f t="shared" si="283"/>
        <v>0</v>
      </c>
      <c r="EV192" s="17"/>
      <c r="EW192" s="17">
        <f t="shared" si="284"/>
        <v>0</v>
      </c>
      <c r="EX192" s="17"/>
      <c r="EY192" s="17">
        <f t="shared" si="285"/>
        <v>0</v>
      </c>
      <c r="EZ192" s="17"/>
      <c r="FA192" s="17">
        <f t="shared" si="286"/>
        <v>0</v>
      </c>
      <c r="FB192" s="17"/>
      <c r="FC192" s="17">
        <f t="shared" si="287"/>
        <v>0</v>
      </c>
      <c r="FD192" s="17"/>
      <c r="FE192" s="17">
        <f t="shared" si="288"/>
        <v>0</v>
      </c>
      <c r="FF192" s="17"/>
      <c r="FG192" s="17">
        <f t="shared" si="289"/>
        <v>0</v>
      </c>
      <c r="FH192" s="17"/>
      <c r="FI192" s="17">
        <f t="shared" si="290"/>
        <v>0</v>
      </c>
      <c r="FJ192" s="17"/>
      <c r="FK192" s="17">
        <f t="shared" si="291"/>
        <v>0</v>
      </c>
      <c r="FL192" s="17"/>
      <c r="FM192" s="17">
        <f t="shared" si="292"/>
        <v>0</v>
      </c>
      <c r="FN192" s="17"/>
      <c r="FO192" s="17" t="str">
        <f t="shared" si="324"/>
        <v/>
      </c>
      <c r="FP192" s="18">
        <f t="shared" si="331"/>
        <v>0</v>
      </c>
      <c r="FQ192" s="18"/>
      <c r="FS192" s="2">
        <f t="shared" si="293"/>
        <v>1988</v>
      </c>
      <c r="FT192" s="17">
        <f t="shared" si="294"/>
        <v>0</v>
      </c>
      <c r="FU192" s="17"/>
      <c r="FV192" s="17">
        <f t="shared" si="295"/>
        <v>0</v>
      </c>
      <c r="FW192" s="17"/>
      <c r="FX192" s="17">
        <f t="shared" si="296"/>
        <v>0</v>
      </c>
      <c r="FY192" s="17"/>
      <c r="FZ192" s="17">
        <f t="shared" si="297"/>
        <v>0</v>
      </c>
      <c r="GA192" s="17"/>
      <c r="GB192" s="17">
        <f t="shared" si="298"/>
        <v>0</v>
      </c>
      <c r="GC192" s="17"/>
      <c r="GD192" s="17">
        <f t="shared" si="299"/>
        <v>0</v>
      </c>
      <c r="GE192" s="17"/>
      <c r="GF192" s="17">
        <f t="shared" si="300"/>
        <v>0</v>
      </c>
      <c r="GG192" s="17"/>
      <c r="GH192" s="17">
        <f t="shared" si="301"/>
        <v>0</v>
      </c>
      <c r="GI192" s="17"/>
      <c r="GJ192" s="17">
        <f t="shared" si="302"/>
        <v>0</v>
      </c>
      <c r="GK192" s="17"/>
      <c r="GL192" s="17">
        <f t="shared" si="303"/>
        <v>0</v>
      </c>
      <c r="GM192" s="17"/>
      <c r="GN192" s="17">
        <f t="shared" si="304"/>
        <v>0</v>
      </c>
      <c r="GO192" s="17"/>
      <c r="GP192" s="17">
        <f t="shared" si="305"/>
        <v>0</v>
      </c>
      <c r="GQ192" s="17"/>
      <c r="GR192" s="17" t="str">
        <f t="shared" si="325"/>
        <v/>
      </c>
      <c r="GS192" s="18">
        <f t="shared" si="332"/>
        <v>0</v>
      </c>
      <c r="GT192" s="18"/>
      <c r="GV192" s="2">
        <f t="shared" si="306"/>
        <v>1988</v>
      </c>
      <c r="GW192" s="17">
        <f t="shared" si="307"/>
        <v>0</v>
      </c>
      <c r="GX192" s="17"/>
      <c r="GY192" s="17">
        <f t="shared" si="308"/>
        <v>0</v>
      </c>
      <c r="GZ192" s="17"/>
      <c r="HA192" s="17">
        <f t="shared" si="309"/>
        <v>0</v>
      </c>
      <c r="HB192" s="17"/>
      <c r="HC192" s="17">
        <f t="shared" si="310"/>
        <v>0</v>
      </c>
      <c r="HD192" s="17"/>
      <c r="HE192" s="17">
        <f t="shared" si="311"/>
        <v>0</v>
      </c>
      <c r="HF192" s="17"/>
      <c r="HG192" s="17">
        <f t="shared" si="312"/>
        <v>0</v>
      </c>
      <c r="HH192" s="17"/>
      <c r="HI192" s="17">
        <f t="shared" si="313"/>
        <v>0</v>
      </c>
      <c r="HJ192" s="17"/>
      <c r="HK192" s="17">
        <f t="shared" si="314"/>
        <v>0</v>
      </c>
      <c r="HL192" s="17"/>
      <c r="HM192" s="17">
        <f t="shared" si="315"/>
        <v>0</v>
      </c>
      <c r="HN192" s="17"/>
      <c r="HO192" s="17">
        <f t="shared" si="316"/>
        <v>0</v>
      </c>
      <c r="HP192" s="17"/>
      <c r="HQ192" s="17">
        <f t="shared" si="317"/>
        <v>0</v>
      </c>
      <c r="HR192" s="17"/>
      <c r="HS192" s="17">
        <f t="shared" si="318"/>
        <v>0</v>
      </c>
      <c r="HT192" s="17"/>
      <c r="HU192" s="17" t="str">
        <f t="shared" si="326"/>
        <v/>
      </c>
      <c r="HV192" s="18">
        <f t="shared" si="333"/>
        <v>0</v>
      </c>
      <c r="HW192" s="18"/>
    </row>
    <row r="193" spans="1:231" x14ac:dyDescent="0.2">
      <c r="A193" s="2">
        <f t="shared" si="214"/>
        <v>1989</v>
      </c>
      <c r="B193" s="17">
        <f t="shared" si="215"/>
        <v>6.8177562445722613</v>
      </c>
      <c r="C193" s="17"/>
      <c r="D193" s="17">
        <f t="shared" si="216"/>
        <v>18.285121986821562</v>
      </c>
      <c r="E193" s="17"/>
      <c r="F193" s="17">
        <f t="shared" si="217"/>
        <v>10.48981981012313</v>
      </c>
      <c r="G193" s="17"/>
      <c r="H193" s="17">
        <f t="shared" si="218"/>
        <v>13.42245760650164</v>
      </c>
      <c r="I193" s="17"/>
      <c r="J193" s="17">
        <f t="shared" si="219"/>
        <v>13.434990246657103</v>
      </c>
      <c r="K193" s="17"/>
      <c r="L193" s="17">
        <f t="shared" si="220"/>
        <v>20.06475688889741</v>
      </c>
      <c r="M193" s="17"/>
      <c r="N193" s="17">
        <f t="shared" si="221"/>
        <v>12.068932469711557</v>
      </c>
      <c r="O193" s="17"/>
      <c r="P193" s="17">
        <f t="shared" si="222"/>
        <v>1.8047001823867748</v>
      </c>
      <c r="Q193" s="17"/>
      <c r="R193" s="17">
        <f t="shared" si="223"/>
        <v>4.862664380319921</v>
      </c>
      <c r="S193" s="17"/>
      <c r="T193" s="17">
        <f t="shared" si="224"/>
        <v>3.0203662774667555</v>
      </c>
      <c r="U193" s="17"/>
      <c r="V193" s="17">
        <f t="shared" si="225"/>
        <v>4.1357712513030265</v>
      </c>
      <c r="W193" s="17"/>
      <c r="X193" s="17">
        <f t="shared" si="226"/>
        <v>0.11279376139917342</v>
      </c>
      <c r="Y193" s="17"/>
      <c r="Z193" s="17">
        <f t="shared" si="319"/>
        <v>108.52013110616032</v>
      </c>
      <c r="AA193" s="18">
        <f t="shared" si="227"/>
        <v>1</v>
      </c>
      <c r="AB193" s="18"/>
      <c r="AD193" s="2">
        <f t="shared" si="228"/>
        <v>1989</v>
      </c>
      <c r="AE193" s="17">
        <f t="shared" si="229"/>
        <v>8.6613399851892279</v>
      </c>
      <c r="AF193" s="17"/>
      <c r="AG193" s="17">
        <f t="shared" si="230"/>
        <v>12.322563043224074</v>
      </c>
      <c r="AH193" s="17"/>
      <c r="AI193" s="17">
        <f t="shared" si="231"/>
        <v>5.7702771173558878</v>
      </c>
      <c r="AJ193" s="17"/>
      <c r="AK193" s="17">
        <f t="shared" si="232"/>
        <v>6.3982538878278845</v>
      </c>
      <c r="AL193" s="17"/>
      <c r="AM193" s="17">
        <f t="shared" si="233"/>
        <v>17.630744046459057</v>
      </c>
      <c r="AN193" s="17"/>
      <c r="AO193" s="17">
        <f t="shared" si="234"/>
        <v>7.2276571695833498</v>
      </c>
      <c r="AP193" s="17"/>
      <c r="AQ193" s="17">
        <f t="shared" si="235"/>
        <v>19.988619090306742</v>
      </c>
      <c r="AR193" s="17"/>
      <c r="AS193" s="17">
        <f t="shared" si="236"/>
        <v>2.2867833339829287</v>
      </c>
      <c r="AT193" s="17"/>
      <c r="AU193" s="17">
        <f t="shared" si="237"/>
        <v>6.2797677047199603</v>
      </c>
      <c r="AV193" s="17"/>
      <c r="AW193" s="17">
        <f t="shared" si="238"/>
        <v>4.620961141209027</v>
      </c>
      <c r="AX193" s="17"/>
      <c r="AY193" s="17">
        <f t="shared" si="239"/>
        <v>4.2655025918852552</v>
      </c>
      <c r="AZ193" s="17"/>
      <c r="BA193" s="17">
        <f t="shared" si="240"/>
        <v>0</v>
      </c>
      <c r="BB193" s="17"/>
      <c r="BC193" s="17">
        <f t="shared" si="320"/>
        <v>95.452469111743383</v>
      </c>
      <c r="BD193" s="18">
        <f t="shared" si="327"/>
        <v>1</v>
      </c>
      <c r="BE193" s="18"/>
      <c r="BG193" s="2">
        <f t="shared" si="241"/>
        <v>1989</v>
      </c>
      <c r="BH193" s="17">
        <f t="shared" si="242"/>
        <v>8.2763841420091762</v>
      </c>
      <c r="BI193" s="17"/>
      <c r="BJ193" s="17">
        <f t="shared" si="243"/>
        <v>14.651272074661312</v>
      </c>
      <c r="BK193" s="17"/>
      <c r="BL193" s="17">
        <f t="shared" si="244"/>
        <v>6.6552367327496462</v>
      </c>
      <c r="BM193" s="17"/>
      <c r="BN193" s="17">
        <f t="shared" si="245"/>
        <v>16.101772388209309</v>
      </c>
      <c r="BO193" s="17"/>
      <c r="BP193" s="17">
        <f t="shared" si="246"/>
        <v>11.043304908188976</v>
      </c>
      <c r="BQ193" s="17"/>
      <c r="BR193" s="17">
        <f t="shared" si="247"/>
        <v>17.345058371250452</v>
      </c>
      <c r="BS193" s="17"/>
      <c r="BT193" s="17">
        <f t="shared" si="248"/>
        <v>13.237338995908637</v>
      </c>
      <c r="BU193" s="17"/>
      <c r="BV193" s="17">
        <f t="shared" si="249"/>
        <v>1.5602020179339831</v>
      </c>
      <c r="BW193" s="17"/>
      <c r="BX193" s="17">
        <f t="shared" si="250"/>
        <v>5.7288667846013439</v>
      </c>
      <c r="BY193" s="17"/>
      <c r="BZ193" s="17">
        <f t="shared" si="251"/>
        <v>1.9746306789476975</v>
      </c>
      <c r="CA193" s="17"/>
      <c r="CB193" s="17">
        <f t="shared" si="252"/>
        <v>3.3032402098446054</v>
      </c>
      <c r="CC193" s="17"/>
      <c r="CD193" s="17">
        <f t="shared" si="253"/>
        <v>1.0360716525342857</v>
      </c>
      <c r="CE193" s="17"/>
      <c r="CF193" s="17">
        <f t="shared" si="321"/>
        <v>100.91337895683942</v>
      </c>
      <c r="CG193" s="18">
        <f t="shared" si="328"/>
        <v>1</v>
      </c>
      <c r="CH193" s="18"/>
      <c r="CJ193" s="2">
        <f t="shared" si="254"/>
        <v>1989</v>
      </c>
      <c r="CK193" s="17">
        <f t="shared" si="255"/>
        <v>0</v>
      </c>
      <c r="CL193" s="17"/>
      <c r="CM193" s="17">
        <f t="shared" si="256"/>
        <v>0</v>
      </c>
      <c r="CN193" s="17"/>
      <c r="CO193" s="17">
        <f t="shared" si="257"/>
        <v>0</v>
      </c>
      <c r="CP193" s="17"/>
      <c r="CQ193" s="17">
        <f t="shared" si="258"/>
        <v>0</v>
      </c>
      <c r="CR193" s="17"/>
      <c r="CS193" s="17">
        <f t="shared" si="259"/>
        <v>0</v>
      </c>
      <c r="CT193" s="17"/>
      <c r="CU193" s="17">
        <f t="shared" si="260"/>
        <v>0</v>
      </c>
      <c r="CV193" s="17"/>
      <c r="CW193" s="17">
        <f t="shared" si="261"/>
        <v>0</v>
      </c>
      <c r="CX193" s="17"/>
      <c r="CY193" s="17">
        <f t="shared" si="262"/>
        <v>0</v>
      </c>
      <c r="CZ193" s="17"/>
      <c r="DA193" s="17">
        <f t="shared" si="263"/>
        <v>0</v>
      </c>
      <c r="DB193" s="17"/>
      <c r="DC193" s="17">
        <f t="shared" si="264"/>
        <v>0</v>
      </c>
      <c r="DD193" s="17"/>
      <c r="DE193" s="17">
        <f t="shared" si="265"/>
        <v>0</v>
      </c>
      <c r="DF193" s="17"/>
      <c r="DG193" s="17">
        <f t="shared" si="266"/>
        <v>0</v>
      </c>
      <c r="DH193" s="17"/>
      <c r="DI193" s="17" t="str">
        <f t="shared" si="322"/>
        <v/>
      </c>
      <c r="DJ193" s="18">
        <f t="shared" si="329"/>
        <v>0</v>
      </c>
      <c r="DK193" s="18"/>
      <c r="DM193" s="2">
        <f t="shared" si="267"/>
        <v>1989</v>
      </c>
      <c r="DN193" s="17">
        <f t="shared" si="268"/>
        <v>0</v>
      </c>
      <c r="DO193" s="17"/>
      <c r="DP193" s="17">
        <f t="shared" si="269"/>
        <v>0</v>
      </c>
      <c r="DQ193" s="17"/>
      <c r="DR193" s="17">
        <f t="shared" si="270"/>
        <v>0</v>
      </c>
      <c r="DS193" s="17"/>
      <c r="DT193" s="17">
        <f t="shared" si="271"/>
        <v>0</v>
      </c>
      <c r="DU193" s="17"/>
      <c r="DV193" s="17">
        <f t="shared" si="272"/>
        <v>0</v>
      </c>
      <c r="DW193" s="17"/>
      <c r="DX193" s="17">
        <f t="shared" si="273"/>
        <v>0</v>
      </c>
      <c r="DY193" s="17"/>
      <c r="DZ193" s="17">
        <f t="shared" si="274"/>
        <v>0</v>
      </c>
      <c r="EA193" s="17"/>
      <c r="EB193" s="17">
        <f t="shared" si="275"/>
        <v>0</v>
      </c>
      <c r="EC193" s="17"/>
      <c r="ED193" s="17">
        <f t="shared" si="276"/>
        <v>0</v>
      </c>
      <c r="EE193" s="17"/>
      <c r="EF193" s="17">
        <f t="shared" si="277"/>
        <v>0</v>
      </c>
      <c r="EG193" s="17"/>
      <c r="EH193" s="17">
        <f t="shared" si="278"/>
        <v>0</v>
      </c>
      <c r="EI193" s="17"/>
      <c r="EJ193" s="17">
        <f t="shared" si="279"/>
        <v>0</v>
      </c>
      <c r="EK193" s="17"/>
      <c r="EL193" s="17" t="str">
        <f t="shared" si="323"/>
        <v/>
      </c>
      <c r="EM193" s="18">
        <f t="shared" si="330"/>
        <v>0</v>
      </c>
      <c r="EN193" s="18"/>
      <c r="EP193" s="2">
        <f t="shared" si="280"/>
        <v>1989</v>
      </c>
      <c r="EQ193" s="17">
        <f t="shared" si="281"/>
        <v>0</v>
      </c>
      <c r="ER193" s="17"/>
      <c r="ES193" s="17">
        <f t="shared" si="282"/>
        <v>0</v>
      </c>
      <c r="ET193" s="17"/>
      <c r="EU193" s="17">
        <f t="shared" si="283"/>
        <v>0</v>
      </c>
      <c r="EV193" s="17"/>
      <c r="EW193" s="17">
        <f t="shared" si="284"/>
        <v>0</v>
      </c>
      <c r="EX193" s="17"/>
      <c r="EY193" s="17">
        <f t="shared" si="285"/>
        <v>0</v>
      </c>
      <c r="EZ193" s="17"/>
      <c r="FA193" s="17">
        <f t="shared" si="286"/>
        <v>0</v>
      </c>
      <c r="FB193" s="17"/>
      <c r="FC193" s="17">
        <f t="shared" si="287"/>
        <v>0</v>
      </c>
      <c r="FD193" s="17"/>
      <c r="FE193" s="17">
        <f t="shared" si="288"/>
        <v>0</v>
      </c>
      <c r="FF193" s="17"/>
      <c r="FG193" s="17">
        <f t="shared" si="289"/>
        <v>0</v>
      </c>
      <c r="FH193" s="17"/>
      <c r="FI193" s="17">
        <f t="shared" si="290"/>
        <v>0</v>
      </c>
      <c r="FJ193" s="17"/>
      <c r="FK193" s="17">
        <f t="shared" si="291"/>
        <v>0</v>
      </c>
      <c r="FL193" s="17"/>
      <c r="FM193" s="17">
        <f t="shared" si="292"/>
        <v>0</v>
      </c>
      <c r="FN193" s="17"/>
      <c r="FO193" s="17" t="str">
        <f t="shared" si="324"/>
        <v/>
      </c>
      <c r="FP193" s="18">
        <f t="shared" si="331"/>
        <v>0</v>
      </c>
      <c r="FQ193" s="18"/>
      <c r="FS193" s="2">
        <f t="shared" si="293"/>
        <v>1989</v>
      </c>
      <c r="FT193" s="17">
        <f t="shared" si="294"/>
        <v>0</v>
      </c>
      <c r="FU193" s="17"/>
      <c r="FV193" s="17">
        <f t="shared" si="295"/>
        <v>0</v>
      </c>
      <c r="FW193" s="17"/>
      <c r="FX193" s="17">
        <f t="shared" si="296"/>
        <v>0</v>
      </c>
      <c r="FY193" s="17"/>
      <c r="FZ193" s="17">
        <f t="shared" si="297"/>
        <v>0</v>
      </c>
      <c r="GA193" s="17"/>
      <c r="GB193" s="17">
        <f t="shared" si="298"/>
        <v>0</v>
      </c>
      <c r="GC193" s="17"/>
      <c r="GD193" s="17">
        <f t="shared" si="299"/>
        <v>0</v>
      </c>
      <c r="GE193" s="17"/>
      <c r="GF193" s="17">
        <f t="shared" si="300"/>
        <v>0</v>
      </c>
      <c r="GG193" s="17"/>
      <c r="GH193" s="17">
        <f t="shared" si="301"/>
        <v>0</v>
      </c>
      <c r="GI193" s="17"/>
      <c r="GJ193" s="17">
        <f t="shared" si="302"/>
        <v>0</v>
      </c>
      <c r="GK193" s="17"/>
      <c r="GL193" s="17">
        <f t="shared" si="303"/>
        <v>0</v>
      </c>
      <c r="GM193" s="17"/>
      <c r="GN193" s="17">
        <f t="shared" si="304"/>
        <v>0</v>
      </c>
      <c r="GO193" s="17"/>
      <c r="GP193" s="17">
        <f t="shared" si="305"/>
        <v>0</v>
      </c>
      <c r="GQ193" s="17"/>
      <c r="GR193" s="17" t="str">
        <f t="shared" si="325"/>
        <v/>
      </c>
      <c r="GS193" s="18">
        <f t="shared" si="332"/>
        <v>0</v>
      </c>
      <c r="GT193" s="18"/>
      <c r="GV193" s="2">
        <f t="shared" si="306"/>
        <v>1989</v>
      </c>
      <c r="GW193" s="17">
        <f t="shared" si="307"/>
        <v>0</v>
      </c>
      <c r="GX193" s="17"/>
      <c r="GY193" s="17">
        <f t="shared" si="308"/>
        <v>0</v>
      </c>
      <c r="GZ193" s="17"/>
      <c r="HA193" s="17">
        <f t="shared" si="309"/>
        <v>0</v>
      </c>
      <c r="HB193" s="17"/>
      <c r="HC193" s="17">
        <f t="shared" si="310"/>
        <v>0</v>
      </c>
      <c r="HD193" s="17"/>
      <c r="HE193" s="17">
        <f t="shared" si="311"/>
        <v>0</v>
      </c>
      <c r="HF193" s="17"/>
      <c r="HG193" s="17">
        <f t="shared" si="312"/>
        <v>0</v>
      </c>
      <c r="HH193" s="17"/>
      <c r="HI193" s="17">
        <f t="shared" si="313"/>
        <v>0</v>
      </c>
      <c r="HJ193" s="17"/>
      <c r="HK193" s="17">
        <f t="shared" si="314"/>
        <v>0</v>
      </c>
      <c r="HL193" s="17"/>
      <c r="HM193" s="17">
        <f t="shared" si="315"/>
        <v>0</v>
      </c>
      <c r="HN193" s="17"/>
      <c r="HO193" s="17">
        <f t="shared" si="316"/>
        <v>0</v>
      </c>
      <c r="HP193" s="17"/>
      <c r="HQ193" s="17">
        <f t="shared" si="317"/>
        <v>0</v>
      </c>
      <c r="HR193" s="17"/>
      <c r="HS193" s="17">
        <f t="shared" si="318"/>
        <v>0</v>
      </c>
      <c r="HT193" s="17"/>
      <c r="HU193" s="17" t="str">
        <f t="shared" si="326"/>
        <v/>
      </c>
      <c r="HV193" s="18">
        <f t="shared" si="333"/>
        <v>0</v>
      </c>
      <c r="HW193" s="18"/>
    </row>
    <row r="194" spans="1:231" x14ac:dyDescent="0.2">
      <c r="A194" s="2">
        <f t="shared" si="214"/>
        <v>1990</v>
      </c>
      <c r="B194" s="17">
        <f t="shared" si="215"/>
        <v>1.3911230572564723</v>
      </c>
      <c r="C194" s="17"/>
      <c r="D194" s="17">
        <f t="shared" si="216"/>
        <v>2.5566585917145979</v>
      </c>
      <c r="E194" s="17"/>
      <c r="F194" s="17">
        <f t="shared" si="217"/>
        <v>16.906531569720549</v>
      </c>
      <c r="G194" s="17"/>
      <c r="H194" s="17">
        <f t="shared" si="218"/>
        <v>45.104971919513908</v>
      </c>
      <c r="I194" s="17"/>
      <c r="J194" s="17">
        <f t="shared" si="219"/>
        <v>15.314886269976661</v>
      </c>
      <c r="K194" s="17"/>
      <c r="L194" s="17">
        <f t="shared" si="220"/>
        <v>20.453268733716783</v>
      </c>
      <c r="M194" s="17"/>
      <c r="N194" s="17">
        <f t="shared" si="221"/>
        <v>0.9775459321261698</v>
      </c>
      <c r="O194" s="17"/>
      <c r="P194" s="17">
        <f t="shared" si="222"/>
        <v>0</v>
      </c>
      <c r="Q194" s="17"/>
      <c r="R194" s="17">
        <f t="shared" si="223"/>
        <v>2.907572516067582</v>
      </c>
      <c r="S194" s="17"/>
      <c r="T194" s="17">
        <f t="shared" si="224"/>
        <v>0</v>
      </c>
      <c r="U194" s="17"/>
      <c r="V194" s="17">
        <f t="shared" si="225"/>
        <v>0</v>
      </c>
      <c r="W194" s="17"/>
      <c r="X194" s="17">
        <f t="shared" si="226"/>
        <v>7.6449104948328666</v>
      </c>
      <c r="Y194" s="17"/>
      <c r="Z194" s="17">
        <f t="shared" si="319"/>
        <v>113.2574690849256</v>
      </c>
      <c r="AA194" s="18">
        <f t="shared" si="227"/>
        <v>1</v>
      </c>
      <c r="AB194" s="18"/>
      <c r="AD194" s="2">
        <f t="shared" si="228"/>
        <v>1990</v>
      </c>
      <c r="AE194" s="17">
        <f t="shared" si="229"/>
        <v>4.2655025918852552</v>
      </c>
      <c r="AF194" s="17"/>
      <c r="AG194" s="17">
        <f t="shared" si="230"/>
        <v>3.673071676345637</v>
      </c>
      <c r="AH194" s="17"/>
      <c r="AI194" s="17">
        <f t="shared" si="231"/>
        <v>10.640059243091555</v>
      </c>
      <c r="AJ194" s="17"/>
      <c r="AK194" s="17">
        <f t="shared" si="232"/>
        <v>14.09985578984293</v>
      </c>
      <c r="AL194" s="17"/>
      <c r="AM194" s="17">
        <f t="shared" si="233"/>
        <v>12.796507775655769</v>
      </c>
      <c r="AN194" s="17"/>
      <c r="AO194" s="17">
        <f t="shared" si="234"/>
        <v>10.426784113497293</v>
      </c>
      <c r="AP194" s="17"/>
      <c r="AQ194" s="17">
        <f t="shared" si="235"/>
        <v>0.59243091553961891</v>
      </c>
      <c r="AR194" s="17"/>
      <c r="AS194" s="17">
        <f t="shared" si="236"/>
        <v>8.294032817554664E-2</v>
      </c>
      <c r="AT194" s="17"/>
      <c r="AU194" s="17">
        <f t="shared" si="237"/>
        <v>2.3815722804692676</v>
      </c>
      <c r="AV194" s="17"/>
      <c r="AW194" s="17">
        <f t="shared" si="238"/>
        <v>0</v>
      </c>
      <c r="AX194" s="17"/>
      <c r="AY194" s="17">
        <f t="shared" si="239"/>
        <v>0</v>
      </c>
      <c r="AZ194" s="17"/>
      <c r="BA194" s="17">
        <f t="shared" si="240"/>
        <v>8.2229411076899108</v>
      </c>
      <c r="BB194" s="17"/>
      <c r="BC194" s="17">
        <f t="shared" si="320"/>
        <v>67.18166582219277</v>
      </c>
      <c r="BD194" s="18">
        <f t="shared" si="327"/>
        <v>1</v>
      </c>
      <c r="BE194" s="18"/>
      <c r="BG194" s="2">
        <f t="shared" si="241"/>
        <v>1990</v>
      </c>
      <c r="BH194" s="17">
        <f t="shared" si="242"/>
        <v>3.778614262183865</v>
      </c>
      <c r="BI194" s="17"/>
      <c r="BJ194" s="17">
        <f t="shared" si="243"/>
        <v>5.0462784017552265</v>
      </c>
      <c r="BK194" s="17"/>
      <c r="BL194" s="17">
        <f t="shared" si="244"/>
        <v>11.945296699807058</v>
      </c>
      <c r="BM194" s="17"/>
      <c r="BN194" s="17">
        <f t="shared" si="245"/>
        <v>25.706766061115395</v>
      </c>
      <c r="BO194" s="17"/>
      <c r="BP194" s="17">
        <f t="shared" si="246"/>
        <v>18.076403067157006</v>
      </c>
      <c r="BQ194" s="17"/>
      <c r="BR194" s="17">
        <f t="shared" si="247"/>
        <v>15.882368979437345</v>
      </c>
      <c r="BS194" s="17"/>
      <c r="BT194" s="17">
        <f t="shared" si="248"/>
        <v>1.5236347831386554</v>
      </c>
      <c r="BU194" s="17"/>
      <c r="BV194" s="17">
        <f t="shared" si="249"/>
        <v>0.85323547855764703</v>
      </c>
      <c r="BW194" s="17"/>
      <c r="BX194" s="17">
        <f t="shared" si="250"/>
        <v>2.2427904007801009</v>
      </c>
      <c r="BY194" s="17"/>
      <c r="BZ194" s="17">
        <f t="shared" si="251"/>
        <v>1.1092061221249412</v>
      </c>
      <c r="CA194" s="17"/>
      <c r="CB194" s="17">
        <f t="shared" si="252"/>
        <v>0</v>
      </c>
      <c r="CC194" s="17"/>
      <c r="CD194" s="17">
        <f t="shared" si="253"/>
        <v>7.3865814286562008</v>
      </c>
      <c r="CE194" s="17"/>
      <c r="CF194" s="17">
        <f t="shared" si="321"/>
        <v>93.551175684713442</v>
      </c>
      <c r="CG194" s="18">
        <f t="shared" si="328"/>
        <v>1</v>
      </c>
      <c r="CH194" s="18"/>
      <c r="CJ194" s="2">
        <f t="shared" si="254"/>
        <v>1990</v>
      </c>
      <c r="CK194" s="17">
        <f t="shared" si="255"/>
        <v>0</v>
      </c>
      <c r="CL194" s="17"/>
      <c r="CM194" s="17">
        <f t="shared" si="256"/>
        <v>0</v>
      </c>
      <c r="CN194" s="17"/>
      <c r="CO194" s="17">
        <f t="shared" si="257"/>
        <v>0</v>
      </c>
      <c r="CP194" s="17"/>
      <c r="CQ194" s="17">
        <f t="shared" si="258"/>
        <v>0</v>
      </c>
      <c r="CR194" s="17"/>
      <c r="CS194" s="17">
        <f t="shared" si="259"/>
        <v>0</v>
      </c>
      <c r="CT194" s="17"/>
      <c r="CU194" s="17">
        <f t="shared" si="260"/>
        <v>0</v>
      </c>
      <c r="CV194" s="17"/>
      <c r="CW194" s="17">
        <f t="shared" si="261"/>
        <v>0</v>
      </c>
      <c r="CX194" s="17"/>
      <c r="CY194" s="17">
        <f t="shared" si="262"/>
        <v>0</v>
      </c>
      <c r="CZ194" s="17"/>
      <c r="DA194" s="17">
        <f t="shared" si="263"/>
        <v>0</v>
      </c>
      <c r="DB194" s="17"/>
      <c r="DC194" s="17">
        <f t="shared" si="264"/>
        <v>0</v>
      </c>
      <c r="DD194" s="17"/>
      <c r="DE194" s="17">
        <f t="shared" si="265"/>
        <v>0</v>
      </c>
      <c r="DF194" s="17"/>
      <c r="DG194" s="17">
        <f t="shared" si="266"/>
        <v>0</v>
      </c>
      <c r="DH194" s="17"/>
      <c r="DI194" s="17" t="str">
        <f t="shared" si="322"/>
        <v/>
      </c>
      <c r="DJ194" s="18">
        <f t="shared" si="329"/>
        <v>0</v>
      </c>
      <c r="DK194" s="18"/>
      <c r="DM194" s="2">
        <f t="shared" si="267"/>
        <v>1990</v>
      </c>
      <c r="DN194" s="17">
        <f t="shared" si="268"/>
        <v>0</v>
      </c>
      <c r="DO194" s="17"/>
      <c r="DP194" s="17">
        <f t="shared" si="269"/>
        <v>0</v>
      </c>
      <c r="DQ194" s="17"/>
      <c r="DR194" s="17">
        <f t="shared" si="270"/>
        <v>0</v>
      </c>
      <c r="DS194" s="17"/>
      <c r="DT194" s="17">
        <f t="shared" si="271"/>
        <v>0</v>
      </c>
      <c r="DU194" s="17"/>
      <c r="DV194" s="17">
        <f t="shared" si="272"/>
        <v>0</v>
      </c>
      <c r="DW194" s="17"/>
      <c r="DX194" s="17">
        <f t="shared" si="273"/>
        <v>0</v>
      </c>
      <c r="DY194" s="17"/>
      <c r="DZ194" s="17">
        <f t="shared" si="274"/>
        <v>0</v>
      </c>
      <c r="EA194" s="17"/>
      <c r="EB194" s="17">
        <f t="shared" si="275"/>
        <v>0</v>
      </c>
      <c r="EC194" s="17"/>
      <c r="ED194" s="17">
        <f t="shared" si="276"/>
        <v>0</v>
      </c>
      <c r="EE194" s="17"/>
      <c r="EF194" s="17">
        <f t="shared" si="277"/>
        <v>0</v>
      </c>
      <c r="EG194" s="17"/>
      <c r="EH194" s="17">
        <f t="shared" si="278"/>
        <v>0</v>
      </c>
      <c r="EI194" s="17"/>
      <c r="EJ194" s="17">
        <f t="shared" si="279"/>
        <v>0</v>
      </c>
      <c r="EK194" s="17"/>
      <c r="EL194" s="17" t="str">
        <f t="shared" si="323"/>
        <v/>
      </c>
      <c r="EM194" s="18">
        <f t="shared" si="330"/>
        <v>0</v>
      </c>
      <c r="EN194" s="18"/>
      <c r="EP194" s="2">
        <f t="shared" si="280"/>
        <v>1990</v>
      </c>
      <c r="EQ194" s="17">
        <f t="shared" si="281"/>
        <v>0</v>
      </c>
      <c r="ER194" s="17"/>
      <c r="ES194" s="17">
        <f t="shared" si="282"/>
        <v>0</v>
      </c>
      <c r="ET194" s="17"/>
      <c r="EU194" s="17">
        <f t="shared" si="283"/>
        <v>0</v>
      </c>
      <c r="EV194" s="17"/>
      <c r="EW194" s="17">
        <f t="shared" si="284"/>
        <v>0</v>
      </c>
      <c r="EX194" s="17"/>
      <c r="EY194" s="17">
        <f t="shared" si="285"/>
        <v>0</v>
      </c>
      <c r="EZ194" s="17"/>
      <c r="FA194" s="17">
        <f t="shared" si="286"/>
        <v>0</v>
      </c>
      <c r="FB194" s="17"/>
      <c r="FC194" s="17">
        <f t="shared" si="287"/>
        <v>0</v>
      </c>
      <c r="FD194" s="17"/>
      <c r="FE194" s="17">
        <f t="shared" si="288"/>
        <v>0</v>
      </c>
      <c r="FF194" s="17"/>
      <c r="FG194" s="17">
        <f t="shared" si="289"/>
        <v>0</v>
      </c>
      <c r="FH194" s="17"/>
      <c r="FI194" s="17">
        <f t="shared" si="290"/>
        <v>0</v>
      </c>
      <c r="FJ194" s="17"/>
      <c r="FK194" s="17">
        <f t="shared" si="291"/>
        <v>0</v>
      </c>
      <c r="FL194" s="17"/>
      <c r="FM194" s="17">
        <f t="shared" si="292"/>
        <v>0</v>
      </c>
      <c r="FN194" s="17"/>
      <c r="FO194" s="17" t="str">
        <f t="shared" si="324"/>
        <v/>
      </c>
      <c r="FP194" s="18">
        <f t="shared" si="331"/>
        <v>0</v>
      </c>
      <c r="FQ194" s="18"/>
      <c r="FS194" s="2">
        <f t="shared" si="293"/>
        <v>1990</v>
      </c>
      <c r="FT194" s="17">
        <f t="shared" si="294"/>
        <v>0</v>
      </c>
      <c r="FU194" s="17"/>
      <c r="FV194" s="17">
        <f t="shared" si="295"/>
        <v>0</v>
      </c>
      <c r="FW194" s="17"/>
      <c r="FX194" s="17">
        <f t="shared" si="296"/>
        <v>0</v>
      </c>
      <c r="FY194" s="17"/>
      <c r="FZ194" s="17">
        <f t="shared" si="297"/>
        <v>0</v>
      </c>
      <c r="GA194" s="17"/>
      <c r="GB194" s="17">
        <f t="shared" si="298"/>
        <v>0</v>
      </c>
      <c r="GC194" s="17"/>
      <c r="GD194" s="17">
        <f t="shared" si="299"/>
        <v>0</v>
      </c>
      <c r="GE194" s="17"/>
      <c r="GF194" s="17">
        <f t="shared" si="300"/>
        <v>0</v>
      </c>
      <c r="GG194" s="17"/>
      <c r="GH194" s="17">
        <f t="shared" si="301"/>
        <v>0</v>
      </c>
      <c r="GI194" s="17"/>
      <c r="GJ194" s="17">
        <f t="shared" si="302"/>
        <v>0</v>
      </c>
      <c r="GK194" s="17"/>
      <c r="GL194" s="17">
        <f t="shared" si="303"/>
        <v>0</v>
      </c>
      <c r="GM194" s="17"/>
      <c r="GN194" s="17">
        <f t="shared" si="304"/>
        <v>0</v>
      </c>
      <c r="GO194" s="17"/>
      <c r="GP194" s="17">
        <f t="shared" si="305"/>
        <v>0</v>
      </c>
      <c r="GQ194" s="17"/>
      <c r="GR194" s="17" t="str">
        <f t="shared" si="325"/>
        <v/>
      </c>
      <c r="GS194" s="18">
        <f t="shared" si="332"/>
        <v>0</v>
      </c>
      <c r="GT194" s="18"/>
      <c r="GV194" s="2">
        <f t="shared" si="306"/>
        <v>1990</v>
      </c>
      <c r="GW194" s="17">
        <f t="shared" si="307"/>
        <v>0</v>
      </c>
      <c r="GX194" s="17"/>
      <c r="GY194" s="17">
        <f t="shared" si="308"/>
        <v>0</v>
      </c>
      <c r="GZ194" s="17"/>
      <c r="HA194" s="17">
        <f t="shared" si="309"/>
        <v>0</v>
      </c>
      <c r="HB194" s="17"/>
      <c r="HC194" s="17">
        <f t="shared" si="310"/>
        <v>0</v>
      </c>
      <c r="HD194" s="17"/>
      <c r="HE194" s="17">
        <f t="shared" si="311"/>
        <v>0</v>
      </c>
      <c r="HF194" s="17"/>
      <c r="HG194" s="17">
        <f t="shared" si="312"/>
        <v>0</v>
      </c>
      <c r="HH194" s="17"/>
      <c r="HI194" s="17">
        <f t="shared" si="313"/>
        <v>0</v>
      </c>
      <c r="HJ194" s="17"/>
      <c r="HK194" s="17">
        <f t="shared" si="314"/>
        <v>0</v>
      </c>
      <c r="HL194" s="17"/>
      <c r="HM194" s="17">
        <f t="shared" si="315"/>
        <v>0</v>
      </c>
      <c r="HN194" s="17"/>
      <c r="HO194" s="17">
        <f t="shared" si="316"/>
        <v>0</v>
      </c>
      <c r="HP194" s="17"/>
      <c r="HQ194" s="17">
        <f t="shared" si="317"/>
        <v>0</v>
      </c>
      <c r="HR194" s="17"/>
      <c r="HS194" s="17">
        <f t="shared" si="318"/>
        <v>0</v>
      </c>
      <c r="HT194" s="17"/>
      <c r="HU194" s="17" t="str">
        <f t="shared" si="326"/>
        <v/>
      </c>
      <c r="HV194" s="18">
        <f t="shared" si="333"/>
        <v>0</v>
      </c>
      <c r="HW194" s="18"/>
    </row>
    <row r="195" spans="1:231" x14ac:dyDescent="0.2">
      <c r="A195" s="2">
        <f t="shared" si="214"/>
        <v>1991</v>
      </c>
      <c r="B195" s="17">
        <f t="shared" si="215"/>
        <v>20.904443779313478</v>
      </c>
      <c r="C195" s="17"/>
      <c r="D195" s="17">
        <f t="shared" si="216"/>
        <v>7.9582264987194593</v>
      </c>
      <c r="E195" s="17"/>
      <c r="F195" s="17">
        <f t="shared" si="217"/>
        <v>10.815668454165186</v>
      </c>
      <c r="G195" s="17"/>
      <c r="H195" s="17">
        <f t="shared" si="218"/>
        <v>5.0005234220300228</v>
      </c>
      <c r="I195" s="17"/>
      <c r="J195" s="17">
        <f t="shared" si="219"/>
        <v>4.8751970204753849</v>
      </c>
      <c r="K195" s="17"/>
      <c r="L195" s="17">
        <f t="shared" si="220"/>
        <v>5.2887741456056885</v>
      </c>
      <c r="M195" s="17"/>
      <c r="N195" s="17">
        <f t="shared" si="221"/>
        <v>0.9775459321261698</v>
      </c>
      <c r="O195" s="17"/>
      <c r="P195" s="17">
        <f t="shared" si="222"/>
        <v>0</v>
      </c>
      <c r="Q195" s="17"/>
      <c r="R195" s="17">
        <f t="shared" si="223"/>
        <v>0</v>
      </c>
      <c r="S195" s="17"/>
      <c r="T195" s="17">
        <f t="shared" si="224"/>
        <v>0</v>
      </c>
      <c r="U195" s="17"/>
      <c r="V195" s="17">
        <f t="shared" si="225"/>
        <v>12.72062975779567</v>
      </c>
      <c r="W195" s="17"/>
      <c r="X195" s="17">
        <f t="shared" si="226"/>
        <v>0</v>
      </c>
      <c r="Y195" s="17"/>
      <c r="Z195" s="17">
        <f t="shared" si="319"/>
        <v>68.541009010231051</v>
      </c>
      <c r="AA195" s="18">
        <f t="shared" si="227"/>
        <v>1</v>
      </c>
      <c r="AB195" s="18"/>
      <c r="AD195" s="2">
        <f t="shared" si="228"/>
        <v>1991</v>
      </c>
      <c r="AE195" s="17">
        <f t="shared" si="229"/>
        <v>32.346727988463194</v>
      </c>
      <c r="AF195" s="17"/>
      <c r="AG195" s="17">
        <f t="shared" si="230"/>
        <v>6.7418638188408622</v>
      </c>
      <c r="AH195" s="17"/>
      <c r="AI195" s="17">
        <f t="shared" si="231"/>
        <v>11.6590404178197</v>
      </c>
      <c r="AJ195" s="17"/>
      <c r="AK195" s="17">
        <f t="shared" si="232"/>
        <v>4.0285302256694084</v>
      </c>
      <c r="AL195" s="17"/>
      <c r="AM195" s="17">
        <f t="shared" si="233"/>
        <v>8.4125190006625878</v>
      </c>
      <c r="AN195" s="17"/>
      <c r="AO195" s="17">
        <f t="shared" si="234"/>
        <v>7.4646295357991983</v>
      </c>
      <c r="AP195" s="17"/>
      <c r="AQ195" s="17">
        <f t="shared" si="235"/>
        <v>4.976419690532798</v>
      </c>
      <c r="AR195" s="17"/>
      <c r="AS195" s="17">
        <f t="shared" si="236"/>
        <v>0.3554585493237713</v>
      </c>
      <c r="AT195" s="17"/>
      <c r="AU195" s="17">
        <f t="shared" si="237"/>
        <v>0</v>
      </c>
      <c r="AV195" s="17"/>
      <c r="AW195" s="17">
        <f t="shared" si="238"/>
        <v>0</v>
      </c>
      <c r="AX195" s="17"/>
      <c r="AY195" s="17">
        <f t="shared" si="239"/>
        <v>10.545270296605217</v>
      </c>
      <c r="AZ195" s="17"/>
      <c r="BA195" s="17">
        <f t="shared" si="240"/>
        <v>0</v>
      </c>
      <c r="BB195" s="17"/>
      <c r="BC195" s="17">
        <f t="shared" si="320"/>
        <v>86.530459523716729</v>
      </c>
      <c r="BD195" s="18">
        <f t="shared" si="327"/>
        <v>1</v>
      </c>
      <c r="BE195" s="18"/>
      <c r="BG195" s="2">
        <f t="shared" si="241"/>
        <v>1991</v>
      </c>
      <c r="BH195" s="17">
        <f t="shared" si="242"/>
        <v>21.111483555169208</v>
      </c>
      <c r="BI195" s="17"/>
      <c r="BJ195" s="17">
        <f t="shared" si="243"/>
        <v>8.5933001769020159</v>
      </c>
      <c r="BK195" s="17"/>
      <c r="BL195" s="17">
        <f t="shared" si="244"/>
        <v>10.726388873296134</v>
      </c>
      <c r="BM195" s="17"/>
      <c r="BN195" s="17">
        <f t="shared" si="245"/>
        <v>7.5694176026328401</v>
      </c>
      <c r="BO195" s="17"/>
      <c r="BP195" s="17">
        <f t="shared" si="246"/>
        <v>7.4475268199817481</v>
      </c>
      <c r="BQ195" s="17"/>
      <c r="BR195" s="17">
        <f t="shared" si="247"/>
        <v>7.7278756200792609</v>
      </c>
      <c r="BS195" s="17"/>
      <c r="BT195" s="17">
        <f t="shared" si="248"/>
        <v>4.0833412188115963</v>
      </c>
      <c r="BU195" s="17"/>
      <c r="BV195" s="17">
        <f t="shared" si="249"/>
        <v>1.5602020179339831</v>
      </c>
      <c r="BW195" s="17"/>
      <c r="BX195" s="17">
        <f t="shared" si="250"/>
        <v>0</v>
      </c>
      <c r="BY195" s="17"/>
      <c r="BZ195" s="17">
        <f t="shared" si="251"/>
        <v>0</v>
      </c>
      <c r="CA195" s="17"/>
      <c r="CB195" s="17">
        <f t="shared" si="252"/>
        <v>7.4597158982468574</v>
      </c>
      <c r="CC195" s="17"/>
      <c r="CD195" s="17">
        <f t="shared" si="253"/>
        <v>1.401744000487563</v>
      </c>
      <c r="CE195" s="17"/>
      <c r="CF195" s="17">
        <f t="shared" si="321"/>
        <v>77.680995783541206</v>
      </c>
      <c r="CG195" s="18">
        <f t="shared" si="328"/>
        <v>1</v>
      </c>
      <c r="CH195" s="18"/>
      <c r="CJ195" s="2">
        <f t="shared" si="254"/>
        <v>1991</v>
      </c>
      <c r="CK195" s="17">
        <f t="shared" si="255"/>
        <v>0</v>
      </c>
      <c r="CL195" s="17"/>
      <c r="CM195" s="17">
        <f t="shared" si="256"/>
        <v>0</v>
      </c>
      <c r="CN195" s="17"/>
      <c r="CO195" s="17">
        <f t="shared" si="257"/>
        <v>0</v>
      </c>
      <c r="CP195" s="17"/>
      <c r="CQ195" s="17">
        <f t="shared" si="258"/>
        <v>0</v>
      </c>
      <c r="CR195" s="17"/>
      <c r="CS195" s="17">
        <f t="shared" si="259"/>
        <v>0</v>
      </c>
      <c r="CT195" s="17"/>
      <c r="CU195" s="17">
        <f t="shared" si="260"/>
        <v>0</v>
      </c>
      <c r="CV195" s="17"/>
      <c r="CW195" s="17">
        <f t="shared" si="261"/>
        <v>0</v>
      </c>
      <c r="CX195" s="17"/>
      <c r="CY195" s="17">
        <f t="shared" si="262"/>
        <v>0</v>
      </c>
      <c r="CZ195" s="17"/>
      <c r="DA195" s="17">
        <f t="shared" si="263"/>
        <v>0</v>
      </c>
      <c r="DB195" s="17"/>
      <c r="DC195" s="17">
        <f t="shared" si="264"/>
        <v>0</v>
      </c>
      <c r="DD195" s="17"/>
      <c r="DE195" s="17">
        <f t="shared" si="265"/>
        <v>0</v>
      </c>
      <c r="DF195" s="17"/>
      <c r="DG195" s="17">
        <f t="shared" si="266"/>
        <v>0</v>
      </c>
      <c r="DH195" s="17"/>
      <c r="DI195" s="17" t="str">
        <f t="shared" si="322"/>
        <v/>
      </c>
      <c r="DJ195" s="18">
        <f t="shared" si="329"/>
        <v>0</v>
      </c>
      <c r="DK195" s="18"/>
      <c r="DM195" s="2">
        <f t="shared" si="267"/>
        <v>1991</v>
      </c>
      <c r="DN195" s="17">
        <f t="shared" si="268"/>
        <v>0</v>
      </c>
      <c r="DO195" s="17"/>
      <c r="DP195" s="17">
        <f t="shared" si="269"/>
        <v>0</v>
      </c>
      <c r="DQ195" s="17"/>
      <c r="DR195" s="17">
        <f t="shared" si="270"/>
        <v>0</v>
      </c>
      <c r="DS195" s="17"/>
      <c r="DT195" s="17">
        <f t="shared" si="271"/>
        <v>0</v>
      </c>
      <c r="DU195" s="17"/>
      <c r="DV195" s="17">
        <f t="shared" si="272"/>
        <v>0</v>
      </c>
      <c r="DW195" s="17"/>
      <c r="DX195" s="17">
        <f t="shared" si="273"/>
        <v>0</v>
      </c>
      <c r="DY195" s="17"/>
      <c r="DZ195" s="17">
        <f t="shared" si="274"/>
        <v>0</v>
      </c>
      <c r="EA195" s="17"/>
      <c r="EB195" s="17">
        <f t="shared" si="275"/>
        <v>0</v>
      </c>
      <c r="EC195" s="17"/>
      <c r="ED195" s="17">
        <f t="shared" si="276"/>
        <v>0</v>
      </c>
      <c r="EE195" s="17"/>
      <c r="EF195" s="17">
        <f t="shared" si="277"/>
        <v>0</v>
      </c>
      <c r="EG195" s="17"/>
      <c r="EH195" s="17">
        <f t="shared" si="278"/>
        <v>0</v>
      </c>
      <c r="EI195" s="17"/>
      <c r="EJ195" s="17">
        <f t="shared" si="279"/>
        <v>0</v>
      </c>
      <c r="EK195" s="17"/>
      <c r="EL195" s="17" t="str">
        <f t="shared" si="323"/>
        <v/>
      </c>
      <c r="EM195" s="18">
        <f t="shared" si="330"/>
        <v>0</v>
      </c>
      <c r="EN195" s="18"/>
      <c r="EP195" s="2">
        <f t="shared" si="280"/>
        <v>1991</v>
      </c>
      <c r="EQ195" s="17">
        <f t="shared" si="281"/>
        <v>0</v>
      </c>
      <c r="ER195" s="17"/>
      <c r="ES195" s="17">
        <f t="shared" si="282"/>
        <v>0</v>
      </c>
      <c r="ET195" s="17"/>
      <c r="EU195" s="17">
        <f t="shared" si="283"/>
        <v>0</v>
      </c>
      <c r="EV195" s="17"/>
      <c r="EW195" s="17">
        <f t="shared" si="284"/>
        <v>0</v>
      </c>
      <c r="EX195" s="17"/>
      <c r="EY195" s="17">
        <f t="shared" si="285"/>
        <v>0</v>
      </c>
      <c r="EZ195" s="17"/>
      <c r="FA195" s="17">
        <f t="shared" si="286"/>
        <v>0</v>
      </c>
      <c r="FB195" s="17"/>
      <c r="FC195" s="17">
        <f t="shared" si="287"/>
        <v>0</v>
      </c>
      <c r="FD195" s="17"/>
      <c r="FE195" s="17">
        <f t="shared" si="288"/>
        <v>0</v>
      </c>
      <c r="FF195" s="17"/>
      <c r="FG195" s="17">
        <f t="shared" si="289"/>
        <v>0</v>
      </c>
      <c r="FH195" s="17"/>
      <c r="FI195" s="17">
        <f t="shared" si="290"/>
        <v>0</v>
      </c>
      <c r="FJ195" s="17"/>
      <c r="FK195" s="17">
        <f t="shared" si="291"/>
        <v>0</v>
      </c>
      <c r="FL195" s="17"/>
      <c r="FM195" s="17">
        <f t="shared" si="292"/>
        <v>0</v>
      </c>
      <c r="FN195" s="17"/>
      <c r="FO195" s="17" t="str">
        <f t="shared" si="324"/>
        <v/>
      </c>
      <c r="FP195" s="18">
        <f t="shared" si="331"/>
        <v>0</v>
      </c>
      <c r="FQ195" s="18"/>
      <c r="FS195" s="2">
        <f t="shared" si="293"/>
        <v>1991</v>
      </c>
      <c r="FT195" s="17">
        <f t="shared" si="294"/>
        <v>0</v>
      </c>
      <c r="FU195" s="17"/>
      <c r="FV195" s="17">
        <f t="shared" si="295"/>
        <v>0</v>
      </c>
      <c r="FW195" s="17"/>
      <c r="FX195" s="17">
        <f t="shared" si="296"/>
        <v>0</v>
      </c>
      <c r="FY195" s="17"/>
      <c r="FZ195" s="17">
        <f t="shared" si="297"/>
        <v>0</v>
      </c>
      <c r="GA195" s="17"/>
      <c r="GB195" s="17">
        <f t="shared" si="298"/>
        <v>0</v>
      </c>
      <c r="GC195" s="17"/>
      <c r="GD195" s="17">
        <f t="shared" si="299"/>
        <v>0</v>
      </c>
      <c r="GE195" s="17"/>
      <c r="GF195" s="17">
        <f t="shared" si="300"/>
        <v>0</v>
      </c>
      <c r="GG195" s="17"/>
      <c r="GH195" s="17">
        <f t="shared" si="301"/>
        <v>0</v>
      </c>
      <c r="GI195" s="17"/>
      <c r="GJ195" s="17">
        <f t="shared" si="302"/>
        <v>0</v>
      </c>
      <c r="GK195" s="17"/>
      <c r="GL195" s="17">
        <f t="shared" si="303"/>
        <v>0</v>
      </c>
      <c r="GM195" s="17"/>
      <c r="GN195" s="17">
        <f t="shared" si="304"/>
        <v>0</v>
      </c>
      <c r="GO195" s="17"/>
      <c r="GP195" s="17">
        <f t="shared" si="305"/>
        <v>0</v>
      </c>
      <c r="GQ195" s="17"/>
      <c r="GR195" s="17" t="str">
        <f t="shared" si="325"/>
        <v/>
      </c>
      <c r="GS195" s="18">
        <f t="shared" si="332"/>
        <v>0</v>
      </c>
      <c r="GT195" s="18"/>
      <c r="GV195" s="2">
        <f t="shared" si="306"/>
        <v>1991</v>
      </c>
      <c r="GW195" s="17">
        <f t="shared" si="307"/>
        <v>0</v>
      </c>
      <c r="GX195" s="17"/>
      <c r="GY195" s="17">
        <f t="shared" si="308"/>
        <v>0</v>
      </c>
      <c r="GZ195" s="17"/>
      <c r="HA195" s="17">
        <f t="shared" si="309"/>
        <v>0</v>
      </c>
      <c r="HB195" s="17"/>
      <c r="HC195" s="17">
        <f t="shared" si="310"/>
        <v>0</v>
      </c>
      <c r="HD195" s="17"/>
      <c r="HE195" s="17">
        <f t="shared" si="311"/>
        <v>0</v>
      </c>
      <c r="HF195" s="17"/>
      <c r="HG195" s="17">
        <f t="shared" si="312"/>
        <v>0</v>
      </c>
      <c r="HH195" s="17"/>
      <c r="HI195" s="17">
        <f t="shared" si="313"/>
        <v>0</v>
      </c>
      <c r="HJ195" s="17"/>
      <c r="HK195" s="17">
        <f t="shared" si="314"/>
        <v>0</v>
      </c>
      <c r="HL195" s="17"/>
      <c r="HM195" s="17">
        <f t="shared" si="315"/>
        <v>0</v>
      </c>
      <c r="HN195" s="17"/>
      <c r="HO195" s="17">
        <f t="shared" si="316"/>
        <v>0</v>
      </c>
      <c r="HP195" s="17"/>
      <c r="HQ195" s="17">
        <f t="shared" si="317"/>
        <v>0</v>
      </c>
      <c r="HR195" s="17"/>
      <c r="HS195" s="17">
        <f t="shared" si="318"/>
        <v>0</v>
      </c>
      <c r="HT195" s="17"/>
      <c r="HU195" s="17" t="str">
        <f t="shared" si="326"/>
        <v/>
      </c>
      <c r="HV195" s="18">
        <f t="shared" si="333"/>
        <v>0</v>
      </c>
      <c r="HW195" s="18"/>
    </row>
    <row r="196" spans="1:231" x14ac:dyDescent="0.2">
      <c r="A196" s="2">
        <f t="shared" si="214"/>
        <v>1992</v>
      </c>
      <c r="B196" s="17">
        <f t="shared" si="215"/>
        <v>10.088775325148291</v>
      </c>
      <c r="C196" s="17"/>
      <c r="D196" s="17">
        <f t="shared" si="216"/>
        <v>12.144128310644341</v>
      </c>
      <c r="E196" s="17"/>
      <c r="F196" s="17">
        <f t="shared" si="217"/>
        <v>5.940471433689801</v>
      </c>
      <c r="G196" s="17"/>
      <c r="H196" s="17">
        <f t="shared" si="218"/>
        <v>11.868410227224139</v>
      </c>
      <c r="I196" s="17"/>
      <c r="J196" s="17">
        <f t="shared" si="219"/>
        <v>19.638647123611641</v>
      </c>
      <c r="K196" s="17"/>
      <c r="L196" s="17">
        <f t="shared" si="220"/>
        <v>7.7827695365429674</v>
      </c>
      <c r="M196" s="17"/>
      <c r="N196" s="17">
        <f t="shared" si="221"/>
        <v>9.499741237841496</v>
      </c>
      <c r="O196" s="17"/>
      <c r="P196" s="17">
        <f t="shared" si="222"/>
        <v>2.5817238720255253</v>
      </c>
      <c r="Q196" s="17"/>
      <c r="R196" s="17">
        <f t="shared" si="223"/>
        <v>1.2031334549245165</v>
      </c>
      <c r="S196" s="17"/>
      <c r="T196" s="17">
        <f t="shared" si="224"/>
        <v>0</v>
      </c>
      <c r="U196" s="17"/>
      <c r="V196" s="17">
        <f t="shared" si="225"/>
        <v>2.4438648303154245</v>
      </c>
      <c r="W196" s="17"/>
      <c r="X196" s="17">
        <f t="shared" si="226"/>
        <v>0.78955632979421408</v>
      </c>
      <c r="Y196" s="17"/>
      <c r="Z196" s="17">
        <f t="shared" si="319"/>
        <v>83.981221681762335</v>
      </c>
      <c r="AA196" s="18">
        <f t="shared" si="227"/>
        <v>1</v>
      </c>
      <c r="AB196" s="18"/>
      <c r="AD196" s="2">
        <f t="shared" si="228"/>
        <v>1992</v>
      </c>
      <c r="AE196" s="17">
        <f t="shared" si="229"/>
        <v>13.388938691195387</v>
      </c>
      <c r="AF196" s="17"/>
      <c r="AG196" s="17">
        <f t="shared" si="230"/>
        <v>19.313247846591576</v>
      </c>
      <c r="AH196" s="17"/>
      <c r="AI196" s="17">
        <f t="shared" si="231"/>
        <v>8.7679775499863588</v>
      </c>
      <c r="AJ196" s="17"/>
      <c r="AK196" s="17">
        <f t="shared" si="232"/>
        <v>10.782242662821064</v>
      </c>
      <c r="AL196" s="17"/>
      <c r="AM196" s="17">
        <f t="shared" si="233"/>
        <v>15.640176170245937</v>
      </c>
      <c r="AN196" s="17"/>
      <c r="AO196" s="17">
        <f t="shared" si="234"/>
        <v>9.3604084655259783</v>
      </c>
      <c r="AP196" s="17"/>
      <c r="AQ196" s="17">
        <f t="shared" si="235"/>
        <v>17.062010367541021</v>
      </c>
      <c r="AR196" s="17"/>
      <c r="AS196" s="17">
        <f t="shared" si="236"/>
        <v>1.4218341972950852</v>
      </c>
      <c r="AT196" s="17"/>
      <c r="AU196" s="17">
        <f t="shared" si="237"/>
        <v>2.8436683945901704</v>
      </c>
      <c r="AV196" s="17"/>
      <c r="AW196" s="17">
        <f t="shared" si="238"/>
        <v>0</v>
      </c>
      <c r="AX196" s="17"/>
      <c r="AY196" s="17">
        <f t="shared" si="239"/>
        <v>3.0806407608060185</v>
      </c>
      <c r="AZ196" s="17"/>
      <c r="BA196" s="17">
        <f t="shared" si="240"/>
        <v>3.0806407608060185</v>
      </c>
      <c r="BB196" s="17"/>
      <c r="BC196" s="17">
        <f t="shared" si="320"/>
        <v>104.74178586740462</v>
      </c>
      <c r="BD196" s="18">
        <f t="shared" si="327"/>
        <v>1</v>
      </c>
      <c r="BE196" s="18"/>
      <c r="BG196" s="2">
        <f t="shared" si="241"/>
        <v>1992</v>
      </c>
      <c r="BH196" s="17">
        <f t="shared" si="242"/>
        <v>10.519174542789276</v>
      </c>
      <c r="BI196" s="17"/>
      <c r="BJ196" s="17">
        <f t="shared" si="243"/>
        <v>14.297788804973141</v>
      </c>
      <c r="BK196" s="17"/>
      <c r="BL196" s="17">
        <f t="shared" si="244"/>
        <v>6.899018298051832</v>
      </c>
      <c r="BM196" s="17"/>
      <c r="BN196" s="17">
        <f t="shared" si="245"/>
        <v>10.092556803510453</v>
      </c>
      <c r="BO196" s="17"/>
      <c r="BP196" s="17">
        <f t="shared" si="246"/>
        <v>13.456742404680606</v>
      </c>
      <c r="BQ196" s="17"/>
      <c r="BR196" s="17">
        <f t="shared" si="247"/>
        <v>12.896044804485578</v>
      </c>
      <c r="BS196" s="17"/>
      <c r="BT196" s="17">
        <f t="shared" si="248"/>
        <v>11.969674856337278</v>
      </c>
      <c r="BU196" s="17"/>
      <c r="BV196" s="17">
        <f t="shared" si="249"/>
        <v>2.4378156530218487</v>
      </c>
      <c r="BW196" s="17"/>
      <c r="BX196" s="17">
        <f t="shared" si="250"/>
        <v>1.755227270175731</v>
      </c>
      <c r="BY196" s="17"/>
      <c r="BZ196" s="17">
        <f t="shared" si="251"/>
        <v>0</v>
      </c>
      <c r="CA196" s="17"/>
      <c r="CB196" s="17">
        <f t="shared" si="252"/>
        <v>5.5216524540944878</v>
      </c>
      <c r="CC196" s="17"/>
      <c r="CD196" s="17">
        <f t="shared" si="253"/>
        <v>1.755227270175731</v>
      </c>
      <c r="CE196" s="17"/>
      <c r="CF196" s="17">
        <f t="shared" si="321"/>
        <v>91.60092316229597</v>
      </c>
      <c r="CG196" s="18">
        <f t="shared" si="328"/>
        <v>1</v>
      </c>
      <c r="CH196" s="18"/>
      <c r="CJ196" s="2">
        <f t="shared" si="254"/>
        <v>1992</v>
      </c>
      <c r="CK196" s="17">
        <f t="shared" si="255"/>
        <v>0</v>
      </c>
      <c r="CL196" s="17"/>
      <c r="CM196" s="17">
        <f t="shared" si="256"/>
        <v>0</v>
      </c>
      <c r="CN196" s="17"/>
      <c r="CO196" s="17">
        <f t="shared" si="257"/>
        <v>0</v>
      </c>
      <c r="CP196" s="17"/>
      <c r="CQ196" s="17">
        <f t="shared" si="258"/>
        <v>0</v>
      </c>
      <c r="CR196" s="17"/>
      <c r="CS196" s="17">
        <f t="shared" si="259"/>
        <v>0</v>
      </c>
      <c r="CT196" s="17"/>
      <c r="CU196" s="17">
        <f t="shared" si="260"/>
        <v>0</v>
      </c>
      <c r="CV196" s="17"/>
      <c r="CW196" s="17">
        <f t="shared" si="261"/>
        <v>0</v>
      </c>
      <c r="CX196" s="17"/>
      <c r="CY196" s="17">
        <f t="shared" si="262"/>
        <v>0</v>
      </c>
      <c r="CZ196" s="17"/>
      <c r="DA196" s="17">
        <f t="shared" si="263"/>
        <v>0</v>
      </c>
      <c r="DB196" s="17"/>
      <c r="DC196" s="17">
        <f t="shared" si="264"/>
        <v>0</v>
      </c>
      <c r="DD196" s="17"/>
      <c r="DE196" s="17">
        <f t="shared" si="265"/>
        <v>0</v>
      </c>
      <c r="DF196" s="17"/>
      <c r="DG196" s="17">
        <f t="shared" si="266"/>
        <v>0</v>
      </c>
      <c r="DH196" s="17"/>
      <c r="DI196" s="17" t="str">
        <f t="shared" si="322"/>
        <v/>
      </c>
      <c r="DJ196" s="18">
        <f t="shared" si="329"/>
        <v>0</v>
      </c>
      <c r="DK196" s="18"/>
      <c r="DM196" s="2">
        <f t="shared" si="267"/>
        <v>1992</v>
      </c>
      <c r="DN196" s="17">
        <f t="shared" si="268"/>
        <v>0</v>
      </c>
      <c r="DO196" s="17"/>
      <c r="DP196" s="17">
        <f t="shared" si="269"/>
        <v>0</v>
      </c>
      <c r="DQ196" s="17"/>
      <c r="DR196" s="17">
        <f t="shared" si="270"/>
        <v>0</v>
      </c>
      <c r="DS196" s="17"/>
      <c r="DT196" s="17">
        <f t="shared" si="271"/>
        <v>0</v>
      </c>
      <c r="DU196" s="17"/>
      <c r="DV196" s="17">
        <f t="shared" si="272"/>
        <v>0</v>
      </c>
      <c r="DW196" s="17"/>
      <c r="DX196" s="17">
        <f t="shared" si="273"/>
        <v>0</v>
      </c>
      <c r="DY196" s="17"/>
      <c r="DZ196" s="17">
        <f t="shared" si="274"/>
        <v>0</v>
      </c>
      <c r="EA196" s="17"/>
      <c r="EB196" s="17">
        <f t="shared" si="275"/>
        <v>0</v>
      </c>
      <c r="EC196" s="17"/>
      <c r="ED196" s="17">
        <f t="shared" si="276"/>
        <v>0</v>
      </c>
      <c r="EE196" s="17"/>
      <c r="EF196" s="17">
        <f t="shared" si="277"/>
        <v>0</v>
      </c>
      <c r="EG196" s="17"/>
      <c r="EH196" s="17">
        <f t="shared" si="278"/>
        <v>0</v>
      </c>
      <c r="EI196" s="17"/>
      <c r="EJ196" s="17">
        <f t="shared" si="279"/>
        <v>0</v>
      </c>
      <c r="EK196" s="17"/>
      <c r="EL196" s="17" t="str">
        <f t="shared" si="323"/>
        <v/>
      </c>
      <c r="EM196" s="18">
        <f t="shared" si="330"/>
        <v>0</v>
      </c>
      <c r="EN196" s="18"/>
      <c r="EP196" s="2">
        <f t="shared" si="280"/>
        <v>1992</v>
      </c>
      <c r="EQ196" s="17">
        <f t="shared" si="281"/>
        <v>0</v>
      </c>
      <c r="ER196" s="17"/>
      <c r="ES196" s="17">
        <f t="shared" si="282"/>
        <v>0</v>
      </c>
      <c r="ET196" s="17"/>
      <c r="EU196" s="17">
        <f t="shared" si="283"/>
        <v>0</v>
      </c>
      <c r="EV196" s="17"/>
      <c r="EW196" s="17">
        <f t="shared" si="284"/>
        <v>0</v>
      </c>
      <c r="EX196" s="17"/>
      <c r="EY196" s="17">
        <f t="shared" si="285"/>
        <v>0</v>
      </c>
      <c r="EZ196" s="17"/>
      <c r="FA196" s="17">
        <f t="shared" si="286"/>
        <v>0</v>
      </c>
      <c r="FB196" s="17"/>
      <c r="FC196" s="17">
        <f t="shared" si="287"/>
        <v>0</v>
      </c>
      <c r="FD196" s="17"/>
      <c r="FE196" s="17">
        <f t="shared" si="288"/>
        <v>0</v>
      </c>
      <c r="FF196" s="17"/>
      <c r="FG196" s="17">
        <f t="shared" si="289"/>
        <v>0</v>
      </c>
      <c r="FH196" s="17"/>
      <c r="FI196" s="17">
        <f t="shared" si="290"/>
        <v>0</v>
      </c>
      <c r="FJ196" s="17"/>
      <c r="FK196" s="17">
        <f t="shared" si="291"/>
        <v>0</v>
      </c>
      <c r="FL196" s="17"/>
      <c r="FM196" s="17">
        <f t="shared" si="292"/>
        <v>0</v>
      </c>
      <c r="FN196" s="17"/>
      <c r="FO196" s="17" t="str">
        <f t="shared" si="324"/>
        <v/>
      </c>
      <c r="FP196" s="18">
        <f t="shared" si="331"/>
        <v>0</v>
      </c>
      <c r="FQ196" s="18"/>
      <c r="FS196" s="2">
        <f t="shared" si="293"/>
        <v>1992</v>
      </c>
      <c r="FT196" s="17">
        <f t="shared" si="294"/>
        <v>0</v>
      </c>
      <c r="FU196" s="17"/>
      <c r="FV196" s="17">
        <f t="shared" si="295"/>
        <v>0</v>
      </c>
      <c r="FW196" s="17"/>
      <c r="FX196" s="17">
        <f t="shared" si="296"/>
        <v>0</v>
      </c>
      <c r="FY196" s="17"/>
      <c r="FZ196" s="17">
        <f t="shared" si="297"/>
        <v>0</v>
      </c>
      <c r="GA196" s="17"/>
      <c r="GB196" s="17">
        <f t="shared" si="298"/>
        <v>0</v>
      </c>
      <c r="GC196" s="17"/>
      <c r="GD196" s="17">
        <f t="shared" si="299"/>
        <v>0</v>
      </c>
      <c r="GE196" s="17"/>
      <c r="GF196" s="17">
        <f t="shared" si="300"/>
        <v>0</v>
      </c>
      <c r="GG196" s="17"/>
      <c r="GH196" s="17">
        <f t="shared" si="301"/>
        <v>0</v>
      </c>
      <c r="GI196" s="17"/>
      <c r="GJ196" s="17">
        <f t="shared" si="302"/>
        <v>0</v>
      </c>
      <c r="GK196" s="17"/>
      <c r="GL196" s="17">
        <f t="shared" si="303"/>
        <v>0</v>
      </c>
      <c r="GM196" s="17"/>
      <c r="GN196" s="17">
        <f t="shared" si="304"/>
        <v>0</v>
      </c>
      <c r="GO196" s="17"/>
      <c r="GP196" s="17">
        <f t="shared" si="305"/>
        <v>0</v>
      </c>
      <c r="GQ196" s="17"/>
      <c r="GR196" s="17" t="str">
        <f t="shared" si="325"/>
        <v/>
      </c>
      <c r="GS196" s="18">
        <f t="shared" si="332"/>
        <v>0</v>
      </c>
      <c r="GT196" s="18"/>
      <c r="GV196" s="2">
        <f t="shared" si="306"/>
        <v>1992</v>
      </c>
      <c r="GW196" s="17">
        <f t="shared" si="307"/>
        <v>0</v>
      </c>
      <c r="GX196" s="17"/>
      <c r="GY196" s="17">
        <f t="shared" si="308"/>
        <v>0</v>
      </c>
      <c r="GZ196" s="17"/>
      <c r="HA196" s="17">
        <f t="shared" si="309"/>
        <v>0</v>
      </c>
      <c r="HB196" s="17"/>
      <c r="HC196" s="17">
        <f t="shared" si="310"/>
        <v>0</v>
      </c>
      <c r="HD196" s="17"/>
      <c r="HE196" s="17">
        <f t="shared" si="311"/>
        <v>0</v>
      </c>
      <c r="HF196" s="17"/>
      <c r="HG196" s="17">
        <f t="shared" si="312"/>
        <v>0</v>
      </c>
      <c r="HH196" s="17"/>
      <c r="HI196" s="17">
        <f t="shared" si="313"/>
        <v>0</v>
      </c>
      <c r="HJ196" s="17"/>
      <c r="HK196" s="17">
        <f t="shared" si="314"/>
        <v>0</v>
      </c>
      <c r="HL196" s="17"/>
      <c r="HM196" s="17">
        <f t="shared" si="315"/>
        <v>0</v>
      </c>
      <c r="HN196" s="17"/>
      <c r="HO196" s="17">
        <f t="shared" si="316"/>
        <v>0</v>
      </c>
      <c r="HP196" s="17"/>
      <c r="HQ196" s="17">
        <f t="shared" si="317"/>
        <v>0</v>
      </c>
      <c r="HR196" s="17"/>
      <c r="HS196" s="17">
        <f t="shared" si="318"/>
        <v>0</v>
      </c>
      <c r="HT196" s="17"/>
      <c r="HU196" s="17" t="str">
        <f t="shared" si="326"/>
        <v/>
      </c>
      <c r="HV196" s="18">
        <f t="shared" si="333"/>
        <v>0</v>
      </c>
      <c r="HW196" s="18"/>
    </row>
    <row r="197" spans="1:231" x14ac:dyDescent="0.2">
      <c r="A197" s="2">
        <f t="shared" si="214"/>
        <v>1993</v>
      </c>
      <c r="B197" s="17">
        <f t="shared" si="215"/>
        <v>17.921675422313115</v>
      </c>
      <c r="C197" s="17"/>
      <c r="D197" s="17">
        <f t="shared" si="216"/>
        <v>9.2741537150431501</v>
      </c>
      <c r="E197" s="17"/>
      <c r="F197" s="17">
        <f t="shared" si="217"/>
        <v>13.033945761682265</v>
      </c>
      <c r="G197" s="17"/>
      <c r="H197" s="17">
        <f t="shared" si="218"/>
        <v>19.70131032438896</v>
      </c>
      <c r="I197" s="17"/>
      <c r="J197" s="17">
        <f t="shared" si="219"/>
        <v>16.893998929565086</v>
      </c>
      <c r="K197" s="17"/>
      <c r="L197" s="17">
        <f t="shared" si="220"/>
        <v>25.942565121809892</v>
      </c>
      <c r="M197" s="17"/>
      <c r="N197" s="17">
        <f t="shared" si="221"/>
        <v>11.855877587068676</v>
      </c>
      <c r="O197" s="17"/>
      <c r="P197" s="17">
        <f t="shared" si="222"/>
        <v>0</v>
      </c>
      <c r="Q197" s="17"/>
      <c r="R197" s="17">
        <f t="shared" si="223"/>
        <v>0</v>
      </c>
      <c r="S197" s="17"/>
      <c r="T197" s="17">
        <f t="shared" si="224"/>
        <v>1.2783292958572989</v>
      </c>
      <c r="U197" s="17"/>
      <c r="V197" s="17">
        <f t="shared" si="225"/>
        <v>0</v>
      </c>
      <c r="W197" s="17"/>
      <c r="X197" s="17">
        <f t="shared" si="226"/>
        <v>0</v>
      </c>
      <c r="Y197" s="17"/>
      <c r="Z197" s="17">
        <f t="shared" si="319"/>
        <v>115.90185615772845</v>
      </c>
      <c r="AA197" s="18">
        <f t="shared" si="227"/>
        <v>1</v>
      </c>
      <c r="AB197" s="18"/>
      <c r="AD197" s="2">
        <f t="shared" si="228"/>
        <v>1993</v>
      </c>
      <c r="AE197" s="17">
        <f t="shared" si="229"/>
        <v>31.280352340491874</v>
      </c>
      <c r="AF197" s="17"/>
      <c r="AG197" s="17">
        <f t="shared" si="230"/>
        <v>12.20407686011615</v>
      </c>
      <c r="AH197" s="17"/>
      <c r="AI197" s="17">
        <f t="shared" si="231"/>
        <v>8.0570604513388169</v>
      </c>
      <c r="AJ197" s="17"/>
      <c r="AK197" s="17">
        <f t="shared" si="232"/>
        <v>25.474529368203612</v>
      </c>
      <c r="AL197" s="17"/>
      <c r="AM197" s="17">
        <f t="shared" si="233"/>
        <v>13.85103480531629</v>
      </c>
      <c r="AN197" s="17"/>
      <c r="AO197" s="17">
        <f t="shared" si="234"/>
        <v>6.6352262540437312</v>
      </c>
      <c r="AP197" s="17"/>
      <c r="AQ197" s="17">
        <f t="shared" si="235"/>
        <v>6.9906848033675031</v>
      </c>
      <c r="AR197" s="17"/>
      <c r="AS197" s="17">
        <f t="shared" si="236"/>
        <v>0</v>
      </c>
      <c r="AT197" s="17"/>
      <c r="AU197" s="17">
        <f t="shared" si="237"/>
        <v>0.11848618310792378</v>
      </c>
      <c r="AV197" s="17"/>
      <c r="AW197" s="17">
        <f t="shared" si="238"/>
        <v>0</v>
      </c>
      <c r="AX197" s="17"/>
      <c r="AY197" s="17">
        <f t="shared" si="239"/>
        <v>0.52133920567486469</v>
      </c>
      <c r="AZ197" s="17"/>
      <c r="BA197" s="17">
        <f t="shared" si="240"/>
        <v>1.8602330747944034</v>
      </c>
      <c r="BB197" s="17"/>
      <c r="BC197" s="17">
        <f t="shared" si="320"/>
        <v>106.99302334645516</v>
      </c>
      <c r="BD197" s="18">
        <f t="shared" si="327"/>
        <v>1</v>
      </c>
      <c r="BE197" s="18"/>
      <c r="BG197" s="2">
        <f t="shared" si="241"/>
        <v>1993</v>
      </c>
      <c r="BH197" s="17">
        <f t="shared" si="242"/>
        <v>23.208005016767999</v>
      </c>
      <c r="BI197" s="17"/>
      <c r="BJ197" s="17">
        <f t="shared" si="243"/>
        <v>12.518183378267192</v>
      </c>
      <c r="BK197" s="17"/>
      <c r="BL197" s="17">
        <f t="shared" si="244"/>
        <v>14.383112352828908</v>
      </c>
      <c r="BM197" s="17"/>
      <c r="BN197" s="17">
        <f t="shared" si="245"/>
        <v>24.256265747567394</v>
      </c>
      <c r="BO197" s="17"/>
      <c r="BP197" s="17">
        <f t="shared" si="246"/>
        <v>17.125654962478485</v>
      </c>
      <c r="BQ197" s="17"/>
      <c r="BR197" s="17">
        <f t="shared" si="247"/>
        <v>10.994548595128538</v>
      </c>
      <c r="BS197" s="17"/>
      <c r="BT197" s="17">
        <f t="shared" si="248"/>
        <v>6.8502619849913948</v>
      </c>
      <c r="BU197" s="17"/>
      <c r="BV197" s="17">
        <f t="shared" si="249"/>
        <v>0.82885732202742857</v>
      </c>
      <c r="BW197" s="17"/>
      <c r="BX197" s="17">
        <f t="shared" si="250"/>
        <v>0.81666824376231928</v>
      </c>
      <c r="BY197" s="17"/>
      <c r="BZ197" s="17">
        <f t="shared" si="251"/>
        <v>2.2184122442498824</v>
      </c>
      <c r="CA197" s="17"/>
      <c r="CB197" s="17">
        <f t="shared" si="252"/>
        <v>0.85323547855764703</v>
      </c>
      <c r="CC197" s="17"/>
      <c r="CD197" s="17">
        <f t="shared" si="253"/>
        <v>0.82885732202742857</v>
      </c>
      <c r="CE197" s="17"/>
      <c r="CF197" s="17">
        <f t="shared" si="321"/>
        <v>114.88206264865461</v>
      </c>
      <c r="CG197" s="18">
        <f t="shared" si="328"/>
        <v>1</v>
      </c>
      <c r="CH197" s="18"/>
      <c r="CJ197" s="2">
        <f t="shared" si="254"/>
        <v>1993</v>
      </c>
      <c r="CK197" s="17">
        <f t="shared" si="255"/>
        <v>0</v>
      </c>
      <c r="CL197" s="17"/>
      <c r="CM197" s="17">
        <f t="shared" si="256"/>
        <v>0</v>
      </c>
      <c r="CN197" s="17"/>
      <c r="CO197" s="17">
        <f t="shared" si="257"/>
        <v>0</v>
      </c>
      <c r="CP197" s="17"/>
      <c r="CQ197" s="17">
        <f t="shared" si="258"/>
        <v>0</v>
      </c>
      <c r="CR197" s="17"/>
      <c r="CS197" s="17">
        <f t="shared" si="259"/>
        <v>0</v>
      </c>
      <c r="CT197" s="17"/>
      <c r="CU197" s="17">
        <f t="shared" si="260"/>
        <v>0</v>
      </c>
      <c r="CV197" s="17"/>
      <c r="CW197" s="17">
        <f t="shared" si="261"/>
        <v>0</v>
      </c>
      <c r="CX197" s="17"/>
      <c r="CY197" s="17">
        <f t="shared" si="262"/>
        <v>0</v>
      </c>
      <c r="CZ197" s="17"/>
      <c r="DA197" s="17">
        <f t="shared" si="263"/>
        <v>0</v>
      </c>
      <c r="DB197" s="17"/>
      <c r="DC197" s="17">
        <f t="shared" si="264"/>
        <v>0</v>
      </c>
      <c r="DD197" s="17"/>
      <c r="DE197" s="17">
        <f t="shared" si="265"/>
        <v>0</v>
      </c>
      <c r="DF197" s="17"/>
      <c r="DG197" s="17">
        <f t="shared" si="266"/>
        <v>0</v>
      </c>
      <c r="DH197" s="17"/>
      <c r="DI197" s="17" t="str">
        <f t="shared" si="322"/>
        <v/>
      </c>
      <c r="DJ197" s="18">
        <f t="shared" si="329"/>
        <v>0</v>
      </c>
      <c r="DK197" s="18"/>
      <c r="DM197" s="2">
        <f t="shared" si="267"/>
        <v>1993</v>
      </c>
      <c r="DN197" s="17">
        <f t="shared" si="268"/>
        <v>0</v>
      </c>
      <c r="DO197" s="17"/>
      <c r="DP197" s="17">
        <f t="shared" si="269"/>
        <v>0</v>
      </c>
      <c r="DQ197" s="17"/>
      <c r="DR197" s="17">
        <f t="shared" si="270"/>
        <v>0</v>
      </c>
      <c r="DS197" s="17"/>
      <c r="DT197" s="17">
        <f t="shared" si="271"/>
        <v>0</v>
      </c>
      <c r="DU197" s="17"/>
      <c r="DV197" s="17">
        <f t="shared" si="272"/>
        <v>0</v>
      </c>
      <c r="DW197" s="17"/>
      <c r="DX197" s="17">
        <f t="shared" si="273"/>
        <v>0</v>
      </c>
      <c r="DY197" s="17"/>
      <c r="DZ197" s="17">
        <f t="shared" si="274"/>
        <v>0</v>
      </c>
      <c r="EA197" s="17"/>
      <c r="EB197" s="17">
        <f t="shared" si="275"/>
        <v>0</v>
      </c>
      <c r="EC197" s="17"/>
      <c r="ED197" s="17">
        <f t="shared" si="276"/>
        <v>0</v>
      </c>
      <c r="EE197" s="17"/>
      <c r="EF197" s="17">
        <f t="shared" si="277"/>
        <v>0</v>
      </c>
      <c r="EG197" s="17"/>
      <c r="EH197" s="17">
        <f t="shared" si="278"/>
        <v>0</v>
      </c>
      <c r="EI197" s="17"/>
      <c r="EJ197" s="17">
        <f t="shared" si="279"/>
        <v>0</v>
      </c>
      <c r="EK197" s="17"/>
      <c r="EL197" s="17" t="str">
        <f t="shared" si="323"/>
        <v/>
      </c>
      <c r="EM197" s="18">
        <f t="shared" si="330"/>
        <v>0</v>
      </c>
      <c r="EN197" s="18"/>
      <c r="EP197" s="2">
        <f t="shared" si="280"/>
        <v>1993</v>
      </c>
      <c r="EQ197" s="17">
        <f t="shared" si="281"/>
        <v>0</v>
      </c>
      <c r="ER197" s="17"/>
      <c r="ES197" s="17">
        <f t="shared" si="282"/>
        <v>0</v>
      </c>
      <c r="ET197" s="17"/>
      <c r="EU197" s="17">
        <f t="shared" si="283"/>
        <v>0</v>
      </c>
      <c r="EV197" s="17"/>
      <c r="EW197" s="17">
        <f t="shared" si="284"/>
        <v>0</v>
      </c>
      <c r="EX197" s="17"/>
      <c r="EY197" s="17">
        <f t="shared" si="285"/>
        <v>0</v>
      </c>
      <c r="EZ197" s="17"/>
      <c r="FA197" s="17">
        <f t="shared" si="286"/>
        <v>0</v>
      </c>
      <c r="FB197" s="17"/>
      <c r="FC197" s="17">
        <f t="shared" si="287"/>
        <v>0</v>
      </c>
      <c r="FD197" s="17"/>
      <c r="FE197" s="17">
        <f t="shared" si="288"/>
        <v>0</v>
      </c>
      <c r="FF197" s="17"/>
      <c r="FG197" s="17">
        <f t="shared" si="289"/>
        <v>0</v>
      </c>
      <c r="FH197" s="17"/>
      <c r="FI197" s="17">
        <f t="shared" si="290"/>
        <v>0</v>
      </c>
      <c r="FJ197" s="17"/>
      <c r="FK197" s="17">
        <f t="shared" si="291"/>
        <v>0</v>
      </c>
      <c r="FL197" s="17"/>
      <c r="FM197" s="17">
        <f t="shared" si="292"/>
        <v>0</v>
      </c>
      <c r="FN197" s="17"/>
      <c r="FO197" s="17" t="str">
        <f t="shared" si="324"/>
        <v/>
      </c>
      <c r="FP197" s="18">
        <f t="shared" si="331"/>
        <v>0</v>
      </c>
      <c r="FQ197" s="18"/>
      <c r="FS197" s="2">
        <f t="shared" si="293"/>
        <v>1993</v>
      </c>
      <c r="FT197" s="17">
        <f t="shared" si="294"/>
        <v>0</v>
      </c>
      <c r="FU197" s="17"/>
      <c r="FV197" s="17">
        <f t="shared" si="295"/>
        <v>0</v>
      </c>
      <c r="FW197" s="17"/>
      <c r="FX197" s="17">
        <f t="shared" si="296"/>
        <v>0</v>
      </c>
      <c r="FY197" s="17"/>
      <c r="FZ197" s="17">
        <f t="shared" si="297"/>
        <v>0</v>
      </c>
      <c r="GA197" s="17"/>
      <c r="GB197" s="17">
        <f t="shared" si="298"/>
        <v>0</v>
      </c>
      <c r="GC197" s="17"/>
      <c r="GD197" s="17">
        <f t="shared" si="299"/>
        <v>0</v>
      </c>
      <c r="GE197" s="17"/>
      <c r="GF197" s="17">
        <f t="shared" si="300"/>
        <v>0</v>
      </c>
      <c r="GG197" s="17"/>
      <c r="GH197" s="17">
        <f t="shared" si="301"/>
        <v>0</v>
      </c>
      <c r="GI197" s="17"/>
      <c r="GJ197" s="17">
        <f t="shared" si="302"/>
        <v>0</v>
      </c>
      <c r="GK197" s="17"/>
      <c r="GL197" s="17">
        <f t="shared" si="303"/>
        <v>0</v>
      </c>
      <c r="GM197" s="17"/>
      <c r="GN197" s="17">
        <f t="shared" si="304"/>
        <v>0</v>
      </c>
      <c r="GO197" s="17"/>
      <c r="GP197" s="17">
        <f t="shared" si="305"/>
        <v>0</v>
      </c>
      <c r="GQ197" s="17"/>
      <c r="GR197" s="17" t="str">
        <f t="shared" si="325"/>
        <v/>
      </c>
      <c r="GS197" s="18">
        <f t="shared" si="332"/>
        <v>0</v>
      </c>
      <c r="GT197" s="18"/>
      <c r="GV197" s="2">
        <f t="shared" si="306"/>
        <v>1993</v>
      </c>
      <c r="GW197" s="17">
        <f t="shared" si="307"/>
        <v>0</v>
      </c>
      <c r="GX197" s="17"/>
      <c r="GY197" s="17">
        <f t="shared" si="308"/>
        <v>0</v>
      </c>
      <c r="GZ197" s="17"/>
      <c r="HA197" s="17">
        <f t="shared" si="309"/>
        <v>0</v>
      </c>
      <c r="HB197" s="17"/>
      <c r="HC197" s="17">
        <f t="shared" si="310"/>
        <v>0</v>
      </c>
      <c r="HD197" s="17"/>
      <c r="HE197" s="17">
        <f t="shared" si="311"/>
        <v>0</v>
      </c>
      <c r="HF197" s="17"/>
      <c r="HG197" s="17">
        <f t="shared" si="312"/>
        <v>0</v>
      </c>
      <c r="HH197" s="17"/>
      <c r="HI197" s="17">
        <f t="shared" si="313"/>
        <v>0</v>
      </c>
      <c r="HJ197" s="17"/>
      <c r="HK197" s="17">
        <f t="shared" si="314"/>
        <v>0</v>
      </c>
      <c r="HL197" s="17"/>
      <c r="HM197" s="17">
        <f t="shared" si="315"/>
        <v>0</v>
      </c>
      <c r="HN197" s="17"/>
      <c r="HO197" s="17">
        <f t="shared" si="316"/>
        <v>0</v>
      </c>
      <c r="HP197" s="17"/>
      <c r="HQ197" s="17">
        <f t="shared" si="317"/>
        <v>0</v>
      </c>
      <c r="HR197" s="17"/>
      <c r="HS197" s="17">
        <f t="shared" si="318"/>
        <v>0</v>
      </c>
      <c r="HT197" s="17"/>
      <c r="HU197" s="17" t="str">
        <f t="shared" si="326"/>
        <v/>
      </c>
      <c r="HV197" s="18">
        <f t="shared" si="333"/>
        <v>0</v>
      </c>
      <c r="HW197" s="18"/>
    </row>
    <row r="198" spans="1:231" x14ac:dyDescent="0.2">
      <c r="A198" s="2">
        <f t="shared" si="214"/>
        <v>1994</v>
      </c>
      <c r="B198" s="17">
        <f t="shared" si="215"/>
        <v>0</v>
      </c>
      <c r="C198" s="17"/>
      <c r="D198" s="17">
        <f t="shared" si="216"/>
        <v>6.7801583241058703</v>
      </c>
      <c r="E198" s="17"/>
      <c r="F198" s="17">
        <f t="shared" si="217"/>
        <v>11.304441420228271</v>
      </c>
      <c r="G198" s="17"/>
      <c r="H198" s="17">
        <f t="shared" si="218"/>
        <v>6.6924298430176234</v>
      </c>
      <c r="I198" s="17"/>
      <c r="J198" s="17">
        <f t="shared" si="219"/>
        <v>11.592692143803937</v>
      </c>
      <c r="K198" s="17"/>
      <c r="L198" s="17">
        <f t="shared" si="220"/>
        <v>15.665800194329643</v>
      </c>
      <c r="M198" s="17"/>
      <c r="N198" s="17">
        <f t="shared" si="221"/>
        <v>3.5843350844626225</v>
      </c>
      <c r="O198" s="17"/>
      <c r="P198" s="17">
        <f t="shared" si="222"/>
        <v>3.3712802018197396</v>
      </c>
      <c r="Q198" s="17"/>
      <c r="R198" s="17">
        <f t="shared" si="223"/>
        <v>1.1028723336808071</v>
      </c>
      <c r="S198" s="17"/>
      <c r="T198" s="17">
        <f t="shared" si="224"/>
        <v>0.58903408730679463</v>
      </c>
      <c r="U198" s="17"/>
      <c r="V198" s="17">
        <f t="shared" si="225"/>
        <v>1.5039168186556457</v>
      </c>
      <c r="W198" s="17"/>
      <c r="X198" s="17">
        <f t="shared" si="226"/>
        <v>1.5164494588111095</v>
      </c>
      <c r="Y198" s="17"/>
      <c r="Z198" s="17">
        <f t="shared" si="319"/>
        <v>63.703409910222064</v>
      </c>
      <c r="AA198" s="18">
        <f t="shared" si="227"/>
        <v>1</v>
      </c>
      <c r="AB198" s="18"/>
      <c r="AD198" s="2">
        <f t="shared" si="228"/>
        <v>1994</v>
      </c>
      <c r="AE198" s="17">
        <f t="shared" si="229"/>
        <v>4.2062595003312939</v>
      </c>
      <c r="AF198" s="17"/>
      <c r="AG198" s="17">
        <f t="shared" si="230"/>
        <v>13.779943095451536</v>
      </c>
      <c r="AH198" s="17"/>
      <c r="AI198" s="17">
        <f t="shared" si="231"/>
        <v>1.2559535409439919</v>
      </c>
      <c r="AJ198" s="17"/>
      <c r="AK198" s="17">
        <f t="shared" si="232"/>
        <v>16.066726429434464</v>
      </c>
      <c r="AL198" s="17"/>
      <c r="AM198" s="17">
        <f t="shared" si="233"/>
        <v>14.360525392680362</v>
      </c>
      <c r="AN198" s="17"/>
      <c r="AO198" s="17">
        <f t="shared" si="234"/>
        <v>3.0924893791168104</v>
      </c>
      <c r="AP198" s="17"/>
      <c r="AQ198" s="17">
        <f t="shared" si="235"/>
        <v>5.6636395525587568</v>
      </c>
      <c r="AR198" s="17"/>
      <c r="AS198" s="17">
        <f t="shared" si="236"/>
        <v>2.2512374790505518</v>
      </c>
      <c r="AT198" s="17"/>
      <c r="AU198" s="17">
        <f t="shared" si="237"/>
        <v>0.77016019020150461</v>
      </c>
      <c r="AV198" s="17"/>
      <c r="AW198" s="17">
        <f t="shared" si="238"/>
        <v>5.9243091553961888E-2</v>
      </c>
      <c r="AX198" s="17"/>
      <c r="AY198" s="17">
        <f t="shared" si="239"/>
        <v>4.7394473243169512E-2</v>
      </c>
      <c r="AZ198" s="17"/>
      <c r="BA198" s="17">
        <f t="shared" si="240"/>
        <v>1.8365358381728185</v>
      </c>
      <c r="BB198" s="17"/>
      <c r="BC198" s="17">
        <f t="shared" si="320"/>
        <v>63.390107962739215</v>
      </c>
      <c r="BD198" s="18">
        <f t="shared" si="327"/>
        <v>1</v>
      </c>
      <c r="BE198" s="18"/>
      <c r="BG198" s="2">
        <f t="shared" si="241"/>
        <v>1994</v>
      </c>
      <c r="BH198" s="17">
        <f t="shared" si="242"/>
        <v>2.5353282791427225</v>
      </c>
      <c r="BI198" s="17"/>
      <c r="BJ198" s="17">
        <f t="shared" si="243"/>
        <v>7.4109595851864203</v>
      </c>
      <c r="BK198" s="17"/>
      <c r="BL198" s="17">
        <f t="shared" si="244"/>
        <v>8.812703585673983</v>
      </c>
      <c r="BM198" s="17"/>
      <c r="BN198" s="17">
        <f t="shared" si="245"/>
        <v>15.772667275051361</v>
      </c>
      <c r="BO198" s="17"/>
      <c r="BP198" s="17">
        <f t="shared" si="246"/>
        <v>8.3373295333347226</v>
      </c>
      <c r="BQ198" s="17"/>
      <c r="BR198" s="17">
        <f t="shared" si="247"/>
        <v>10.653254403705478</v>
      </c>
      <c r="BS198" s="17"/>
      <c r="BT198" s="17">
        <f t="shared" si="248"/>
        <v>3.8517487317745207</v>
      </c>
      <c r="BU198" s="17"/>
      <c r="BV198" s="17">
        <f t="shared" si="249"/>
        <v>4.8390640712483695</v>
      </c>
      <c r="BW198" s="17"/>
      <c r="BX198" s="17">
        <f t="shared" si="250"/>
        <v>1.1701515134504874</v>
      </c>
      <c r="BY198" s="17"/>
      <c r="BZ198" s="17">
        <f t="shared" si="251"/>
        <v>0</v>
      </c>
      <c r="CA198" s="17"/>
      <c r="CB198" s="17">
        <f t="shared" si="252"/>
        <v>1.0726388873296135</v>
      </c>
      <c r="CC198" s="17"/>
      <c r="CD198" s="17">
        <f t="shared" si="253"/>
        <v>2.8522443140355627</v>
      </c>
      <c r="CE198" s="17"/>
      <c r="CF198" s="17">
        <f t="shared" si="321"/>
        <v>67.308090179933231</v>
      </c>
      <c r="CG198" s="18">
        <f t="shared" si="328"/>
        <v>1</v>
      </c>
      <c r="CH198" s="18"/>
      <c r="CJ198" s="2">
        <f t="shared" si="254"/>
        <v>1994</v>
      </c>
      <c r="CK198" s="17">
        <f t="shared" si="255"/>
        <v>0</v>
      </c>
      <c r="CL198" s="17"/>
      <c r="CM198" s="17">
        <f t="shared" si="256"/>
        <v>0</v>
      </c>
      <c r="CN198" s="17"/>
      <c r="CO198" s="17">
        <f t="shared" si="257"/>
        <v>0</v>
      </c>
      <c r="CP198" s="17"/>
      <c r="CQ198" s="17">
        <f t="shared" si="258"/>
        <v>0</v>
      </c>
      <c r="CR198" s="17"/>
      <c r="CS198" s="17">
        <f t="shared" si="259"/>
        <v>0</v>
      </c>
      <c r="CT198" s="17"/>
      <c r="CU198" s="17">
        <f t="shared" si="260"/>
        <v>0</v>
      </c>
      <c r="CV198" s="17"/>
      <c r="CW198" s="17">
        <f t="shared" si="261"/>
        <v>0</v>
      </c>
      <c r="CX198" s="17"/>
      <c r="CY198" s="17">
        <f t="shared" si="262"/>
        <v>0</v>
      </c>
      <c r="CZ198" s="17"/>
      <c r="DA198" s="17">
        <f t="shared" si="263"/>
        <v>0</v>
      </c>
      <c r="DB198" s="17"/>
      <c r="DC198" s="17">
        <f t="shared" si="264"/>
        <v>0</v>
      </c>
      <c r="DD198" s="17"/>
      <c r="DE198" s="17">
        <f t="shared" si="265"/>
        <v>0</v>
      </c>
      <c r="DF198" s="17"/>
      <c r="DG198" s="17">
        <f t="shared" si="266"/>
        <v>0</v>
      </c>
      <c r="DH198" s="17"/>
      <c r="DI198" s="17" t="str">
        <f t="shared" si="322"/>
        <v/>
      </c>
      <c r="DJ198" s="18">
        <f t="shared" si="329"/>
        <v>0</v>
      </c>
      <c r="DK198" s="18"/>
      <c r="DM198" s="2">
        <f t="shared" si="267"/>
        <v>1994</v>
      </c>
      <c r="DN198" s="17">
        <f t="shared" si="268"/>
        <v>0</v>
      </c>
      <c r="DO198" s="17"/>
      <c r="DP198" s="17">
        <f t="shared" si="269"/>
        <v>0</v>
      </c>
      <c r="DQ198" s="17"/>
      <c r="DR198" s="17">
        <f t="shared" si="270"/>
        <v>0</v>
      </c>
      <c r="DS198" s="17"/>
      <c r="DT198" s="17">
        <f t="shared" si="271"/>
        <v>0</v>
      </c>
      <c r="DU198" s="17"/>
      <c r="DV198" s="17">
        <f t="shared" si="272"/>
        <v>0</v>
      </c>
      <c r="DW198" s="17"/>
      <c r="DX198" s="17">
        <f t="shared" si="273"/>
        <v>0</v>
      </c>
      <c r="DY198" s="17"/>
      <c r="DZ198" s="17">
        <f t="shared" si="274"/>
        <v>0</v>
      </c>
      <c r="EA198" s="17"/>
      <c r="EB198" s="17">
        <f t="shared" si="275"/>
        <v>0</v>
      </c>
      <c r="EC198" s="17"/>
      <c r="ED198" s="17">
        <f t="shared" si="276"/>
        <v>0</v>
      </c>
      <c r="EE198" s="17"/>
      <c r="EF198" s="17">
        <f t="shared" si="277"/>
        <v>0</v>
      </c>
      <c r="EG198" s="17"/>
      <c r="EH198" s="17">
        <f t="shared" si="278"/>
        <v>0</v>
      </c>
      <c r="EI198" s="17"/>
      <c r="EJ198" s="17">
        <f t="shared" si="279"/>
        <v>0</v>
      </c>
      <c r="EK198" s="17"/>
      <c r="EL198" s="17" t="str">
        <f t="shared" si="323"/>
        <v/>
      </c>
      <c r="EM198" s="18">
        <f t="shared" si="330"/>
        <v>0</v>
      </c>
      <c r="EN198" s="18"/>
      <c r="EP198" s="2">
        <f t="shared" si="280"/>
        <v>1994</v>
      </c>
      <c r="EQ198" s="17">
        <f t="shared" si="281"/>
        <v>0</v>
      </c>
      <c r="ER198" s="17"/>
      <c r="ES198" s="17">
        <f t="shared" si="282"/>
        <v>0</v>
      </c>
      <c r="ET198" s="17"/>
      <c r="EU198" s="17">
        <f t="shared" si="283"/>
        <v>0</v>
      </c>
      <c r="EV198" s="17"/>
      <c r="EW198" s="17">
        <f t="shared" si="284"/>
        <v>0</v>
      </c>
      <c r="EX198" s="17"/>
      <c r="EY198" s="17">
        <f t="shared" si="285"/>
        <v>0</v>
      </c>
      <c r="EZ198" s="17"/>
      <c r="FA198" s="17">
        <f t="shared" si="286"/>
        <v>0</v>
      </c>
      <c r="FB198" s="17"/>
      <c r="FC198" s="17">
        <f t="shared" si="287"/>
        <v>0</v>
      </c>
      <c r="FD198" s="17"/>
      <c r="FE198" s="17">
        <f t="shared" si="288"/>
        <v>0</v>
      </c>
      <c r="FF198" s="17"/>
      <c r="FG198" s="17">
        <f t="shared" si="289"/>
        <v>0</v>
      </c>
      <c r="FH198" s="17"/>
      <c r="FI198" s="17">
        <f t="shared" si="290"/>
        <v>0</v>
      </c>
      <c r="FJ198" s="17"/>
      <c r="FK198" s="17">
        <f t="shared" si="291"/>
        <v>0</v>
      </c>
      <c r="FL198" s="17"/>
      <c r="FM198" s="17">
        <f t="shared" si="292"/>
        <v>0</v>
      </c>
      <c r="FN198" s="17"/>
      <c r="FO198" s="17" t="str">
        <f t="shared" si="324"/>
        <v/>
      </c>
      <c r="FP198" s="18">
        <f t="shared" si="331"/>
        <v>0</v>
      </c>
      <c r="FQ198" s="18"/>
      <c r="FS198" s="2">
        <f t="shared" si="293"/>
        <v>1994</v>
      </c>
      <c r="FT198" s="17">
        <f t="shared" si="294"/>
        <v>0</v>
      </c>
      <c r="FU198" s="17"/>
      <c r="FV198" s="17">
        <f t="shared" si="295"/>
        <v>0</v>
      </c>
      <c r="FW198" s="17"/>
      <c r="FX198" s="17">
        <f t="shared" si="296"/>
        <v>0</v>
      </c>
      <c r="FY198" s="17"/>
      <c r="FZ198" s="17">
        <f t="shared" si="297"/>
        <v>0</v>
      </c>
      <c r="GA198" s="17"/>
      <c r="GB198" s="17">
        <f t="shared" si="298"/>
        <v>0</v>
      </c>
      <c r="GC198" s="17"/>
      <c r="GD198" s="17">
        <f t="shared" si="299"/>
        <v>0</v>
      </c>
      <c r="GE198" s="17"/>
      <c r="GF198" s="17">
        <f t="shared" si="300"/>
        <v>0</v>
      </c>
      <c r="GG198" s="17"/>
      <c r="GH198" s="17">
        <f t="shared" si="301"/>
        <v>0</v>
      </c>
      <c r="GI198" s="17"/>
      <c r="GJ198" s="17">
        <f t="shared" si="302"/>
        <v>0</v>
      </c>
      <c r="GK198" s="17"/>
      <c r="GL198" s="17">
        <f t="shared" si="303"/>
        <v>0</v>
      </c>
      <c r="GM198" s="17"/>
      <c r="GN198" s="17">
        <f t="shared" si="304"/>
        <v>0</v>
      </c>
      <c r="GO198" s="17"/>
      <c r="GP198" s="17">
        <f t="shared" si="305"/>
        <v>0</v>
      </c>
      <c r="GQ198" s="17"/>
      <c r="GR198" s="17" t="str">
        <f t="shared" si="325"/>
        <v/>
      </c>
      <c r="GS198" s="18">
        <f t="shared" si="332"/>
        <v>0</v>
      </c>
      <c r="GT198" s="18"/>
      <c r="GV198" s="2">
        <f t="shared" si="306"/>
        <v>1994</v>
      </c>
      <c r="GW198" s="17">
        <f t="shared" si="307"/>
        <v>0</v>
      </c>
      <c r="GX198" s="17"/>
      <c r="GY198" s="17">
        <f t="shared" si="308"/>
        <v>0</v>
      </c>
      <c r="GZ198" s="17"/>
      <c r="HA198" s="17">
        <f t="shared" si="309"/>
        <v>0</v>
      </c>
      <c r="HB198" s="17"/>
      <c r="HC198" s="17">
        <f t="shared" si="310"/>
        <v>0</v>
      </c>
      <c r="HD198" s="17"/>
      <c r="HE198" s="17">
        <f t="shared" si="311"/>
        <v>0</v>
      </c>
      <c r="HF198" s="17"/>
      <c r="HG198" s="17">
        <f t="shared" si="312"/>
        <v>0</v>
      </c>
      <c r="HH198" s="17"/>
      <c r="HI198" s="17">
        <f t="shared" si="313"/>
        <v>0</v>
      </c>
      <c r="HJ198" s="17"/>
      <c r="HK198" s="17">
        <f t="shared" si="314"/>
        <v>0</v>
      </c>
      <c r="HL198" s="17"/>
      <c r="HM198" s="17">
        <f t="shared" si="315"/>
        <v>0</v>
      </c>
      <c r="HN198" s="17"/>
      <c r="HO198" s="17">
        <f t="shared" si="316"/>
        <v>0</v>
      </c>
      <c r="HP198" s="17"/>
      <c r="HQ198" s="17">
        <f t="shared" si="317"/>
        <v>0</v>
      </c>
      <c r="HR198" s="17"/>
      <c r="HS198" s="17">
        <f t="shared" si="318"/>
        <v>0</v>
      </c>
      <c r="HT198" s="17"/>
      <c r="HU198" s="17" t="str">
        <f t="shared" si="326"/>
        <v/>
      </c>
      <c r="HV198" s="18">
        <f t="shared" si="333"/>
        <v>0</v>
      </c>
      <c r="HW198" s="18"/>
    </row>
    <row r="199" spans="1:231" x14ac:dyDescent="0.2">
      <c r="A199" s="2">
        <f t="shared" si="214"/>
        <v>1995</v>
      </c>
      <c r="B199" s="17">
        <f t="shared" si="215"/>
        <v>15.515408512464079</v>
      </c>
      <c r="C199" s="17"/>
      <c r="D199" s="17">
        <f t="shared" si="216"/>
        <v>14.099220174896679</v>
      </c>
      <c r="E199" s="17"/>
      <c r="F199" s="17">
        <f t="shared" si="217"/>
        <v>18.310187267132488</v>
      </c>
      <c r="G199" s="17"/>
      <c r="H199" s="17">
        <f t="shared" si="218"/>
        <v>8.0334223396522404</v>
      </c>
      <c r="I199" s="17"/>
      <c r="J199" s="17">
        <f t="shared" si="219"/>
        <v>14.312275057539564</v>
      </c>
      <c r="K199" s="17"/>
      <c r="L199" s="17">
        <f t="shared" si="220"/>
        <v>12.457444314530933</v>
      </c>
      <c r="M199" s="17"/>
      <c r="N199" s="17">
        <f t="shared" si="221"/>
        <v>8.7728481088246006</v>
      </c>
      <c r="O199" s="17"/>
      <c r="P199" s="17">
        <f t="shared" si="222"/>
        <v>5.8527429526015551</v>
      </c>
      <c r="Q199" s="17"/>
      <c r="R199" s="17">
        <f t="shared" si="223"/>
        <v>0</v>
      </c>
      <c r="S199" s="17"/>
      <c r="T199" s="17">
        <f t="shared" si="224"/>
        <v>6.8052236044167973</v>
      </c>
      <c r="U199" s="17"/>
      <c r="V199" s="17">
        <f t="shared" si="225"/>
        <v>1.3159272163236901</v>
      </c>
      <c r="W199" s="17"/>
      <c r="X199" s="17">
        <f t="shared" si="226"/>
        <v>1.8047001823867748</v>
      </c>
      <c r="Y199" s="17"/>
      <c r="Z199" s="17">
        <f t="shared" si="319"/>
        <v>107.2793997307694</v>
      </c>
      <c r="AA199" s="18">
        <f t="shared" si="227"/>
        <v>1</v>
      </c>
      <c r="AB199" s="18"/>
      <c r="AD199" s="2">
        <f t="shared" si="228"/>
        <v>1995</v>
      </c>
      <c r="AE199" s="17">
        <f t="shared" si="229"/>
        <v>14.088007171532139</v>
      </c>
      <c r="AF199" s="17"/>
      <c r="AG199" s="17">
        <f t="shared" si="230"/>
        <v>23.010016759558795</v>
      </c>
      <c r="AH199" s="17"/>
      <c r="AI199" s="17">
        <f t="shared" si="231"/>
        <v>21.102389211521224</v>
      </c>
      <c r="AJ199" s="17"/>
      <c r="AK199" s="17">
        <f t="shared" si="232"/>
        <v>11.36282496004989</v>
      </c>
      <c r="AL199" s="17"/>
      <c r="AM199" s="17">
        <f t="shared" si="233"/>
        <v>15.213625911057413</v>
      </c>
      <c r="AN199" s="17"/>
      <c r="AO199" s="17">
        <f t="shared" si="234"/>
        <v>10.36754102194333</v>
      </c>
      <c r="AP199" s="17"/>
      <c r="AQ199" s="17">
        <f t="shared" si="235"/>
        <v>8.5902482753244733</v>
      </c>
      <c r="AR199" s="17"/>
      <c r="AS199" s="17">
        <f t="shared" si="236"/>
        <v>5.1304517285730995</v>
      </c>
      <c r="AT199" s="17"/>
      <c r="AU199" s="17">
        <f t="shared" si="237"/>
        <v>0</v>
      </c>
      <c r="AV199" s="17"/>
      <c r="AW199" s="17">
        <f t="shared" si="238"/>
        <v>10.308297930389369</v>
      </c>
      <c r="AX199" s="17"/>
      <c r="AY199" s="17">
        <f t="shared" si="239"/>
        <v>3.673071676345637</v>
      </c>
      <c r="AZ199" s="17"/>
      <c r="BA199" s="17">
        <f t="shared" si="240"/>
        <v>3.7323147678995992</v>
      </c>
      <c r="BB199" s="17"/>
      <c r="BC199" s="17">
        <f t="shared" si="320"/>
        <v>126.57878941419496</v>
      </c>
      <c r="BD199" s="18">
        <f t="shared" si="327"/>
        <v>1</v>
      </c>
      <c r="BE199" s="18"/>
      <c r="BG199" s="2">
        <f t="shared" si="241"/>
        <v>1995</v>
      </c>
      <c r="BH199" s="17">
        <f t="shared" si="242"/>
        <v>15.93112529249778</v>
      </c>
      <c r="BI199" s="17"/>
      <c r="BJ199" s="17">
        <f t="shared" si="243"/>
        <v>12.335347204290555</v>
      </c>
      <c r="BK199" s="17"/>
      <c r="BL199" s="17">
        <f t="shared" si="244"/>
        <v>19.697550476416538</v>
      </c>
      <c r="BM199" s="17"/>
      <c r="BN199" s="17">
        <f t="shared" si="245"/>
        <v>19.612226928560773</v>
      </c>
      <c r="BO199" s="17"/>
      <c r="BP199" s="17">
        <f t="shared" si="246"/>
        <v>16.528390127488134</v>
      </c>
      <c r="BQ199" s="17"/>
      <c r="BR199" s="17">
        <f t="shared" si="247"/>
        <v>13.322662543764402</v>
      </c>
      <c r="BS199" s="17"/>
      <c r="BT199" s="17">
        <f t="shared" si="248"/>
        <v>9.3855902641341178</v>
      </c>
      <c r="BU199" s="17"/>
      <c r="BV199" s="17">
        <f t="shared" si="249"/>
        <v>5.3631944366480671</v>
      </c>
      <c r="BW199" s="17"/>
      <c r="BX199" s="17">
        <f t="shared" si="250"/>
        <v>5.3631944366480671</v>
      </c>
      <c r="BY199" s="17"/>
      <c r="BZ199" s="17">
        <f t="shared" si="251"/>
        <v>5.3631944366480671</v>
      </c>
      <c r="CA199" s="17"/>
      <c r="CB199" s="17">
        <f t="shared" si="252"/>
        <v>5.3631944366480671</v>
      </c>
      <c r="CC199" s="17"/>
      <c r="CD199" s="17">
        <f t="shared" si="253"/>
        <v>5.3631944366480671</v>
      </c>
      <c r="CE199" s="17"/>
      <c r="CF199" s="17">
        <f t="shared" si="321"/>
        <v>133.62886502039265</v>
      </c>
      <c r="CG199" s="18">
        <f t="shared" si="328"/>
        <v>1</v>
      </c>
      <c r="CH199" s="18"/>
      <c r="CJ199" s="2">
        <f t="shared" si="254"/>
        <v>1995</v>
      </c>
      <c r="CK199" s="17">
        <f t="shared" si="255"/>
        <v>0</v>
      </c>
      <c r="CL199" s="17"/>
      <c r="CM199" s="17">
        <f t="shared" si="256"/>
        <v>0</v>
      </c>
      <c r="CN199" s="17"/>
      <c r="CO199" s="17">
        <f t="shared" si="257"/>
        <v>0</v>
      </c>
      <c r="CP199" s="17"/>
      <c r="CQ199" s="17">
        <f t="shared" si="258"/>
        <v>0</v>
      </c>
      <c r="CR199" s="17"/>
      <c r="CS199" s="17">
        <f t="shared" si="259"/>
        <v>0</v>
      </c>
      <c r="CT199" s="17"/>
      <c r="CU199" s="17">
        <f t="shared" si="260"/>
        <v>0</v>
      </c>
      <c r="CV199" s="17"/>
      <c r="CW199" s="17">
        <f t="shared" si="261"/>
        <v>0</v>
      </c>
      <c r="CX199" s="17"/>
      <c r="CY199" s="17">
        <f t="shared" si="262"/>
        <v>0</v>
      </c>
      <c r="CZ199" s="17"/>
      <c r="DA199" s="17">
        <f t="shared" si="263"/>
        <v>0</v>
      </c>
      <c r="DB199" s="17"/>
      <c r="DC199" s="17">
        <f t="shared" si="264"/>
        <v>0</v>
      </c>
      <c r="DD199" s="17"/>
      <c r="DE199" s="17">
        <f t="shared" si="265"/>
        <v>0</v>
      </c>
      <c r="DF199" s="17"/>
      <c r="DG199" s="17">
        <f t="shared" si="266"/>
        <v>0</v>
      </c>
      <c r="DH199" s="17"/>
      <c r="DI199" s="17" t="str">
        <f t="shared" si="322"/>
        <v/>
      </c>
      <c r="DJ199" s="18">
        <f t="shared" si="329"/>
        <v>0</v>
      </c>
      <c r="DK199" s="18"/>
      <c r="DM199" s="2">
        <f t="shared" si="267"/>
        <v>1995</v>
      </c>
      <c r="DN199" s="17">
        <f t="shared" si="268"/>
        <v>0</v>
      </c>
      <c r="DO199" s="17"/>
      <c r="DP199" s="17">
        <f t="shared" si="269"/>
        <v>0</v>
      </c>
      <c r="DQ199" s="17"/>
      <c r="DR199" s="17">
        <f t="shared" si="270"/>
        <v>0</v>
      </c>
      <c r="DS199" s="17"/>
      <c r="DT199" s="17">
        <f t="shared" si="271"/>
        <v>0</v>
      </c>
      <c r="DU199" s="17"/>
      <c r="DV199" s="17">
        <f t="shared" si="272"/>
        <v>0</v>
      </c>
      <c r="DW199" s="17"/>
      <c r="DX199" s="17">
        <f t="shared" si="273"/>
        <v>0</v>
      </c>
      <c r="DY199" s="17"/>
      <c r="DZ199" s="17">
        <f t="shared" si="274"/>
        <v>0</v>
      </c>
      <c r="EA199" s="17"/>
      <c r="EB199" s="17">
        <f t="shared" si="275"/>
        <v>0</v>
      </c>
      <c r="EC199" s="17"/>
      <c r="ED199" s="17">
        <f t="shared" si="276"/>
        <v>0</v>
      </c>
      <c r="EE199" s="17"/>
      <c r="EF199" s="17">
        <f t="shared" si="277"/>
        <v>0</v>
      </c>
      <c r="EG199" s="17"/>
      <c r="EH199" s="17">
        <f t="shared" si="278"/>
        <v>0</v>
      </c>
      <c r="EI199" s="17"/>
      <c r="EJ199" s="17">
        <f t="shared" si="279"/>
        <v>0</v>
      </c>
      <c r="EK199" s="17"/>
      <c r="EL199" s="17" t="str">
        <f t="shared" si="323"/>
        <v/>
      </c>
      <c r="EM199" s="18">
        <f t="shared" si="330"/>
        <v>0</v>
      </c>
      <c r="EN199" s="18"/>
      <c r="EP199" s="2">
        <f t="shared" si="280"/>
        <v>1995</v>
      </c>
      <c r="EQ199" s="17">
        <f t="shared" si="281"/>
        <v>0</v>
      </c>
      <c r="ER199" s="17"/>
      <c r="ES199" s="17">
        <f t="shared" si="282"/>
        <v>0</v>
      </c>
      <c r="ET199" s="17"/>
      <c r="EU199" s="17">
        <f t="shared" si="283"/>
        <v>0</v>
      </c>
      <c r="EV199" s="17"/>
      <c r="EW199" s="17">
        <f t="shared" si="284"/>
        <v>0</v>
      </c>
      <c r="EX199" s="17"/>
      <c r="EY199" s="17">
        <f t="shared" si="285"/>
        <v>0</v>
      </c>
      <c r="EZ199" s="17"/>
      <c r="FA199" s="17">
        <f t="shared" si="286"/>
        <v>0</v>
      </c>
      <c r="FB199" s="17"/>
      <c r="FC199" s="17">
        <f t="shared" si="287"/>
        <v>0</v>
      </c>
      <c r="FD199" s="17"/>
      <c r="FE199" s="17">
        <f t="shared" si="288"/>
        <v>0</v>
      </c>
      <c r="FF199" s="17"/>
      <c r="FG199" s="17">
        <f t="shared" si="289"/>
        <v>0</v>
      </c>
      <c r="FH199" s="17"/>
      <c r="FI199" s="17">
        <f t="shared" si="290"/>
        <v>0</v>
      </c>
      <c r="FJ199" s="17"/>
      <c r="FK199" s="17">
        <f t="shared" si="291"/>
        <v>0</v>
      </c>
      <c r="FL199" s="17"/>
      <c r="FM199" s="17">
        <f t="shared" si="292"/>
        <v>0</v>
      </c>
      <c r="FN199" s="17"/>
      <c r="FO199" s="17" t="str">
        <f t="shared" si="324"/>
        <v/>
      </c>
      <c r="FP199" s="18">
        <f t="shared" si="331"/>
        <v>0</v>
      </c>
      <c r="FQ199" s="18"/>
      <c r="FS199" s="2">
        <f t="shared" si="293"/>
        <v>1995</v>
      </c>
      <c r="FT199" s="17">
        <f t="shared" si="294"/>
        <v>0</v>
      </c>
      <c r="FU199" s="17"/>
      <c r="FV199" s="17">
        <f t="shared" si="295"/>
        <v>0</v>
      </c>
      <c r="FW199" s="17"/>
      <c r="FX199" s="17">
        <f t="shared" si="296"/>
        <v>0</v>
      </c>
      <c r="FY199" s="17"/>
      <c r="FZ199" s="17">
        <f t="shared" si="297"/>
        <v>0</v>
      </c>
      <c r="GA199" s="17"/>
      <c r="GB199" s="17">
        <f t="shared" si="298"/>
        <v>0</v>
      </c>
      <c r="GC199" s="17"/>
      <c r="GD199" s="17">
        <f t="shared" si="299"/>
        <v>0</v>
      </c>
      <c r="GE199" s="17"/>
      <c r="GF199" s="17">
        <f t="shared" si="300"/>
        <v>0</v>
      </c>
      <c r="GG199" s="17"/>
      <c r="GH199" s="17">
        <f t="shared" si="301"/>
        <v>0</v>
      </c>
      <c r="GI199" s="17"/>
      <c r="GJ199" s="17">
        <f t="shared" si="302"/>
        <v>0</v>
      </c>
      <c r="GK199" s="17"/>
      <c r="GL199" s="17">
        <f t="shared" si="303"/>
        <v>0</v>
      </c>
      <c r="GM199" s="17"/>
      <c r="GN199" s="17">
        <f t="shared" si="304"/>
        <v>0</v>
      </c>
      <c r="GO199" s="17"/>
      <c r="GP199" s="17">
        <f t="shared" si="305"/>
        <v>0</v>
      </c>
      <c r="GQ199" s="17"/>
      <c r="GR199" s="17" t="str">
        <f t="shared" si="325"/>
        <v/>
      </c>
      <c r="GS199" s="18">
        <f t="shared" si="332"/>
        <v>0</v>
      </c>
      <c r="GT199" s="18"/>
      <c r="GV199" s="2">
        <f t="shared" si="306"/>
        <v>1995</v>
      </c>
      <c r="GW199" s="17">
        <f t="shared" si="307"/>
        <v>0</v>
      </c>
      <c r="GX199" s="17"/>
      <c r="GY199" s="17">
        <f t="shared" si="308"/>
        <v>0</v>
      </c>
      <c r="GZ199" s="17"/>
      <c r="HA199" s="17">
        <f t="shared" si="309"/>
        <v>0</v>
      </c>
      <c r="HB199" s="17"/>
      <c r="HC199" s="17">
        <f t="shared" si="310"/>
        <v>0</v>
      </c>
      <c r="HD199" s="17"/>
      <c r="HE199" s="17">
        <f t="shared" si="311"/>
        <v>0</v>
      </c>
      <c r="HF199" s="17"/>
      <c r="HG199" s="17">
        <f t="shared" si="312"/>
        <v>0</v>
      </c>
      <c r="HH199" s="17"/>
      <c r="HI199" s="17">
        <f t="shared" si="313"/>
        <v>0</v>
      </c>
      <c r="HJ199" s="17"/>
      <c r="HK199" s="17">
        <f t="shared" si="314"/>
        <v>0</v>
      </c>
      <c r="HL199" s="17"/>
      <c r="HM199" s="17">
        <f t="shared" si="315"/>
        <v>0</v>
      </c>
      <c r="HN199" s="17"/>
      <c r="HO199" s="17">
        <f t="shared" si="316"/>
        <v>0</v>
      </c>
      <c r="HP199" s="17"/>
      <c r="HQ199" s="17">
        <f t="shared" si="317"/>
        <v>0</v>
      </c>
      <c r="HR199" s="17"/>
      <c r="HS199" s="17">
        <f t="shared" si="318"/>
        <v>0</v>
      </c>
      <c r="HT199" s="17"/>
      <c r="HU199" s="17" t="str">
        <f t="shared" si="326"/>
        <v/>
      </c>
      <c r="HV199" s="18">
        <f t="shared" si="333"/>
        <v>0</v>
      </c>
      <c r="HW199" s="18"/>
    </row>
    <row r="200" spans="1:231" x14ac:dyDescent="0.2">
      <c r="A200" s="2">
        <f t="shared" si="214"/>
        <v>1996</v>
      </c>
      <c r="B200" s="17">
        <f t="shared" si="215"/>
        <v>18.134730304955994</v>
      </c>
      <c r="C200" s="17"/>
      <c r="D200" s="17">
        <f t="shared" si="216"/>
        <v>25.742042879322469</v>
      </c>
      <c r="E200" s="17"/>
      <c r="F200" s="17">
        <f t="shared" si="217"/>
        <v>18.899221354439284</v>
      </c>
      <c r="G200" s="17"/>
      <c r="H200" s="17">
        <f t="shared" si="218"/>
        <v>14.450134099249665</v>
      </c>
      <c r="I200" s="17"/>
      <c r="J200" s="17">
        <f t="shared" si="219"/>
        <v>7.4067903318790558</v>
      </c>
      <c r="K200" s="17"/>
      <c r="L200" s="17">
        <f t="shared" si="220"/>
        <v>24.300789261444145</v>
      </c>
      <c r="M200" s="17"/>
      <c r="N200" s="17">
        <f t="shared" si="221"/>
        <v>13.008880481371337</v>
      </c>
      <c r="O200" s="17"/>
      <c r="P200" s="17">
        <f t="shared" si="222"/>
        <v>8.246477222295125</v>
      </c>
      <c r="Q200" s="17"/>
      <c r="R200" s="17">
        <f t="shared" si="223"/>
        <v>1.75456962176492</v>
      </c>
      <c r="S200" s="17"/>
      <c r="T200" s="17">
        <f t="shared" si="224"/>
        <v>3.1958232396432473</v>
      </c>
      <c r="U200" s="17"/>
      <c r="V200" s="17">
        <f t="shared" si="225"/>
        <v>1.8798960233195574</v>
      </c>
      <c r="W200" s="17"/>
      <c r="X200" s="17">
        <f t="shared" si="226"/>
        <v>2.2684078681389321</v>
      </c>
      <c r="Y200" s="17"/>
      <c r="Z200" s="17">
        <f t="shared" si="319"/>
        <v>139.28776268782372</v>
      </c>
      <c r="AA200" s="18">
        <f t="shared" si="227"/>
        <v>1</v>
      </c>
      <c r="AB200" s="18"/>
      <c r="AD200" s="2">
        <f t="shared" si="228"/>
        <v>1996</v>
      </c>
      <c r="AE200" s="17">
        <f t="shared" si="229"/>
        <v>0</v>
      </c>
      <c r="AF200" s="17"/>
      <c r="AG200" s="17">
        <f t="shared" si="230"/>
        <v>0</v>
      </c>
      <c r="AH200" s="17"/>
      <c r="AI200" s="17">
        <f t="shared" si="231"/>
        <v>0</v>
      </c>
      <c r="AJ200" s="17"/>
      <c r="AK200" s="17">
        <f t="shared" si="232"/>
        <v>0</v>
      </c>
      <c r="AL200" s="17"/>
      <c r="AM200" s="17">
        <f t="shared" si="233"/>
        <v>0</v>
      </c>
      <c r="AN200" s="17"/>
      <c r="AO200" s="17">
        <f t="shared" si="234"/>
        <v>0</v>
      </c>
      <c r="AP200" s="17"/>
      <c r="AQ200" s="17">
        <f t="shared" si="235"/>
        <v>0</v>
      </c>
      <c r="AR200" s="17"/>
      <c r="AS200" s="17">
        <f t="shared" si="236"/>
        <v>0</v>
      </c>
      <c r="AT200" s="17"/>
      <c r="AU200" s="17">
        <f t="shared" si="237"/>
        <v>0</v>
      </c>
      <c r="AV200" s="17"/>
      <c r="AW200" s="17">
        <f t="shared" si="238"/>
        <v>0</v>
      </c>
      <c r="AX200" s="17"/>
      <c r="AY200" s="17">
        <f t="shared" si="239"/>
        <v>0</v>
      </c>
      <c r="AZ200" s="17"/>
      <c r="BA200" s="17">
        <f t="shared" si="240"/>
        <v>0</v>
      </c>
      <c r="BB200" s="17"/>
      <c r="BC200" s="17" t="str">
        <f t="shared" si="320"/>
        <v/>
      </c>
      <c r="BD200" s="18">
        <f t="shared" si="327"/>
        <v>0</v>
      </c>
      <c r="BE200" s="18"/>
      <c r="BG200" s="2">
        <f t="shared" si="241"/>
        <v>1996</v>
      </c>
      <c r="BH200" s="17">
        <f t="shared" si="242"/>
        <v>0</v>
      </c>
      <c r="BI200" s="17"/>
      <c r="BJ200" s="17">
        <f t="shared" si="243"/>
        <v>0</v>
      </c>
      <c r="BK200" s="17"/>
      <c r="BL200" s="17">
        <f t="shared" si="244"/>
        <v>0</v>
      </c>
      <c r="BM200" s="17"/>
      <c r="BN200" s="17">
        <f t="shared" si="245"/>
        <v>0</v>
      </c>
      <c r="BO200" s="17"/>
      <c r="BP200" s="17">
        <f t="shared" si="246"/>
        <v>0</v>
      </c>
      <c r="BQ200" s="17"/>
      <c r="BR200" s="17">
        <f t="shared" si="247"/>
        <v>0</v>
      </c>
      <c r="BS200" s="17"/>
      <c r="BT200" s="17">
        <f t="shared" si="248"/>
        <v>0</v>
      </c>
      <c r="BU200" s="17"/>
      <c r="BV200" s="17">
        <f t="shared" si="249"/>
        <v>0</v>
      </c>
      <c r="BW200" s="17"/>
      <c r="BX200" s="17">
        <f t="shared" si="250"/>
        <v>0</v>
      </c>
      <c r="BY200" s="17"/>
      <c r="BZ200" s="17">
        <f t="shared" si="251"/>
        <v>0</v>
      </c>
      <c r="CA200" s="17"/>
      <c r="CB200" s="17">
        <f t="shared" si="252"/>
        <v>0</v>
      </c>
      <c r="CC200" s="17"/>
      <c r="CD200" s="17">
        <f t="shared" si="253"/>
        <v>0</v>
      </c>
      <c r="CE200" s="17"/>
      <c r="CF200" s="17" t="str">
        <f t="shared" si="321"/>
        <v/>
      </c>
      <c r="CG200" s="18">
        <f t="shared" si="328"/>
        <v>0</v>
      </c>
      <c r="CH200" s="18"/>
      <c r="CJ200" s="2">
        <f t="shared" si="254"/>
        <v>1996</v>
      </c>
      <c r="CK200" s="17">
        <f t="shared" si="255"/>
        <v>0</v>
      </c>
      <c r="CL200" s="17"/>
      <c r="CM200" s="17">
        <f t="shared" si="256"/>
        <v>0</v>
      </c>
      <c r="CN200" s="17"/>
      <c r="CO200" s="17">
        <f t="shared" si="257"/>
        <v>0</v>
      </c>
      <c r="CP200" s="17"/>
      <c r="CQ200" s="17">
        <f t="shared" si="258"/>
        <v>0</v>
      </c>
      <c r="CR200" s="17"/>
      <c r="CS200" s="17">
        <f t="shared" si="259"/>
        <v>0</v>
      </c>
      <c r="CT200" s="17"/>
      <c r="CU200" s="17">
        <f t="shared" si="260"/>
        <v>0</v>
      </c>
      <c r="CV200" s="17"/>
      <c r="CW200" s="17">
        <f t="shared" si="261"/>
        <v>0</v>
      </c>
      <c r="CX200" s="17"/>
      <c r="CY200" s="17">
        <f t="shared" si="262"/>
        <v>0</v>
      </c>
      <c r="CZ200" s="17"/>
      <c r="DA200" s="17">
        <f t="shared" si="263"/>
        <v>0</v>
      </c>
      <c r="DB200" s="17"/>
      <c r="DC200" s="17">
        <f t="shared" si="264"/>
        <v>0</v>
      </c>
      <c r="DD200" s="17"/>
      <c r="DE200" s="17">
        <f t="shared" si="265"/>
        <v>0</v>
      </c>
      <c r="DF200" s="17"/>
      <c r="DG200" s="17">
        <f t="shared" si="266"/>
        <v>0</v>
      </c>
      <c r="DH200" s="17"/>
      <c r="DI200" s="17" t="str">
        <f t="shared" si="322"/>
        <v/>
      </c>
      <c r="DJ200" s="18">
        <f t="shared" si="329"/>
        <v>0</v>
      </c>
      <c r="DK200" s="18"/>
      <c r="DM200" s="2">
        <f t="shared" si="267"/>
        <v>1996</v>
      </c>
      <c r="DN200" s="17">
        <f t="shared" si="268"/>
        <v>0</v>
      </c>
      <c r="DO200" s="17"/>
      <c r="DP200" s="17">
        <f t="shared" si="269"/>
        <v>0</v>
      </c>
      <c r="DQ200" s="17"/>
      <c r="DR200" s="17">
        <f t="shared" si="270"/>
        <v>0</v>
      </c>
      <c r="DS200" s="17"/>
      <c r="DT200" s="17">
        <f t="shared" si="271"/>
        <v>0</v>
      </c>
      <c r="DU200" s="17"/>
      <c r="DV200" s="17">
        <f t="shared" si="272"/>
        <v>0</v>
      </c>
      <c r="DW200" s="17"/>
      <c r="DX200" s="17">
        <f t="shared" si="273"/>
        <v>0</v>
      </c>
      <c r="DY200" s="17"/>
      <c r="DZ200" s="17">
        <f t="shared" si="274"/>
        <v>0</v>
      </c>
      <c r="EA200" s="17"/>
      <c r="EB200" s="17">
        <f t="shared" si="275"/>
        <v>0</v>
      </c>
      <c r="EC200" s="17"/>
      <c r="ED200" s="17">
        <f t="shared" si="276"/>
        <v>0</v>
      </c>
      <c r="EE200" s="17"/>
      <c r="EF200" s="17">
        <f t="shared" si="277"/>
        <v>0</v>
      </c>
      <c r="EG200" s="17"/>
      <c r="EH200" s="17">
        <f t="shared" si="278"/>
        <v>0</v>
      </c>
      <c r="EI200" s="17"/>
      <c r="EJ200" s="17">
        <f t="shared" si="279"/>
        <v>0</v>
      </c>
      <c r="EK200" s="17"/>
      <c r="EL200" s="17" t="str">
        <f t="shared" si="323"/>
        <v/>
      </c>
      <c r="EM200" s="18">
        <f t="shared" si="330"/>
        <v>0</v>
      </c>
      <c r="EN200" s="18"/>
      <c r="EP200" s="2">
        <f t="shared" si="280"/>
        <v>1996</v>
      </c>
      <c r="EQ200" s="17">
        <f t="shared" si="281"/>
        <v>0</v>
      </c>
      <c r="ER200" s="17"/>
      <c r="ES200" s="17">
        <f t="shared" si="282"/>
        <v>0</v>
      </c>
      <c r="ET200" s="17"/>
      <c r="EU200" s="17">
        <f t="shared" si="283"/>
        <v>0</v>
      </c>
      <c r="EV200" s="17"/>
      <c r="EW200" s="17">
        <f t="shared" si="284"/>
        <v>0</v>
      </c>
      <c r="EX200" s="17"/>
      <c r="EY200" s="17">
        <f t="shared" si="285"/>
        <v>0</v>
      </c>
      <c r="EZ200" s="17"/>
      <c r="FA200" s="17">
        <f t="shared" si="286"/>
        <v>0</v>
      </c>
      <c r="FB200" s="17"/>
      <c r="FC200" s="17">
        <f t="shared" si="287"/>
        <v>0</v>
      </c>
      <c r="FD200" s="17"/>
      <c r="FE200" s="17">
        <f t="shared" si="288"/>
        <v>0</v>
      </c>
      <c r="FF200" s="17"/>
      <c r="FG200" s="17">
        <f t="shared" si="289"/>
        <v>0</v>
      </c>
      <c r="FH200" s="17"/>
      <c r="FI200" s="17">
        <f t="shared" si="290"/>
        <v>0</v>
      </c>
      <c r="FJ200" s="17"/>
      <c r="FK200" s="17">
        <f t="shared" si="291"/>
        <v>0</v>
      </c>
      <c r="FL200" s="17"/>
      <c r="FM200" s="17">
        <f t="shared" si="292"/>
        <v>0</v>
      </c>
      <c r="FN200" s="17"/>
      <c r="FO200" s="17" t="str">
        <f t="shared" si="324"/>
        <v/>
      </c>
      <c r="FP200" s="18">
        <f t="shared" si="331"/>
        <v>0</v>
      </c>
      <c r="FQ200" s="18"/>
      <c r="FS200" s="2">
        <f t="shared" si="293"/>
        <v>1996</v>
      </c>
      <c r="FT200" s="17">
        <f t="shared" si="294"/>
        <v>0</v>
      </c>
      <c r="FU200" s="17"/>
      <c r="FV200" s="17">
        <f t="shared" si="295"/>
        <v>0</v>
      </c>
      <c r="FW200" s="17"/>
      <c r="FX200" s="17">
        <f t="shared" si="296"/>
        <v>0</v>
      </c>
      <c r="FY200" s="17"/>
      <c r="FZ200" s="17">
        <f t="shared" si="297"/>
        <v>0</v>
      </c>
      <c r="GA200" s="17"/>
      <c r="GB200" s="17">
        <f t="shared" si="298"/>
        <v>0</v>
      </c>
      <c r="GC200" s="17"/>
      <c r="GD200" s="17">
        <f t="shared" si="299"/>
        <v>0</v>
      </c>
      <c r="GE200" s="17"/>
      <c r="GF200" s="17">
        <f t="shared" si="300"/>
        <v>0</v>
      </c>
      <c r="GG200" s="17"/>
      <c r="GH200" s="17">
        <f t="shared" si="301"/>
        <v>0</v>
      </c>
      <c r="GI200" s="17"/>
      <c r="GJ200" s="17">
        <f t="shared" si="302"/>
        <v>0</v>
      </c>
      <c r="GK200" s="17"/>
      <c r="GL200" s="17">
        <f t="shared" si="303"/>
        <v>0</v>
      </c>
      <c r="GM200" s="17"/>
      <c r="GN200" s="17">
        <f t="shared" si="304"/>
        <v>0</v>
      </c>
      <c r="GO200" s="17"/>
      <c r="GP200" s="17">
        <f t="shared" si="305"/>
        <v>0</v>
      </c>
      <c r="GQ200" s="17"/>
      <c r="GR200" s="17" t="str">
        <f t="shared" si="325"/>
        <v/>
      </c>
      <c r="GS200" s="18">
        <f t="shared" si="332"/>
        <v>0</v>
      </c>
      <c r="GT200" s="18"/>
      <c r="GV200" s="2">
        <f t="shared" si="306"/>
        <v>1996</v>
      </c>
      <c r="GW200" s="17">
        <f t="shared" si="307"/>
        <v>0</v>
      </c>
      <c r="GX200" s="17"/>
      <c r="GY200" s="17">
        <f t="shared" si="308"/>
        <v>0</v>
      </c>
      <c r="GZ200" s="17"/>
      <c r="HA200" s="17">
        <f t="shared" si="309"/>
        <v>0</v>
      </c>
      <c r="HB200" s="17"/>
      <c r="HC200" s="17">
        <f t="shared" si="310"/>
        <v>0</v>
      </c>
      <c r="HD200" s="17"/>
      <c r="HE200" s="17">
        <f t="shared" si="311"/>
        <v>0</v>
      </c>
      <c r="HF200" s="17"/>
      <c r="HG200" s="17">
        <f t="shared" si="312"/>
        <v>0</v>
      </c>
      <c r="HH200" s="17"/>
      <c r="HI200" s="17">
        <f t="shared" si="313"/>
        <v>0</v>
      </c>
      <c r="HJ200" s="17"/>
      <c r="HK200" s="17">
        <f t="shared" si="314"/>
        <v>0</v>
      </c>
      <c r="HL200" s="17"/>
      <c r="HM200" s="17">
        <f t="shared" si="315"/>
        <v>0</v>
      </c>
      <c r="HN200" s="17"/>
      <c r="HO200" s="17">
        <f t="shared" si="316"/>
        <v>0</v>
      </c>
      <c r="HP200" s="17"/>
      <c r="HQ200" s="17">
        <f t="shared" si="317"/>
        <v>0</v>
      </c>
      <c r="HR200" s="17"/>
      <c r="HS200" s="17">
        <f t="shared" si="318"/>
        <v>0</v>
      </c>
      <c r="HT200" s="17"/>
      <c r="HU200" s="17" t="str">
        <f t="shared" si="326"/>
        <v/>
      </c>
      <c r="HV200" s="18">
        <f t="shared" si="333"/>
        <v>0</v>
      </c>
      <c r="HW200" s="18"/>
    </row>
    <row r="201" spans="1:231" x14ac:dyDescent="0.2">
      <c r="A201" s="2">
        <f t="shared" si="214"/>
        <v>1997</v>
      </c>
      <c r="B201" s="17">
        <f t="shared" si="215"/>
        <v>7.030811127215145</v>
      </c>
      <c r="C201" s="17"/>
      <c r="D201" s="17">
        <f t="shared" si="216"/>
        <v>9.8631878023499446</v>
      </c>
      <c r="E201" s="17"/>
      <c r="F201" s="17">
        <f t="shared" si="217"/>
        <v>15.527941152619542</v>
      </c>
      <c r="G201" s="17"/>
      <c r="H201" s="17">
        <f t="shared" si="218"/>
        <v>23.348308609628901</v>
      </c>
      <c r="I201" s="17"/>
      <c r="J201" s="17">
        <f t="shared" si="219"/>
        <v>14.963972345623677</v>
      </c>
      <c r="K201" s="17"/>
      <c r="L201" s="17">
        <f t="shared" si="220"/>
        <v>24.238126060666826</v>
      </c>
      <c r="M201" s="17"/>
      <c r="N201" s="17">
        <f t="shared" si="221"/>
        <v>3.1080947585550014</v>
      </c>
      <c r="O201" s="17"/>
      <c r="P201" s="17">
        <f t="shared" si="222"/>
        <v>4.3989566945677643</v>
      </c>
      <c r="Q201" s="17"/>
      <c r="R201" s="17">
        <f t="shared" si="223"/>
        <v>0</v>
      </c>
      <c r="S201" s="17"/>
      <c r="T201" s="17">
        <f t="shared" si="224"/>
        <v>0.57650144715133089</v>
      </c>
      <c r="U201" s="17"/>
      <c r="V201" s="17">
        <f t="shared" si="225"/>
        <v>0</v>
      </c>
      <c r="W201" s="17"/>
      <c r="X201" s="17">
        <f t="shared" si="226"/>
        <v>3.4464760427525212</v>
      </c>
      <c r="Y201" s="17"/>
      <c r="Z201" s="17">
        <f t="shared" si="319"/>
        <v>106.50237604113065</v>
      </c>
      <c r="AA201" s="18">
        <f t="shared" si="227"/>
        <v>1</v>
      </c>
      <c r="AB201" s="18"/>
      <c r="AD201" s="2">
        <f t="shared" si="228"/>
        <v>1997</v>
      </c>
      <c r="AE201" s="17">
        <f t="shared" si="229"/>
        <v>0</v>
      </c>
      <c r="AF201" s="17"/>
      <c r="AG201" s="17">
        <f t="shared" si="230"/>
        <v>0</v>
      </c>
      <c r="AH201" s="17"/>
      <c r="AI201" s="17">
        <f t="shared" si="231"/>
        <v>0</v>
      </c>
      <c r="AJ201" s="17"/>
      <c r="AK201" s="17">
        <f t="shared" si="232"/>
        <v>0</v>
      </c>
      <c r="AL201" s="17"/>
      <c r="AM201" s="17">
        <f t="shared" si="233"/>
        <v>0</v>
      </c>
      <c r="AN201" s="17"/>
      <c r="AO201" s="17">
        <f t="shared" si="234"/>
        <v>0</v>
      </c>
      <c r="AP201" s="17"/>
      <c r="AQ201" s="17">
        <f t="shared" si="235"/>
        <v>0</v>
      </c>
      <c r="AR201" s="17"/>
      <c r="AS201" s="17">
        <f t="shared" si="236"/>
        <v>0</v>
      </c>
      <c r="AT201" s="17"/>
      <c r="AU201" s="17">
        <f t="shared" si="237"/>
        <v>0</v>
      </c>
      <c r="AV201" s="17"/>
      <c r="AW201" s="17">
        <f t="shared" si="238"/>
        <v>0</v>
      </c>
      <c r="AX201" s="17"/>
      <c r="AY201" s="17">
        <f t="shared" si="239"/>
        <v>0</v>
      </c>
      <c r="AZ201" s="17"/>
      <c r="BA201" s="17">
        <f t="shared" si="240"/>
        <v>0</v>
      </c>
      <c r="BB201" s="17"/>
      <c r="BC201" s="17" t="str">
        <f t="shared" si="320"/>
        <v/>
      </c>
      <c r="BD201" s="18">
        <f t="shared" si="327"/>
        <v>0</v>
      </c>
      <c r="BE201" s="18"/>
      <c r="BG201" s="2">
        <f t="shared" si="241"/>
        <v>1997</v>
      </c>
      <c r="BH201" s="17">
        <f t="shared" si="242"/>
        <v>0</v>
      </c>
      <c r="BI201" s="17"/>
      <c r="BJ201" s="17">
        <f t="shared" si="243"/>
        <v>0</v>
      </c>
      <c r="BK201" s="17"/>
      <c r="BL201" s="17">
        <f t="shared" si="244"/>
        <v>0</v>
      </c>
      <c r="BM201" s="17"/>
      <c r="BN201" s="17">
        <f t="shared" si="245"/>
        <v>0</v>
      </c>
      <c r="BO201" s="17"/>
      <c r="BP201" s="17">
        <f t="shared" si="246"/>
        <v>0</v>
      </c>
      <c r="BQ201" s="17"/>
      <c r="BR201" s="17">
        <f t="shared" si="247"/>
        <v>0</v>
      </c>
      <c r="BS201" s="17"/>
      <c r="BT201" s="17">
        <f t="shared" si="248"/>
        <v>0</v>
      </c>
      <c r="BU201" s="17"/>
      <c r="BV201" s="17">
        <f t="shared" si="249"/>
        <v>0</v>
      </c>
      <c r="BW201" s="17"/>
      <c r="BX201" s="17">
        <f t="shared" si="250"/>
        <v>0</v>
      </c>
      <c r="BY201" s="17"/>
      <c r="BZ201" s="17">
        <f t="shared" si="251"/>
        <v>0</v>
      </c>
      <c r="CA201" s="17"/>
      <c r="CB201" s="17">
        <f t="shared" si="252"/>
        <v>0</v>
      </c>
      <c r="CC201" s="17"/>
      <c r="CD201" s="17">
        <f t="shared" si="253"/>
        <v>0</v>
      </c>
      <c r="CE201" s="17"/>
      <c r="CF201" s="17" t="str">
        <f t="shared" si="321"/>
        <v/>
      </c>
      <c r="CG201" s="18">
        <f t="shared" si="328"/>
        <v>0</v>
      </c>
      <c r="CH201" s="18"/>
      <c r="CJ201" s="2">
        <f t="shared" si="254"/>
        <v>1997</v>
      </c>
      <c r="CK201" s="17">
        <f t="shared" si="255"/>
        <v>0</v>
      </c>
      <c r="CL201" s="17"/>
      <c r="CM201" s="17">
        <f t="shared" si="256"/>
        <v>0</v>
      </c>
      <c r="CN201" s="17"/>
      <c r="CO201" s="17">
        <f t="shared" si="257"/>
        <v>0</v>
      </c>
      <c r="CP201" s="17"/>
      <c r="CQ201" s="17">
        <f t="shared" si="258"/>
        <v>0</v>
      </c>
      <c r="CR201" s="17"/>
      <c r="CS201" s="17">
        <f t="shared" si="259"/>
        <v>0</v>
      </c>
      <c r="CT201" s="17"/>
      <c r="CU201" s="17">
        <f t="shared" si="260"/>
        <v>0</v>
      </c>
      <c r="CV201" s="17"/>
      <c r="CW201" s="17">
        <f t="shared" si="261"/>
        <v>0</v>
      </c>
      <c r="CX201" s="17"/>
      <c r="CY201" s="17">
        <f t="shared" si="262"/>
        <v>0</v>
      </c>
      <c r="CZ201" s="17"/>
      <c r="DA201" s="17">
        <f t="shared" si="263"/>
        <v>0</v>
      </c>
      <c r="DB201" s="17"/>
      <c r="DC201" s="17">
        <f t="shared" si="264"/>
        <v>0</v>
      </c>
      <c r="DD201" s="17"/>
      <c r="DE201" s="17">
        <f t="shared" si="265"/>
        <v>0</v>
      </c>
      <c r="DF201" s="17"/>
      <c r="DG201" s="17">
        <f t="shared" si="266"/>
        <v>0</v>
      </c>
      <c r="DH201" s="17"/>
      <c r="DI201" s="17" t="str">
        <f t="shared" si="322"/>
        <v/>
      </c>
      <c r="DJ201" s="18">
        <f t="shared" si="329"/>
        <v>0</v>
      </c>
      <c r="DK201" s="18"/>
      <c r="DM201" s="2">
        <f t="shared" si="267"/>
        <v>1997</v>
      </c>
      <c r="DN201" s="17">
        <f t="shared" si="268"/>
        <v>0</v>
      </c>
      <c r="DO201" s="17"/>
      <c r="DP201" s="17">
        <f t="shared" si="269"/>
        <v>0</v>
      </c>
      <c r="DQ201" s="17"/>
      <c r="DR201" s="17">
        <f t="shared" si="270"/>
        <v>0</v>
      </c>
      <c r="DS201" s="17"/>
      <c r="DT201" s="17">
        <f t="shared" si="271"/>
        <v>0</v>
      </c>
      <c r="DU201" s="17"/>
      <c r="DV201" s="17">
        <f t="shared" si="272"/>
        <v>0</v>
      </c>
      <c r="DW201" s="17"/>
      <c r="DX201" s="17">
        <f t="shared" si="273"/>
        <v>0</v>
      </c>
      <c r="DY201" s="17"/>
      <c r="DZ201" s="17">
        <f t="shared" si="274"/>
        <v>0</v>
      </c>
      <c r="EA201" s="17"/>
      <c r="EB201" s="17">
        <f t="shared" si="275"/>
        <v>0</v>
      </c>
      <c r="EC201" s="17"/>
      <c r="ED201" s="17">
        <f t="shared" si="276"/>
        <v>0</v>
      </c>
      <c r="EE201" s="17"/>
      <c r="EF201" s="17">
        <f t="shared" si="277"/>
        <v>0</v>
      </c>
      <c r="EG201" s="17"/>
      <c r="EH201" s="17">
        <f t="shared" si="278"/>
        <v>0</v>
      </c>
      <c r="EI201" s="17"/>
      <c r="EJ201" s="17">
        <f t="shared" si="279"/>
        <v>0</v>
      </c>
      <c r="EK201" s="17"/>
      <c r="EL201" s="17" t="str">
        <f t="shared" si="323"/>
        <v/>
      </c>
      <c r="EM201" s="18">
        <f t="shared" si="330"/>
        <v>0</v>
      </c>
      <c r="EN201" s="18"/>
      <c r="EP201" s="2">
        <f t="shared" si="280"/>
        <v>1997</v>
      </c>
      <c r="EQ201" s="17">
        <f t="shared" si="281"/>
        <v>0</v>
      </c>
      <c r="ER201" s="17"/>
      <c r="ES201" s="17">
        <f t="shared" si="282"/>
        <v>0</v>
      </c>
      <c r="ET201" s="17"/>
      <c r="EU201" s="17">
        <f t="shared" si="283"/>
        <v>0</v>
      </c>
      <c r="EV201" s="17"/>
      <c r="EW201" s="17">
        <f t="shared" si="284"/>
        <v>0</v>
      </c>
      <c r="EX201" s="17"/>
      <c r="EY201" s="17">
        <f t="shared" si="285"/>
        <v>0</v>
      </c>
      <c r="EZ201" s="17"/>
      <c r="FA201" s="17">
        <f t="shared" si="286"/>
        <v>0</v>
      </c>
      <c r="FB201" s="17"/>
      <c r="FC201" s="17">
        <f t="shared" si="287"/>
        <v>0</v>
      </c>
      <c r="FD201" s="17"/>
      <c r="FE201" s="17">
        <f t="shared" si="288"/>
        <v>0</v>
      </c>
      <c r="FF201" s="17"/>
      <c r="FG201" s="17">
        <f t="shared" si="289"/>
        <v>0</v>
      </c>
      <c r="FH201" s="17"/>
      <c r="FI201" s="17">
        <f t="shared" si="290"/>
        <v>0</v>
      </c>
      <c r="FJ201" s="17"/>
      <c r="FK201" s="17">
        <f t="shared" si="291"/>
        <v>0</v>
      </c>
      <c r="FL201" s="17"/>
      <c r="FM201" s="17">
        <f t="shared" si="292"/>
        <v>0</v>
      </c>
      <c r="FN201" s="17"/>
      <c r="FO201" s="17" t="str">
        <f t="shared" si="324"/>
        <v/>
      </c>
      <c r="FP201" s="18">
        <f t="shared" si="331"/>
        <v>0</v>
      </c>
      <c r="FQ201" s="18"/>
      <c r="FS201" s="2">
        <f t="shared" si="293"/>
        <v>1997</v>
      </c>
      <c r="FT201" s="17">
        <f t="shared" si="294"/>
        <v>0</v>
      </c>
      <c r="FU201" s="17"/>
      <c r="FV201" s="17">
        <f t="shared" si="295"/>
        <v>0</v>
      </c>
      <c r="FW201" s="17"/>
      <c r="FX201" s="17">
        <f t="shared" si="296"/>
        <v>0</v>
      </c>
      <c r="FY201" s="17"/>
      <c r="FZ201" s="17">
        <f t="shared" si="297"/>
        <v>0</v>
      </c>
      <c r="GA201" s="17"/>
      <c r="GB201" s="17">
        <f t="shared" si="298"/>
        <v>0</v>
      </c>
      <c r="GC201" s="17"/>
      <c r="GD201" s="17">
        <f t="shared" si="299"/>
        <v>0</v>
      </c>
      <c r="GE201" s="17"/>
      <c r="GF201" s="17">
        <f t="shared" si="300"/>
        <v>0</v>
      </c>
      <c r="GG201" s="17"/>
      <c r="GH201" s="17">
        <f t="shared" si="301"/>
        <v>0</v>
      </c>
      <c r="GI201" s="17"/>
      <c r="GJ201" s="17">
        <f t="shared" si="302"/>
        <v>0</v>
      </c>
      <c r="GK201" s="17"/>
      <c r="GL201" s="17">
        <f t="shared" si="303"/>
        <v>0</v>
      </c>
      <c r="GM201" s="17"/>
      <c r="GN201" s="17">
        <f t="shared" si="304"/>
        <v>0</v>
      </c>
      <c r="GO201" s="17"/>
      <c r="GP201" s="17">
        <f t="shared" si="305"/>
        <v>0</v>
      </c>
      <c r="GQ201" s="17"/>
      <c r="GR201" s="17" t="str">
        <f t="shared" si="325"/>
        <v/>
      </c>
      <c r="GS201" s="18">
        <f t="shared" si="332"/>
        <v>0</v>
      </c>
      <c r="GT201" s="18"/>
      <c r="GV201" s="2">
        <f t="shared" si="306"/>
        <v>1997</v>
      </c>
      <c r="GW201" s="17">
        <f t="shared" si="307"/>
        <v>0</v>
      </c>
      <c r="GX201" s="17"/>
      <c r="GY201" s="17">
        <f t="shared" si="308"/>
        <v>0</v>
      </c>
      <c r="GZ201" s="17"/>
      <c r="HA201" s="17">
        <f t="shared" si="309"/>
        <v>0</v>
      </c>
      <c r="HB201" s="17"/>
      <c r="HC201" s="17">
        <f t="shared" si="310"/>
        <v>0</v>
      </c>
      <c r="HD201" s="17"/>
      <c r="HE201" s="17">
        <f t="shared" si="311"/>
        <v>0</v>
      </c>
      <c r="HF201" s="17"/>
      <c r="HG201" s="17">
        <f t="shared" si="312"/>
        <v>0</v>
      </c>
      <c r="HH201" s="17"/>
      <c r="HI201" s="17">
        <f t="shared" si="313"/>
        <v>0</v>
      </c>
      <c r="HJ201" s="17"/>
      <c r="HK201" s="17">
        <f t="shared" si="314"/>
        <v>0</v>
      </c>
      <c r="HL201" s="17"/>
      <c r="HM201" s="17">
        <f t="shared" si="315"/>
        <v>0</v>
      </c>
      <c r="HN201" s="17"/>
      <c r="HO201" s="17">
        <f t="shared" si="316"/>
        <v>0</v>
      </c>
      <c r="HP201" s="17"/>
      <c r="HQ201" s="17">
        <f t="shared" si="317"/>
        <v>0</v>
      </c>
      <c r="HR201" s="17"/>
      <c r="HS201" s="17">
        <f t="shared" si="318"/>
        <v>0</v>
      </c>
      <c r="HT201" s="17"/>
      <c r="HU201" s="17" t="str">
        <f t="shared" si="326"/>
        <v/>
      </c>
      <c r="HV201" s="18">
        <f t="shared" si="333"/>
        <v>0</v>
      </c>
      <c r="HW201" s="18"/>
    </row>
    <row r="202" spans="1:231" x14ac:dyDescent="0.2">
      <c r="A202" s="2">
        <f t="shared" si="214"/>
        <v>1998</v>
      </c>
      <c r="B202" s="17">
        <f t="shared" si="215"/>
        <v>11.22924557929549</v>
      </c>
      <c r="C202" s="17"/>
      <c r="D202" s="17">
        <f t="shared" si="216"/>
        <v>12.144128310644341</v>
      </c>
      <c r="E202" s="17"/>
      <c r="F202" s="17">
        <f t="shared" si="217"/>
        <v>13.134206882925973</v>
      </c>
      <c r="G202" s="17"/>
      <c r="H202" s="17">
        <f t="shared" si="218"/>
        <v>20.97963962024626</v>
      </c>
      <c r="I202" s="17"/>
      <c r="J202" s="17">
        <f t="shared" si="219"/>
        <v>11.467365742249299</v>
      </c>
      <c r="K202" s="17"/>
      <c r="L202" s="17">
        <f t="shared" si="220"/>
        <v>16.116975239926337</v>
      </c>
      <c r="M202" s="17"/>
      <c r="N202" s="17">
        <f t="shared" si="221"/>
        <v>2.945170436533973</v>
      </c>
      <c r="O202" s="17"/>
      <c r="P202" s="17">
        <f t="shared" si="222"/>
        <v>4.1483038914584904</v>
      </c>
      <c r="Q202" s="17"/>
      <c r="R202" s="17">
        <f t="shared" si="223"/>
        <v>0.72689312901689551</v>
      </c>
      <c r="S202" s="17"/>
      <c r="T202" s="17">
        <f t="shared" si="224"/>
        <v>0.25065280310927429</v>
      </c>
      <c r="U202" s="17"/>
      <c r="V202" s="17">
        <f t="shared" si="225"/>
        <v>1.2783292958572989</v>
      </c>
      <c r="W202" s="17"/>
      <c r="X202" s="17">
        <f t="shared" si="226"/>
        <v>0.60156672746225825</v>
      </c>
      <c r="Y202" s="17"/>
      <c r="Z202" s="17">
        <f t="shared" si="319"/>
        <v>95.022477658725904</v>
      </c>
      <c r="AA202" s="18">
        <f t="shared" si="227"/>
        <v>1</v>
      </c>
      <c r="AB202" s="18"/>
      <c r="AD202" s="2">
        <f t="shared" si="228"/>
        <v>1998</v>
      </c>
      <c r="AE202" s="17">
        <f t="shared" si="229"/>
        <v>0</v>
      </c>
      <c r="AF202" s="17"/>
      <c r="AG202" s="17">
        <f t="shared" si="230"/>
        <v>0</v>
      </c>
      <c r="AH202" s="17"/>
      <c r="AI202" s="17">
        <f t="shared" si="231"/>
        <v>0</v>
      </c>
      <c r="AJ202" s="17"/>
      <c r="AK202" s="17">
        <f t="shared" si="232"/>
        <v>0</v>
      </c>
      <c r="AL202" s="17"/>
      <c r="AM202" s="17">
        <f t="shared" si="233"/>
        <v>0</v>
      </c>
      <c r="AN202" s="17"/>
      <c r="AO202" s="17">
        <f t="shared" si="234"/>
        <v>0</v>
      </c>
      <c r="AP202" s="17"/>
      <c r="AQ202" s="17">
        <f t="shared" si="235"/>
        <v>0</v>
      </c>
      <c r="AR202" s="17"/>
      <c r="AS202" s="17">
        <f t="shared" si="236"/>
        <v>0</v>
      </c>
      <c r="AT202" s="17"/>
      <c r="AU202" s="17">
        <f t="shared" si="237"/>
        <v>0</v>
      </c>
      <c r="AV202" s="17"/>
      <c r="AW202" s="17">
        <f t="shared" si="238"/>
        <v>0</v>
      </c>
      <c r="AX202" s="17"/>
      <c r="AY202" s="17">
        <f t="shared" si="239"/>
        <v>0</v>
      </c>
      <c r="AZ202" s="17"/>
      <c r="BA202" s="17">
        <f t="shared" si="240"/>
        <v>0</v>
      </c>
      <c r="BB202" s="17"/>
      <c r="BC202" s="17" t="str">
        <f t="shared" si="320"/>
        <v/>
      </c>
      <c r="BD202" s="18">
        <f t="shared" si="327"/>
        <v>0</v>
      </c>
      <c r="BE202" s="18"/>
      <c r="BG202" s="2">
        <f t="shared" si="241"/>
        <v>1998</v>
      </c>
      <c r="BH202" s="17">
        <f t="shared" si="242"/>
        <v>0</v>
      </c>
      <c r="BI202" s="17"/>
      <c r="BJ202" s="17">
        <f t="shared" si="243"/>
        <v>0</v>
      </c>
      <c r="BK202" s="17"/>
      <c r="BL202" s="17">
        <f t="shared" si="244"/>
        <v>0</v>
      </c>
      <c r="BM202" s="17"/>
      <c r="BN202" s="17">
        <f t="shared" si="245"/>
        <v>0</v>
      </c>
      <c r="BO202" s="17"/>
      <c r="BP202" s="17">
        <f t="shared" si="246"/>
        <v>0</v>
      </c>
      <c r="BQ202" s="17"/>
      <c r="BR202" s="17">
        <f t="shared" si="247"/>
        <v>0</v>
      </c>
      <c r="BS202" s="17"/>
      <c r="BT202" s="17">
        <f t="shared" si="248"/>
        <v>0</v>
      </c>
      <c r="BU202" s="17"/>
      <c r="BV202" s="17">
        <f t="shared" si="249"/>
        <v>0</v>
      </c>
      <c r="BW202" s="17"/>
      <c r="BX202" s="17">
        <f t="shared" si="250"/>
        <v>0</v>
      </c>
      <c r="BY202" s="17"/>
      <c r="BZ202" s="17">
        <f t="shared" si="251"/>
        <v>0</v>
      </c>
      <c r="CA202" s="17"/>
      <c r="CB202" s="17">
        <f t="shared" si="252"/>
        <v>0</v>
      </c>
      <c r="CC202" s="17"/>
      <c r="CD202" s="17">
        <f t="shared" si="253"/>
        <v>0</v>
      </c>
      <c r="CE202" s="17"/>
      <c r="CF202" s="17" t="str">
        <f t="shared" si="321"/>
        <v/>
      </c>
      <c r="CG202" s="18">
        <f t="shared" si="328"/>
        <v>0</v>
      </c>
      <c r="CH202" s="18"/>
      <c r="CJ202" s="2">
        <f t="shared" si="254"/>
        <v>1998</v>
      </c>
      <c r="CK202" s="17">
        <f t="shared" si="255"/>
        <v>0</v>
      </c>
      <c r="CL202" s="17"/>
      <c r="CM202" s="17">
        <f t="shared" si="256"/>
        <v>0</v>
      </c>
      <c r="CN202" s="17"/>
      <c r="CO202" s="17">
        <f t="shared" si="257"/>
        <v>0</v>
      </c>
      <c r="CP202" s="17"/>
      <c r="CQ202" s="17">
        <f t="shared" si="258"/>
        <v>0</v>
      </c>
      <c r="CR202" s="17"/>
      <c r="CS202" s="17">
        <f t="shared" si="259"/>
        <v>0</v>
      </c>
      <c r="CT202" s="17"/>
      <c r="CU202" s="17">
        <f t="shared" si="260"/>
        <v>0</v>
      </c>
      <c r="CV202" s="17"/>
      <c r="CW202" s="17">
        <f t="shared" si="261"/>
        <v>0</v>
      </c>
      <c r="CX202" s="17"/>
      <c r="CY202" s="17">
        <f t="shared" si="262"/>
        <v>0</v>
      </c>
      <c r="CZ202" s="17"/>
      <c r="DA202" s="17">
        <f t="shared" si="263"/>
        <v>0</v>
      </c>
      <c r="DB202" s="17"/>
      <c r="DC202" s="17">
        <f t="shared" si="264"/>
        <v>0</v>
      </c>
      <c r="DD202" s="17"/>
      <c r="DE202" s="17">
        <f t="shared" si="265"/>
        <v>0</v>
      </c>
      <c r="DF202" s="17"/>
      <c r="DG202" s="17">
        <f t="shared" si="266"/>
        <v>0</v>
      </c>
      <c r="DH202" s="17"/>
      <c r="DI202" s="17" t="str">
        <f t="shared" si="322"/>
        <v/>
      </c>
      <c r="DJ202" s="18">
        <f t="shared" si="329"/>
        <v>0</v>
      </c>
      <c r="DK202" s="18"/>
      <c r="DM202" s="2">
        <f t="shared" si="267"/>
        <v>1998</v>
      </c>
      <c r="DN202" s="17">
        <f t="shared" si="268"/>
        <v>0</v>
      </c>
      <c r="DO202" s="17"/>
      <c r="DP202" s="17">
        <f t="shared" si="269"/>
        <v>0</v>
      </c>
      <c r="DQ202" s="17"/>
      <c r="DR202" s="17">
        <f t="shared" si="270"/>
        <v>0</v>
      </c>
      <c r="DS202" s="17"/>
      <c r="DT202" s="17">
        <f t="shared" si="271"/>
        <v>0</v>
      </c>
      <c r="DU202" s="17"/>
      <c r="DV202" s="17">
        <f t="shared" si="272"/>
        <v>0</v>
      </c>
      <c r="DW202" s="17"/>
      <c r="DX202" s="17">
        <f t="shared" si="273"/>
        <v>0</v>
      </c>
      <c r="DY202" s="17"/>
      <c r="DZ202" s="17">
        <f t="shared" si="274"/>
        <v>0</v>
      </c>
      <c r="EA202" s="17"/>
      <c r="EB202" s="17">
        <f t="shared" si="275"/>
        <v>0</v>
      </c>
      <c r="EC202" s="17"/>
      <c r="ED202" s="17">
        <f t="shared" si="276"/>
        <v>0</v>
      </c>
      <c r="EE202" s="17"/>
      <c r="EF202" s="17">
        <f t="shared" si="277"/>
        <v>0</v>
      </c>
      <c r="EG202" s="17"/>
      <c r="EH202" s="17">
        <f t="shared" si="278"/>
        <v>0</v>
      </c>
      <c r="EI202" s="17"/>
      <c r="EJ202" s="17">
        <f t="shared" si="279"/>
        <v>0</v>
      </c>
      <c r="EK202" s="17"/>
      <c r="EL202" s="17" t="str">
        <f t="shared" si="323"/>
        <v/>
      </c>
      <c r="EM202" s="18">
        <f t="shared" si="330"/>
        <v>0</v>
      </c>
      <c r="EN202" s="18"/>
      <c r="EP202" s="2">
        <f t="shared" si="280"/>
        <v>1998</v>
      </c>
      <c r="EQ202" s="17">
        <f t="shared" si="281"/>
        <v>0</v>
      </c>
      <c r="ER202" s="17"/>
      <c r="ES202" s="17">
        <f t="shared" si="282"/>
        <v>0</v>
      </c>
      <c r="ET202" s="17"/>
      <c r="EU202" s="17">
        <f t="shared" si="283"/>
        <v>0</v>
      </c>
      <c r="EV202" s="17"/>
      <c r="EW202" s="17">
        <f t="shared" si="284"/>
        <v>0</v>
      </c>
      <c r="EX202" s="17"/>
      <c r="EY202" s="17">
        <f t="shared" si="285"/>
        <v>0</v>
      </c>
      <c r="EZ202" s="17"/>
      <c r="FA202" s="17">
        <f t="shared" si="286"/>
        <v>0</v>
      </c>
      <c r="FB202" s="17"/>
      <c r="FC202" s="17">
        <f t="shared" si="287"/>
        <v>0</v>
      </c>
      <c r="FD202" s="17"/>
      <c r="FE202" s="17">
        <f t="shared" si="288"/>
        <v>0</v>
      </c>
      <c r="FF202" s="17"/>
      <c r="FG202" s="17">
        <f t="shared" si="289"/>
        <v>0</v>
      </c>
      <c r="FH202" s="17"/>
      <c r="FI202" s="17">
        <f t="shared" si="290"/>
        <v>0</v>
      </c>
      <c r="FJ202" s="17"/>
      <c r="FK202" s="17">
        <f t="shared" si="291"/>
        <v>0</v>
      </c>
      <c r="FL202" s="17"/>
      <c r="FM202" s="17">
        <f t="shared" si="292"/>
        <v>0</v>
      </c>
      <c r="FN202" s="17"/>
      <c r="FO202" s="17" t="str">
        <f t="shared" si="324"/>
        <v/>
      </c>
      <c r="FP202" s="18">
        <f t="shared" si="331"/>
        <v>0</v>
      </c>
      <c r="FQ202" s="18"/>
      <c r="FS202" s="2">
        <f t="shared" si="293"/>
        <v>1998</v>
      </c>
      <c r="FT202" s="17">
        <f t="shared" si="294"/>
        <v>0</v>
      </c>
      <c r="FU202" s="17"/>
      <c r="FV202" s="17">
        <f t="shared" si="295"/>
        <v>0</v>
      </c>
      <c r="FW202" s="17"/>
      <c r="FX202" s="17">
        <f t="shared" si="296"/>
        <v>0</v>
      </c>
      <c r="FY202" s="17"/>
      <c r="FZ202" s="17">
        <f t="shared" si="297"/>
        <v>0</v>
      </c>
      <c r="GA202" s="17"/>
      <c r="GB202" s="17">
        <f t="shared" si="298"/>
        <v>0</v>
      </c>
      <c r="GC202" s="17"/>
      <c r="GD202" s="17">
        <f t="shared" si="299"/>
        <v>0</v>
      </c>
      <c r="GE202" s="17"/>
      <c r="GF202" s="17">
        <f t="shared" si="300"/>
        <v>0</v>
      </c>
      <c r="GG202" s="17"/>
      <c r="GH202" s="17">
        <f t="shared" si="301"/>
        <v>0</v>
      </c>
      <c r="GI202" s="17"/>
      <c r="GJ202" s="17">
        <f t="shared" si="302"/>
        <v>0</v>
      </c>
      <c r="GK202" s="17"/>
      <c r="GL202" s="17">
        <f t="shared" si="303"/>
        <v>0</v>
      </c>
      <c r="GM202" s="17"/>
      <c r="GN202" s="17">
        <f t="shared" si="304"/>
        <v>0</v>
      </c>
      <c r="GO202" s="17"/>
      <c r="GP202" s="17">
        <f t="shared" si="305"/>
        <v>0</v>
      </c>
      <c r="GQ202" s="17"/>
      <c r="GR202" s="17" t="str">
        <f t="shared" si="325"/>
        <v/>
      </c>
      <c r="GS202" s="18">
        <f t="shared" si="332"/>
        <v>0</v>
      </c>
      <c r="GT202" s="18"/>
      <c r="GV202" s="2">
        <f t="shared" si="306"/>
        <v>1998</v>
      </c>
      <c r="GW202" s="17">
        <f t="shared" si="307"/>
        <v>0</v>
      </c>
      <c r="GX202" s="17"/>
      <c r="GY202" s="17">
        <f t="shared" si="308"/>
        <v>0</v>
      </c>
      <c r="GZ202" s="17"/>
      <c r="HA202" s="17">
        <f t="shared" si="309"/>
        <v>0</v>
      </c>
      <c r="HB202" s="17"/>
      <c r="HC202" s="17">
        <f t="shared" si="310"/>
        <v>0</v>
      </c>
      <c r="HD202" s="17"/>
      <c r="HE202" s="17">
        <f t="shared" si="311"/>
        <v>0</v>
      </c>
      <c r="HF202" s="17"/>
      <c r="HG202" s="17">
        <f t="shared" si="312"/>
        <v>0</v>
      </c>
      <c r="HH202" s="17"/>
      <c r="HI202" s="17">
        <f t="shared" si="313"/>
        <v>0</v>
      </c>
      <c r="HJ202" s="17"/>
      <c r="HK202" s="17">
        <f t="shared" si="314"/>
        <v>0</v>
      </c>
      <c r="HL202" s="17"/>
      <c r="HM202" s="17">
        <f t="shared" si="315"/>
        <v>0</v>
      </c>
      <c r="HN202" s="17"/>
      <c r="HO202" s="17">
        <f t="shared" si="316"/>
        <v>0</v>
      </c>
      <c r="HP202" s="17"/>
      <c r="HQ202" s="17">
        <f t="shared" si="317"/>
        <v>0</v>
      </c>
      <c r="HR202" s="17"/>
      <c r="HS202" s="17">
        <f t="shared" si="318"/>
        <v>0</v>
      </c>
      <c r="HT202" s="17"/>
      <c r="HU202" s="17" t="str">
        <f t="shared" si="326"/>
        <v/>
      </c>
      <c r="HV202" s="18">
        <f t="shared" si="333"/>
        <v>0</v>
      </c>
      <c r="HW202" s="18"/>
    </row>
    <row r="203" spans="1:231" x14ac:dyDescent="0.2">
      <c r="A203" s="2">
        <f t="shared" si="214"/>
        <v>1999</v>
      </c>
      <c r="B203" s="17">
        <f t="shared" si="215"/>
        <v>11.793214386291357</v>
      </c>
      <c r="C203" s="17"/>
      <c r="D203" s="17">
        <f t="shared" si="216"/>
        <v>7.2939965704798828</v>
      </c>
      <c r="E203" s="17"/>
      <c r="F203" s="17">
        <f t="shared" si="217"/>
        <v>24.363452462221463</v>
      </c>
      <c r="G203" s="17"/>
      <c r="H203" s="17">
        <f t="shared" si="218"/>
        <v>16.154573160392729</v>
      </c>
      <c r="I203" s="17"/>
      <c r="J203" s="17">
        <f t="shared" si="219"/>
        <v>12.48250959484186</v>
      </c>
      <c r="K203" s="17"/>
      <c r="L203" s="17">
        <f t="shared" si="220"/>
        <v>15.916452997438919</v>
      </c>
      <c r="M203" s="17"/>
      <c r="N203" s="17">
        <f t="shared" si="221"/>
        <v>8.396868904160689</v>
      </c>
      <c r="O203" s="17"/>
      <c r="P203" s="17">
        <f t="shared" si="222"/>
        <v>6.4167117595974226</v>
      </c>
      <c r="Q203" s="17"/>
      <c r="R203" s="17">
        <f t="shared" si="223"/>
        <v>1.7044390611430653</v>
      </c>
      <c r="S203" s="17"/>
      <c r="T203" s="17">
        <f t="shared" si="224"/>
        <v>0.22558752279834685</v>
      </c>
      <c r="U203" s="17"/>
      <c r="V203" s="17">
        <f t="shared" si="225"/>
        <v>0</v>
      </c>
      <c r="W203" s="17"/>
      <c r="X203" s="17">
        <f t="shared" si="226"/>
        <v>8.9232397906901664</v>
      </c>
      <c r="Y203" s="17"/>
      <c r="Z203" s="17">
        <f t="shared" si="319"/>
        <v>113.67104621005589</v>
      </c>
      <c r="AA203" s="18">
        <f t="shared" si="227"/>
        <v>1</v>
      </c>
      <c r="AB203" s="18"/>
      <c r="AD203" s="2">
        <f t="shared" si="228"/>
        <v>1999</v>
      </c>
      <c r="AE203" s="17">
        <f t="shared" si="229"/>
        <v>0</v>
      </c>
      <c r="AF203" s="17"/>
      <c r="AG203" s="17">
        <f t="shared" si="230"/>
        <v>0</v>
      </c>
      <c r="AH203" s="17"/>
      <c r="AI203" s="17">
        <f t="shared" si="231"/>
        <v>0</v>
      </c>
      <c r="AJ203" s="17"/>
      <c r="AK203" s="17">
        <f t="shared" si="232"/>
        <v>0</v>
      </c>
      <c r="AL203" s="17"/>
      <c r="AM203" s="17">
        <f t="shared" si="233"/>
        <v>0</v>
      </c>
      <c r="AN203" s="17"/>
      <c r="AO203" s="17">
        <f t="shared" si="234"/>
        <v>0</v>
      </c>
      <c r="AP203" s="17"/>
      <c r="AQ203" s="17">
        <f t="shared" si="235"/>
        <v>0</v>
      </c>
      <c r="AR203" s="17"/>
      <c r="AS203" s="17">
        <f t="shared" si="236"/>
        <v>0</v>
      </c>
      <c r="AT203" s="17"/>
      <c r="AU203" s="17">
        <f t="shared" si="237"/>
        <v>0</v>
      </c>
      <c r="AV203" s="17"/>
      <c r="AW203" s="17">
        <f t="shared" si="238"/>
        <v>0</v>
      </c>
      <c r="AX203" s="17"/>
      <c r="AY203" s="17">
        <f t="shared" si="239"/>
        <v>0</v>
      </c>
      <c r="AZ203" s="17"/>
      <c r="BA203" s="17">
        <f t="shared" si="240"/>
        <v>0</v>
      </c>
      <c r="BB203" s="17"/>
      <c r="BC203" s="17" t="str">
        <f t="shared" si="320"/>
        <v/>
      </c>
      <c r="BD203" s="18">
        <f t="shared" si="327"/>
        <v>0</v>
      </c>
      <c r="BE203" s="18"/>
      <c r="BG203" s="2">
        <f t="shared" si="241"/>
        <v>1999</v>
      </c>
      <c r="BH203" s="17">
        <f t="shared" si="242"/>
        <v>0</v>
      </c>
      <c r="BI203" s="17"/>
      <c r="BJ203" s="17">
        <f t="shared" si="243"/>
        <v>0</v>
      </c>
      <c r="BK203" s="17"/>
      <c r="BL203" s="17">
        <f t="shared" si="244"/>
        <v>0</v>
      </c>
      <c r="BM203" s="17"/>
      <c r="BN203" s="17">
        <f t="shared" si="245"/>
        <v>0</v>
      </c>
      <c r="BO203" s="17"/>
      <c r="BP203" s="17">
        <f t="shared" si="246"/>
        <v>0</v>
      </c>
      <c r="BQ203" s="17"/>
      <c r="BR203" s="17">
        <f t="shared" si="247"/>
        <v>0</v>
      </c>
      <c r="BS203" s="17"/>
      <c r="BT203" s="17">
        <f t="shared" si="248"/>
        <v>0</v>
      </c>
      <c r="BU203" s="17"/>
      <c r="BV203" s="17">
        <f t="shared" si="249"/>
        <v>0</v>
      </c>
      <c r="BW203" s="17"/>
      <c r="BX203" s="17">
        <f t="shared" si="250"/>
        <v>0</v>
      </c>
      <c r="BY203" s="17"/>
      <c r="BZ203" s="17">
        <f t="shared" si="251"/>
        <v>0</v>
      </c>
      <c r="CA203" s="17"/>
      <c r="CB203" s="17">
        <f t="shared" si="252"/>
        <v>0</v>
      </c>
      <c r="CC203" s="17"/>
      <c r="CD203" s="17">
        <f t="shared" si="253"/>
        <v>0</v>
      </c>
      <c r="CE203" s="17"/>
      <c r="CF203" s="17" t="str">
        <f t="shared" si="321"/>
        <v/>
      </c>
      <c r="CG203" s="18">
        <f t="shared" si="328"/>
        <v>0</v>
      </c>
      <c r="CH203" s="18"/>
      <c r="CJ203" s="2">
        <f t="shared" si="254"/>
        <v>1999</v>
      </c>
      <c r="CK203" s="17">
        <f t="shared" si="255"/>
        <v>0</v>
      </c>
      <c r="CL203" s="17"/>
      <c r="CM203" s="17">
        <f t="shared" si="256"/>
        <v>0</v>
      </c>
      <c r="CN203" s="17"/>
      <c r="CO203" s="17">
        <f t="shared" si="257"/>
        <v>0</v>
      </c>
      <c r="CP203" s="17"/>
      <c r="CQ203" s="17">
        <f t="shared" si="258"/>
        <v>0</v>
      </c>
      <c r="CR203" s="17"/>
      <c r="CS203" s="17">
        <f t="shared" si="259"/>
        <v>0</v>
      </c>
      <c r="CT203" s="17"/>
      <c r="CU203" s="17">
        <f t="shared" si="260"/>
        <v>0</v>
      </c>
      <c r="CV203" s="17"/>
      <c r="CW203" s="17">
        <f t="shared" si="261"/>
        <v>0</v>
      </c>
      <c r="CX203" s="17"/>
      <c r="CY203" s="17">
        <f t="shared" si="262"/>
        <v>0</v>
      </c>
      <c r="CZ203" s="17"/>
      <c r="DA203" s="17">
        <f t="shared" si="263"/>
        <v>0</v>
      </c>
      <c r="DB203" s="17"/>
      <c r="DC203" s="17">
        <f t="shared" si="264"/>
        <v>0</v>
      </c>
      <c r="DD203" s="17"/>
      <c r="DE203" s="17">
        <f t="shared" si="265"/>
        <v>0</v>
      </c>
      <c r="DF203" s="17"/>
      <c r="DG203" s="17">
        <f t="shared" si="266"/>
        <v>0</v>
      </c>
      <c r="DH203" s="17"/>
      <c r="DI203" s="17" t="str">
        <f t="shared" si="322"/>
        <v/>
      </c>
      <c r="DJ203" s="18">
        <f t="shared" si="329"/>
        <v>0</v>
      </c>
      <c r="DK203" s="18"/>
      <c r="DM203" s="2">
        <f t="shared" si="267"/>
        <v>1999</v>
      </c>
      <c r="DN203" s="17">
        <f t="shared" si="268"/>
        <v>0</v>
      </c>
      <c r="DO203" s="17"/>
      <c r="DP203" s="17">
        <f t="shared" si="269"/>
        <v>0</v>
      </c>
      <c r="DQ203" s="17"/>
      <c r="DR203" s="17">
        <f t="shared" si="270"/>
        <v>0</v>
      </c>
      <c r="DS203" s="17"/>
      <c r="DT203" s="17">
        <f t="shared" si="271"/>
        <v>0</v>
      </c>
      <c r="DU203" s="17"/>
      <c r="DV203" s="17">
        <f t="shared" si="272"/>
        <v>0</v>
      </c>
      <c r="DW203" s="17"/>
      <c r="DX203" s="17">
        <f t="shared" si="273"/>
        <v>0</v>
      </c>
      <c r="DY203" s="17"/>
      <c r="DZ203" s="17">
        <f t="shared" si="274"/>
        <v>0</v>
      </c>
      <c r="EA203" s="17"/>
      <c r="EB203" s="17">
        <f t="shared" si="275"/>
        <v>0</v>
      </c>
      <c r="EC203" s="17"/>
      <c r="ED203" s="17">
        <f t="shared" si="276"/>
        <v>0</v>
      </c>
      <c r="EE203" s="17"/>
      <c r="EF203" s="17">
        <f t="shared" si="277"/>
        <v>0</v>
      </c>
      <c r="EG203" s="17"/>
      <c r="EH203" s="17">
        <f t="shared" si="278"/>
        <v>0</v>
      </c>
      <c r="EI203" s="17"/>
      <c r="EJ203" s="17">
        <f t="shared" si="279"/>
        <v>0</v>
      </c>
      <c r="EK203" s="17"/>
      <c r="EL203" s="17" t="str">
        <f t="shared" si="323"/>
        <v/>
      </c>
      <c r="EM203" s="18">
        <f t="shared" si="330"/>
        <v>0</v>
      </c>
      <c r="EN203" s="18"/>
      <c r="EP203" s="2">
        <f t="shared" si="280"/>
        <v>1999</v>
      </c>
      <c r="EQ203" s="17">
        <f t="shared" si="281"/>
        <v>0</v>
      </c>
      <c r="ER203" s="17"/>
      <c r="ES203" s="17">
        <f t="shared" si="282"/>
        <v>0</v>
      </c>
      <c r="ET203" s="17"/>
      <c r="EU203" s="17">
        <f t="shared" si="283"/>
        <v>0</v>
      </c>
      <c r="EV203" s="17"/>
      <c r="EW203" s="17">
        <f t="shared" si="284"/>
        <v>0</v>
      </c>
      <c r="EX203" s="17"/>
      <c r="EY203" s="17">
        <f t="shared" si="285"/>
        <v>0</v>
      </c>
      <c r="EZ203" s="17"/>
      <c r="FA203" s="17">
        <f t="shared" si="286"/>
        <v>0</v>
      </c>
      <c r="FB203" s="17"/>
      <c r="FC203" s="17">
        <f t="shared" si="287"/>
        <v>0</v>
      </c>
      <c r="FD203" s="17"/>
      <c r="FE203" s="17">
        <f t="shared" si="288"/>
        <v>0</v>
      </c>
      <c r="FF203" s="17"/>
      <c r="FG203" s="17">
        <f t="shared" si="289"/>
        <v>0</v>
      </c>
      <c r="FH203" s="17"/>
      <c r="FI203" s="17">
        <f t="shared" si="290"/>
        <v>0</v>
      </c>
      <c r="FJ203" s="17"/>
      <c r="FK203" s="17">
        <f t="shared" si="291"/>
        <v>0</v>
      </c>
      <c r="FL203" s="17"/>
      <c r="FM203" s="17">
        <f t="shared" si="292"/>
        <v>0</v>
      </c>
      <c r="FN203" s="17"/>
      <c r="FO203" s="17" t="str">
        <f t="shared" si="324"/>
        <v/>
      </c>
      <c r="FP203" s="18">
        <f t="shared" si="331"/>
        <v>0</v>
      </c>
      <c r="FQ203" s="18"/>
      <c r="FS203" s="2">
        <f t="shared" si="293"/>
        <v>1999</v>
      </c>
      <c r="FT203" s="17">
        <f t="shared" si="294"/>
        <v>0</v>
      </c>
      <c r="FU203" s="17"/>
      <c r="FV203" s="17">
        <f t="shared" si="295"/>
        <v>0</v>
      </c>
      <c r="FW203" s="17"/>
      <c r="FX203" s="17">
        <f t="shared" si="296"/>
        <v>0</v>
      </c>
      <c r="FY203" s="17"/>
      <c r="FZ203" s="17">
        <f t="shared" si="297"/>
        <v>0</v>
      </c>
      <c r="GA203" s="17"/>
      <c r="GB203" s="17">
        <f t="shared" si="298"/>
        <v>0</v>
      </c>
      <c r="GC203" s="17"/>
      <c r="GD203" s="17">
        <f t="shared" si="299"/>
        <v>0</v>
      </c>
      <c r="GE203" s="17"/>
      <c r="GF203" s="17">
        <f t="shared" si="300"/>
        <v>0</v>
      </c>
      <c r="GG203" s="17"/>
      <c r="GH203" s="17">
        <f t="shared" si="301"/>
        <v>0</v>
      </c>
      <c r="GI203" s="17"/>
      <c r="GJ203" s="17">
        <f t="shared" si="302"/>
        <v>0</v>
      </c>
      <c r="GK203" s="17"/>
      <c r="GL203" s="17">
        <f t="shared" si="303"/>
        <v>0</v>
      </c>
      <c r="GM203" s="17"/>
      <c r="GN203" s="17">
        <f t="shared" si="304"/>
        <v>0</v>
      </c>
      <c r="GO203" s="17"/>
      <c r="GP203" s="17">
        <f t="shared" si="305"/>
        <v>0</v>
      </c>
      <c r="GQ203" s="17"/>
      <c r="GR203" s="17" t="str">
        <f t="shared" si="325"/>
        <v/>
      </c>
      <c r="GS203" s="18">
        <f t="shared" si="332"/>
        <v>0</v>
      </c>
      <c r="GT203" s="18"/>
      <c r="GV203" s="2">
        <f t="shared" si="306"/>
        <v>1999</v>
      </c>
      <c r="GW203" s="17">
        <f t="shared" si="307"/>
        <v>0</v>
      </c>
      <c r="GX203" s="17"/>
      <c r="GY203" s="17">
        <f t="shared" si="308"/>
        <v>0</v>
      </c>
      <c r="GZ203" s="17"/>
      <c r="HA203" s="17">
        <f t="shared" si="309"/>
        <v>0</v>
      </c>
      <c r="HB203" s="17"/>
      <c r="HC203" s="17">
        <f t="shared" si="310"/>
        <v>0</v>
      </c>
      <c r="HD203" s="17"/>
      <c r="HE203" s="17">
        <f t="shared" si="311"/>
        <v>0</v>
      </c>
      <c r="HF203" s="17"/>
      <c r="HG203" s="17">
        <f t="shared" si="312"/>
        <v>0</v>
      </c>
      <c r="HH203" s="17"/>
      <c r="HI203" s="17">
        <f t="shared" si="313"/>
        <v>0</v>
      </c>
      <c r="HJ203" s="17"/>
      <c r="HK203" s="17">
        <f t="shared" si="314"/>
        <v>0</v>
      </c>
      <c r="HL203" s="17"/>
      <c r="HM203" s="17">
        <f t="shared" si="315"/>
        <v>0</v>
      </c>
      <c r="HN203" s="17"/>
      <c r="HO203" s="17">
        <f t="shared" si="316"/>
        <v>0</v>
      </c>
      <c r="HP203" s="17"/>
      <c r="HQ203" s="17">
        <f t="shared" si="317"/>
        <v>0</v>
      </c>
      <c r="HR203" s="17"/>
      <c r="HS203" s="17">
        <f t="shared" si="318"/>
        <v>0</v>
      </c>
      <c r="HT203" s="17"/>
      <c r="HU203" s="17" t="str">
        <f t="shared" si="326"/>
        <v/>
      </c>
      <c r="HV203" s="18">
        <f t="shared" si="333"/>
        <v>0</v>
      </c>
      <c r="HW203" s="18"/>
    </row>
    <row r="204" spans="1:231" x14ac:dyDescent="0.2">
      <c r="A204" s="2">
        <f t="shared" si="214"/>
        <v>2000</v>
      </c>
      <c r="B204" s="17">
        <f t="shared" si="215"/>
        <v>10.903396935253433</v>
      </c>
      <c r="C204" s="17"/>
      <c r="D204" s="17">
        <f t="shared" si="216"/>
        <v>12.281987352354442</v>
      </c>
      <c r="E204" s="17"/>
      <c r="F204" s="17">
        <f t="shared" si="217"/>
        <v>21.518543146931197</v>
      </c>
      <c r="G204" s="17"/>
      <c r="H204" s="17">
        <f t="shared" si="218"/>
        <v>9.7629266811062347</v>
      </c>
      <c r="I204" s="17"/>
      <c r="J204" s="17">
        <f t="shared" si="219"/>
        <v>10.577548291211377</v>
      </c>
      <c r="K204" s="17"/>
      <c r="L204" s="17">
        <f t="shared" si="220"/>
        <v>9.7503940409507699</v>
      </c>
      <c r="M204" s="17"/>
      <c r="N204" s="17">
        <f t="shared" si="221"/>
        <v>12.332117912976296</v>
      </c>
      <c r="O204" s="17"/>
      <c r="P204" s="17">
        <f t="shared" si="222"/>
        <v>3.6469982852399414</v>
      </c>
      <c r="Q204" s="17"/>
      <c r="R204" s="17">
        <f t="shared" si="223"/>
        <v>1.1028723336808071</v>
      </c>
      <c r="S204" s="17"/>
      <c r="T204" s="17">
        <f t="shared" si="224"/>
        <v>3.8099226072609698</v>
      </c>
      <c r="U204" s="17"/>
      <c r="V204" s="17">
        <f t="shared" si="225"/>
        <v>8.0960855404295593</v>
      </c>
      <c r="W204" s="17"/>
      <c r="X204" s="17">
        <f t="shared" si="226"/>
        <v>4.2234997323912715</v>
      </c>
      <c r="Y204" s="17"/>
      <c r="Z204" s="17">
        <f t="shared" si="319"/>
        <v>108.0062928597863</v>
      </c>
      <c r="AA204" s="18">
        <f t="shared" si="227"/>
        <v>1</v>
      </c>
      <c r="AB204" s="18"/>
      <c r="AD204" s="2">
        <f t="shared" si="228"/>
        <v>2000</v>
      </c>
      <c r="AE204" s="17">
        <f t="shared" si="229"/>
        <v>0</v>
      </c>
      <c r="AF204" s="17"/>
      <c r="AG204" s="17">
        <f t="shared" si="230"/>
        <v>0</v>
      </c>
      <c r="AH204" s="17"/>
      <c r="AI204" s="17">
        <f t="shared" si="231"/>
        <v>0</v>
      </c>
      <c r="AJ204" s="17"/>
      <c r="AK204" s="17">
        <f t="shared" si="232"/>
        <v>0</v>
      </c>
      <c r="AL204" s="17"/>
      <c r="AM204" s="17">
        <f t="shared" si="233"/>
        <v>0</v>
      </c>
      <c r="AN204" s="17"/>
      <c r="AO204" s="17">
        <f t="shared" si="234"/>
        <v>0</v>
      </c>
      <c r="AP204" s="17"/>
      <c r="AQ204" s="17">
        <f t="shared" si="235"/>
        <v>0</v>
      </c>
      <c r="AR204" s="17"/>
      <c r="AS204" s="17">
        <f t="shared" si="236"/>
        <v>0</v>
      </c>
      <c r="AT204" s="17"/>
      <c r="AU204" s="17">
        <f t="shared" si="237"/>
        <v>0</v>
      </c>
      <c r="AV204" s="17"/>
      <c r="AW204" s="17">
        <f t="shared" si="238"/>
        <v>0</v>
      </c>
      <c r="AX204" s="17"/>
      <c r="AY204" s="17">
        <f t="shared" si="239"/>
        <v>0</v>
      </c>
      <c r="AZ204" s="17"/>
      <c r="BA204" s="17">
        <f t="shared" si="240"/>
        <v>0</v>
      </c>
      <c r="BB204" s="17"/>
      <c r="BC204" s="17" t="str">
        <f t="shared" si="320"/>
        <v/>
      </c>
      <c r="BD204" s="18">
        <f t="shared" si="327"/>
        <v>0</v>
      </c>
      <c r="BE204" s="18"/>
      <c r="BG204" s="2">
        <f t="shared" si="241"/>
        <v>2000</v>
      </c>
      <c r="BH204" s="17">
        <f t="shared" si="242"/>
        <v>0</v>
      </c>
      <c r="BI204" s="17"/>
      <c r="BJ204" s="17">
        <f t="shared" si="243"/>
        <v>0</v>
      </c>
      <c r="BK204" s="17"/>
      <c r="BL204" s="17">
        <f t="shared" si="244"/>
        <v>0</v>
      </c>
      <c r="BM204" s="17"/>
      <c r="BN204" s="17">
        <f t="shared" si="245"/>
        <v>0</v>
      </c>
      <c r="BO204" s="17"/>
      <c r="BP204" s="17">
        <f t="shared" si="246"/>
        <v>0</v>
      </c>
      <c r="BQ204" s="17"/>
      <c r="BR204" s="17">
        <f t="shared" si="247"/>
        <v>0</v>
      </c>
      <c r="BS204" s="17"/>
      <c r="BT204" s="17">
        <f t="shared" si="248"/>
        <v>0</v>
      </c>
      <c r="BU204" s="17"/>
      <c r="BV204" s="17">
        <f t="shared" si="249"/>
        <v>0</v>
      </c>
      <c r="BW204" s="17"/>
      <c r="BX204" s="17">
        <f t="shared" si="250"/>
        <v>0</v>
      </c>
      <c r="BY204" s="17"/>
      <c r="BZ204" s="17">
        <f t="shared" si="251"/>
        <v>0</v>
      </c>
      <c r="CA204" s="17"/>
      <c r="CB204" s="17">
        <f t="shared" si="252"/>
        <v>0</v>
      </c>
      <c r="CC204" s="17"/>
      <c r="CD204" s="17">
        <f t="shared" si="253"/>
        <v>0</v>
      </c>
      <c r="CE204" s="17"/>
      <c r="CF204" s="17" t="str">
        <f t="shared" si="321"/>
        <v/>
      </c>
      <c r="CG204" s="18">
        <f t="shared" si="328"/>
        <v>0</v>
      </c>
      <c r="CH204" s="18"/>
      <c r="CJ204" s="2">
        <f t="shared" si="254"/>
        <v>2000</v>
      </c>
      <c r="CK204" s="17">
        <f t="shared" si="255"/>
        <v>0</v>
      </c>
      <c r="CL204" s="17"/>
      <c r="CM204" s="17">
        <f t="shared" si="256"/>
        <v>0</v>
      </c>
      <c r="CN204" s="17"/>
      <c r="CO204" s="17">
        <f t="shared" si="257"/>
        <v>0</v>
      </c>
      <c r="CP204" s="17"/>
      <c r="CQ204" s="17">
        <f t="shared" si="258"/>
        <v>0</v>
      </c>
      <c r="CR204" s="17"/>
      <c r="CS204" s="17">
        <f t="shared" si="259"/>
        <v>0</v>
      </c>
      <c r="CT204" s="17"/>
      <c r="CU204" s="17">
        <f t="shared" si="260"/>
        <v>0</v>
      </c>
      <c r="CV204" s="17"/>
      <c r="CW204" s="17">
        <f t="shared" si="261"/>
        <v>0</v>
      </c>
      <c r="CX204" s="17"/>
      <c r="CY204" s="17">
        <f t="shared" si="262"/>
        <v>0</v>
      </c>
      <c r="CZ204" s="17"/>
      <c r="DA204" s="17">
        <f t="shared" si="263"/>
        <v>0</v>
      </c>
      <c r="DB204" s="17"/>
      <c r="DC204" s="17">
        <f t="shared" si="264"/>
        <v>0</v>
      </c>
      <c r="DD204" s="17"/>
      <c r="DE204" s="17">
        <f t="shared" si="265"/>
        <v>0</v>
      </c>
      <c r="DF204" s="17"/>
      <c r="DG204" s="17">
        <f t="shared" si="266"/>
        <v>0</v>
      </c>
      <c r="DH204" s="17"/>
      <c r="DI204" s="17" t="str">
        <f t="shared" si="322"/>
        <v/>
      </c>
      <c r="DJ204" s="18">
        <f t="shared" si="329"/>
        <v>0</v>
      </c>
      <c r="DK204" s="18"/>
      <c r="DM204" s="2">
        <f t="shared" si="267"/>
        <v>2000</v>
      </c>
      <c r="DN204" s="17">
        <f t="shared" si="268"/>
        <v>0</v>
      </c>
      <c r="DO204" s="17"/>
      <c r="DP204" s="17">
        <f t="shared" si="269"/>
        <v>0</v>
      </c>
      <c r="DQ204" s="17"/>
      <c r="DR204" s="17">
        <f t="shared" si="270"/>
        <v>0</v>
      </c>
      <c r="DS204" s="17"/>
      <c r="DT204" s="17">
        <f t="shared" si="271"/>
        <v>0</v>
      </c>
      <c r="DU204" s="17"/>
      <c r="DV204" s="17">
        <f t="shared" si="272"/>
        <v>0</v>
      </c>
      <c r="DW204" s="17"/>
      <c r="DX204" s="17">
        <f t="shared" si="273"/>
        <v>0</v>
      </c>
      <c r="DY204" s="17"/>
      <c r="DZ204" s="17">
        <f t="shared" si="274"/>
        <v>0</v>
      </c>
      <c r="EA204" s="17"/>
      <c r="EB204" s="17">
        <f t="shared" si="275"/>
        <v>0</v>
      </c>
      <c r="EC204" s="17"/>
      <c r="ED204" s="17">
        <f t="shared" si="276"/>
        <v>0</v>
      </c>
      <c r="EE204" s="17"/>
      <c r="EF204" s="17">
        <f t="shared" si="277"/>
        <v>0</v>
      </c>
      <c r="EG204" s="17"/>
      <c r="EH204" s="17">
        <f t="shared" si="278"/>
        <v>0</v>
      </c>
      <c r="EI204" s="17"/>
      <c r="EJ204" s="17">
        <f t="shared" si="279"/>
        <v>0</v>
      </c>
      <c r="EK204" s="17"/>
      <c r="EL204" s="17" t="str">
        <f t="shared" si="323"/>
        <v/>
      </c>
      <c r="EM204" s="18">
        <f t="shared" si="330"/>
        <v>0</v>
      </c>
      <c r="EN204" s="18"/>
      <c r="EP204" s="2">
        <f t="shared" si="280"/>
        <v>2000</v>
      </c>
      <c r="EQ204" s="17">
        <f t="shared" si="281"/>
        <v>0</v>
      </c>
      <c r="ER204" s="17"/>
      <c r="ES204" s="17">
        <f t="shared" si="282"/>
        <v>0</v>
      </c>
      <c r="ET204" s="17"/>
      <c r="EU204" s="17">
        <f t="shared" si="283"/>
        <v>0</v>
      </c>
      <c r="EV204" s="17"/>
      <c r="EW204" s="17">
        <f t="shared" si="284"/>
        <v>0</v>
      </c>
      <c r="EX204" s="17"/>
      <c r="EY204" s="17">
        <f t="shared" si="285"/>
        <v>0</v>
      </c>
      <c r="EZ204" s="17"/>
      <c r="FA204" s="17">
        <f t="shared" si="286"/>
        <v>0</v>
      </c>
      <c r="FB204" s="17"/>
      <c r="FC204" s="17">
        <f t="shared" si="287"/>
        <v>0</v>
      </c>
      <c r="FD204" s="17"/>
      <c r="FE204" s="17">
        <f t="shared" si="288"/>
        <v>0</v>
      </c>
      <c r="FF204" s="17"/>
      <c r="FG204" s="17">
        <f t="shared" si="289"/>
        <v>0</v>
      </c>
      <c r="FH204" s="17"/>
      <c r="FI204" s="17">
        <f t="shared" si="290"/>
        <v>0</v>
      </c>
      <c r="FJ204" s="17"/>
      <c r="FK204" s="17">
        <f t="shared" si="291"/>
        <v>0</v>
      </c>
      <c r="FL204" s="17"/>
      <c r="FM204" s="17">
        <f t="shared" si="292"/>
        <v>0</v>
      </c>
      <c r="FN204" s="17"/>
      <c r="FO204" s="17" t="str">
        <f t="shared" si="324"/>
        <v/>
      </c>
      <c r="FP204" s="18">
        <f t="shared" si="331"/>
        <v>0</v>
      </c>
      <c r="FQ204" s="18"/>
      <c r="FS204" s="2">
        <f t="shared" si="293"/>
        <v>2000</v>
      </c>
      <c r="FT204" s="17">
        <f t="shared" si="294"/>
        <v>0</v>
      </c>
      <c r="FU204" s="17"/>
      <c r="FV204" s="17">
        <f t="shared" si="295"/>
        <v>0</v>
      </c>
      <c r="FW204" s="17"/>
      <c r="FX204" s="17">
        <f t="shared" si="296"/>
        <v>0</v>
      </c>
      <c r="FY204" s="17"/>
      <c r="FZ204" s="17">
        <f t="shared" si="297"/>
        <v>0</v>
      </c>
      <c r="GA204" s="17"/>
      <c r="GB204" s="17">
        <f t="shared" si="298"/>
        <v>0</v>
      </c>
      <c r="GC204" s="17"/>
      <c r="GD204" s="17">
        <f t="shared" si="299"/>
        <v>0</v>
      </c>
      <c r="GE204" s="17"/>
      <c r="GF204" s="17">
        <f t="shared" si="300"/>
        <v>0</v>
      </c>
      <c r="GG204" s="17"/>
      <c r="GH204" s="17">
        <f t="shared" si="301"/>
        <v>0</v>
      </c>
      <c r="GI204" s="17"/>
      <c r="GJ204" s="17">
        <f t="shared" si="302"/>
        <v>0</v>
      </c>
      <c r="GK204" s="17"/>
      <c r="GL204" s="17">
        <f t="shared" si="303"/>
        <v>0</v>
      </c>
      <c r="GM204" s="17"/>
      <c r="GN204" s="17">
        <f t="shared" si="304"/>
        <v>0</v>
      </c>
      <c r="GO204" s="17"/>
      <c r="GP204" s="17">
        <f t="shared" si="305"/>
        <v>0</v>
      </c>
      <c r="GQ204" s="17"/>
      <c r="GR204" s="17" t="str">
        <f t="shared" si="325"/>
        <v/>
      </c>
      <c r="GS204" s="18">
        <f t="shared" si="332"/>
        <v>0</v>
      </c>
      <c r="GT204" s="18"/>
      <c r="GV204" s="2">
        <f t="shared" si="306"/>
        <v>2000</v>
      </c>
      <c r="GW204" s="17">
        <f t="shared" si="307"/>
        <v>0</v>
      </c>
      <c r="GX204" s="17"/>
      <c r="GY204" s="17">
        <f t="shared" si="308"/>
        <v>0</v>
      </c>
      <c r="GZ204" s="17"/>
      <c r="HA204" s="17">
        <f t="shared" si="309"/>
        <v>0</v>
      </c>
      <c r="HB204" s="17"/>
      <c r="HC204" s="17">
        <f t="shared" si="310"/>
        <v>0</v>
      </c>
      <c r="HD204" s="17"/>
      <c r="HE204" s="17">
        <f t="shared" si="311"/>
        <v>0</v>
      </c>
      <c r="HF204" s="17"/>
      <c r="HG204" s="17">
        <f t="shared" si="312"/>
        <v>0</v>
      </c>
      <c r="HH204" s="17"/>
      <c r="HI204" s="17">
        <f t="shared" si="313"/>
        <v>0</v>
      </c>
      <c r="HJ204" s="17"/>
      <c r="HK204" s="17">
        <f t="shared" si="314"/>
        <v>0</v>
      </c>
      <c r="HL204" s="17"/>
      <c r="HM204" s="17">
        <f t="shared" si="315"/>
        <v>0</v>
      </c>
      <c r="HN204" s="17"/>
      <c r="HO204" s="17">
        <f t="shared" si="316"/>
        <v>0</v>
      </c>
      <c r="HP204" s="17"/>
      <c r="HQ204" s="17">
        <f t="shared" si="317"/>
        <v>0</v>
      </c>
      <c r="HR204" s="17"/>
      <c r="HS204" s="17">
        <f t="shared" si="318"/>
        <v>0</v>
      </c>
      <c r="HT204" s="17"/>
      <c r="HU204" s="17" t="str">
        <f t="shared" si="326"/>
        <v/>
      </c>
      <c r="HV204" s="18">
        <f t="shared" si="333"/>
        <v>0</v>
      </c>
      <c r="HW204" s="18"/>
    </row>
    <row r="205" spans="1:231" x14ac:dyDescent="0.2">
      <c r="A205" s="2">
        <f t="shared" si="214"/>
        <v>2001</v>
      </c>
      <c r="B205" s="17">
        <f t="shared" si="215"/>
        <v>14.625591061426155</v>
      </c>
      <c r="C205" s="17"/>
      <c r="D205" s="17">
        <f t="shared" si="216"/>
        <v>21.430814665842952</v>
      </c>
      <c r="E205" s="17"/>
      <c r="F205" s="17">
        <f t="shared" si="217"/>
        <v>22.283034196414487</v>
      </c>
      <c r="G205" s="17"/>
      <c r="H205" s="17">
        <f t="shared" si="218"/>
        <v>27.35875345937729</v>
      </c>
      <c r="I205" s="17"/>
      <c r="J205" s="17">
        <f t="shared" si="219"/>
        <v>5.965536714000728</v>
      </c>
      <c r="K205" s="17"/>
      <c r="L205" s="17">
        <f t="shared" si="220"/>
        <v>10.138905885770146</v>
      </c>
      <c r="M205" s="17"/>
      <c r="N205" s="17">
        <f t="shared" si="221"/>
        <v>8.5347279458707899</v>
      </c>
      <c r="O205" s="17"/>
      <c r="P205" s="17">
        <f t="shared" si="222"/>
        <v>13.309663845102465</v>
      </c>
      <c r="Q205" s="17"/>
      <c r="R205" s="17">
        <f t="shared" si="223"/>
        <v>3.8851184481937513</v>
      </c>
      <c r="S205" s="17"/>
      <c r="T205" s="17">
        <f t="shared" si="224"/>
        <v>8.7728481088246019E-2</v>
      </c>
      <c r="U205" s="17"/>
      <c r="V205" s="17">
        <f t="shared" si="225"/>
        <v>14.926374425157285</v>
      </c>
      <c r="W205" s="17"/>
      <c r="X205" s="17">
        <f t="shared" si="226"/>
        <v>4.0605754103702436</v>
      </c>
      <c r="Y205" s="17"/>
      <c r="Z205" s="17">
        <f t="shared" si="319"/>
        <v>146.60682453861455</v>
      </c>
      <c r="AA205" s="18">
        <f t="shared" si="227"/>
        <v>1</v>
      </c>
      <c r="AB205" s="18"/>
      <c r="AD205" s="2">
        <f t="shared" si="228"/>
        <v>2001</v>
      </c>
      <c r="AE205" s="17">
        <f t="shared" si="229"/>
        <v>0</v>
      </c>
      <c r="AF205" s="17"/>
      <c r="AG205" s="17">
        <f t="shared" si="230"/>
        <v>0</v>
      </c>
      <c r="AH205" s="17"/>
      <c r="AI205" s="17">
        <f t="shared" si="231"/>
        <v>0</v>
      </c>
      <c r="AJ205" s="17"/>
      <c r="AK205" s="17">
        <f t="shared" si="232"/>
        <v>0</v>
      </c>
      <c r="AL205" s="17"/>
      <c r="AM205" s="17">
        <f t="shared" si="233"/>
        <v>0</v>
      </c>
      <c r="AN205" s="17"/>
      <c r="AO205" s="17">
        <f t="shared" si="234"/>
        <v>0</v>
      </c>
      <c r="AP205" s="17"/>
      <c r="AQ205" s="17">
        <f t="shared" si="235"/>
        <v>0</v>
      </c>
      <c r="AR205" s="17"/>
      <c r="AS205" s="17">
        <f t="shared" si="236"/>
        <v>0</v>
      </c>
      <c r="AT205" s="17"/>
      <c r="AU205" s="17">
        <f t="shared" si="237"/>
        <v>0</v>
      </c>
      <c r="AV205" s="17"/>
      <c r="AW205" s="17">
        <f t="shared" si="238"/>
        <v>0</v>
      </c>
      <c r="AX205" s="17"/>
      <c r="AY205" s="17">
        <f t="shared" si="239"/>
        <v>0</v>
      </c>
      <c r="AZ205" s="17"/>
      <c r="BA205" s="17">
        <f t="shared" si="240"/>
        <v>0</v>
      </c>
      <c r="BB205" s="17"/>
      <c r="BC205" s="17" t="str">
        <f t="shared" si="320"/>
        <v/>
      </c>
      <c r="BD205" s="18">
        <f t="shared" si="327"/>
        <v>0</v>
      </c>
      <c r="BE205" s="18"/>
      <c r="BG205" s="2">
        <f t="shared" si="241"/>
        <v>2001</v>
      </c>
      <c r="BH205" s="17">
        <f t="shared" si="242"/>
        <v>0</v>
      </c>
      <c r="BI205" s="17"/>
      <c r="BJ205" s="17">
        <f t="shared" si="243"/>
        <v>0</v>
      </c>
      <c r="BK205" s="17"/>
      <c r="BL205" s="17">
        <f t="shared" si="244"/>
        <v>0</v>
      </c>
      <c r="BM205" s="17"/>
      <c r="BN205" s="17">
        <f t="shared" si="245"/>
        <v>0</v>
      </c>
      <c r="BO205" s="17"/>
      <c r="BP205" s="17">
        <f t="shared" si="246"/>
        <v>0</v>
      </c>
      <c r="BQ205" s="17"/>
      <c r="BR205" s="17">
        <f t="shared" si="247"/>
        <v>0</v>
      </c>
      <c r="BS205" s="17"/>
      <c r="BT205" s="17">
        <f t="shared" si="248"/>
        <v>0</v>
      </c>
      <c r="BU205" s="17"/>
      <c r="BV205" s="17">
        <f t="shared" si="249"/>
        <v>0</v>
      </c>
      <c r="BW205" s="17"/>
      <c r="BX205" s="17">
        <f t="shared" si="250"/>
        <v>0</v>
      </c>
      <c r="BY205" s="17"/>
      <c r="BZ205" s="17">
        <f t="shared" si="251"/>
        <v>0</v>
      </c>
      <c r="CA205" s="17"/>
      <c r="CB205" s="17">
        <f t="shared" si="252"/>
        <v>0</v>
      </c>
      <c r="CC205" s="17"/>
      <c r="CD205" s="17">
        <f t="shared" si="253"/>
        <v>0</v>
      </c>
      <c r="CE205" s="17"/>
      <c r="CF205" s="17" t="str">
        <f t="shared" si="321"/>
        <v/>
      </c>
      <c r="CG205" s="18">
        <f t="shared" si="328"/>
        <v>0</v>
      </c>
      <c r="CH205" s="18"/>
      <c r="CJ205" s="2">
        <f t="shared" si="254"/>
        <v>2001</v>
      </c>
      <c r="CK205" s="17">
        <f t="shared" si="255"/>
        <v>0</v>
      </c>
      <c r="CL205" s="17"/>
      <c r="CM205" s="17">
        <f t="shared" si="256"/>
        <v>0</v>
      </c>
      <c r="CN205" s="17"/>
      <c r="CO205" s="17">
        <f t="shared" si="257"/>
        <v>0</v>
      </c>
      <c r="CP205" s="17"/>
      <c r="CQ205" s="17">
        <f t="shared" si="258"/>
        <v>0</v>
      </c>
      <c r="CR205" s="17"/>
      <c r="CS205" s="17">
        <f t="shared" si="259"/>
        <v>0</v>
      </c>
      <c r="CT205" s="17"/>
      <c r="CU205" s="17">
        <f t="shared" si="260"/>
        <v>0</v>
      </c>
      <c r="CV205" s="17"/>
      <c r="CW205" s="17">
        <f t="shared" si="261"/>
        <v>0</v>
      </c>
      <c r="CX205" s="17"/>
      <c r="CY205" s="17">
        <f t="shared" si="262"/>
        <v>0</v>
      </c>
      <c r="CZ205" s="17"/>
      <c r="DA205" s="17">
        <f t="shared" si="263"/>
        <v>0</v>
      </c>
      <c r="DB205" s="17"/>
      <c r="DC205" s="17">
        <f t="shared" si="264"/>
        <v>0</v>
      </c>
      <c r="DD205" s="17"/>
      <c r="DE205" s="17">
        <f t="shared" si="265"/>
        <v>0</v>
      </c>
      <c r="DF205" s="17"/>
      <c r="DG205" s="17">
        <f t="shared" si="266"/>
        <v>0</v>
      </c>
      <c r="DH205" s="17"/>
      <c r="DI205" s="17" t="str">
        <f t="shared" si="322"/>
        <v/>
      </c>
      <c r="DJ205" s="18">
        <f t="shared" si="329"/>
        <v>0</v>
      </c>
      <c r="DK205" s="18"/>
      <c r="DM205" s="2">
        <f t="shared" si="267"/>
        <v>2001</v>
      </c>
      <c r="DN205" s="17">
        <f t="shared" si="268"/>
        <v>0</v>
      </c>
      <c r="DO205" s="17"/>
      <c r="DP205" s="17">
        <f t="shared" si="269"/>
        <v>0</v>
      </c>
      <c r="DQ205" s="17"/>
      <c r="DR205" s="17">
        <f t="shared" si="270"/>
        <v>0</v>
      </c>
      <c r="DS205" s="17"/>
      <c r="DT205" s="17">
        <f t="shared" si="271"/>
        <v>0</v>
      </c>
      <c r="DU205" s="17"/>
      <c r="DV205" s="17">
        <f t="shared" si="272"/>
        <v>0</v>
      </c>
      <c r="DW205" s="17"/>
      <c r="DX205" s="17">
        <f t="shared" si="273"/>
        <v>0</v>
      </c>
      <c r="DY205" s="17"/>
      <c r="DZ205" s="17">
        <f t="shared" si="274"/>
        <v>0</v>
      </c>
      <c r="EA205" s="17"/>
      <c r="EB205" s="17">
        <f t="shared" si="275"/>
        <v>0</v>
      </c>
      <c r="EC205" s="17"/>
      <c r="ED205" s="17">
        <f t="shared" si="276"/>
        <v>0</v>
      </c>
      <c r="EE205" s="17"/>
      <c r="EF205" s="17">
        <f t="shared" si="277"/>
        <v>0</v>
      </c>
      <c r="EG205" s="17"/>
      <c r="EH205" s="17">
        <f t="shared" si="278"/>
        <v>0</v>
      </c>
      <c r="EI205" s="17"/>
      <c r="EJ205" s="17">
        <f t="shared" si="279"/>
        <v>0</v>
      </c>
      <c r="EK205" s="17"/>
      <c r="EL205" s="17" t="str">
        <f t="shared" si="323"/>
        <v/>
      </c>
      <c r="EM205" s="18">
        <f t="shared" si="330"/>
        <v>0</v>
      </c>
      <c r="EN205" s="18"/>
      <c r="EP205" s="2">
        <f t="shared" si="280"/>
        <v>2001</v>
      </c>
      <c r="EQ205" s="17">
        <f t="shared" si="281"/>
        <v>0</v>
      </c>
      <c r="ER205" s="17"/>
      <c r="ES205" s="17">
        <f t="shared" si="282"/>
        <v>0</v>
      </c>
      <c r="ET205" s="17"/>
      <c r="EU205" s="17">
        <f t="shared" si="283"/>
        <v>0</v>
      </c>
      <c r="EV205" s="17"/>
      <c r="EW205" s="17">
        <f t="shared" si="284"/>
        <v>0</v>
      </c>
      <c r="EX205" s="17"/>
      <c r="EY205" s="17">
        <f t="shared" si="285"/>
        <v>0</v>
      </c>
      <c r="EZ205" s="17"/>
      <c r="FA205" s="17">
        <f t="shared" si="286"/>
        <v>0</v>
      </c>
      <c r="FB205" s="17"/>
      <c r="FC205" s="17">
        <f t="shared" si="287"/>
        <v>0</v>
      </c>
      <c r="FD205" s="17"/>
      <c r="FE205" s="17">
        <f t="shared" si="288"/>
        <v>0</v>
      </c>
      <c r="FF205" s="17"/>
      <c r="FG205" s="17">
        <f t="shared" si="289"/>
        <v>0</v>
      </c>
      <c r="FH205" s="17"/>
      <c r="FI205" s="17">
        <f t="shared" si="290"/>
        <v>0</v>
      </c>
      <c r="FJ205" s="17"/>
      <c r="FK205" s="17">
        <f t="shared" si="291"/>
        <v>0</v>
      </c>
      <c r="FL205" s="17"/>
      <c r="FM205" s="17">
        <f t="shared" si="292"/>
        <v>0</v>
      </c>
      <c r="FN205" s="17"/>
      <c r="FO205" s="17" t="str">
        <f t="shared" si="324"/>
        <v/>
      </c>
      <c r="FP205" s="18">
        <f t="shared" si="331"/>
        <v>0</v>
      </c>
      <c r="FQ205" s="18"/>
      <c r="FS205" s="2">
        <f t="shared" si="293"/>
        <v>2001</v>
      </c>
      <c r="FT205" s="17">
        <f t="shared" si="294"/>
        <v>0</v>
      </c>
      <c r="FU205" s="17"/>
      <c r="FV205" s="17">
        <f t="shared" si="295"/>
        <v>0</v>
      </c>
      <c r="FW205" s="17"/>
      <c r="FX205" s="17">
        <f t="shared" si="296"/>
        <v>0</v>
      </c>
      <c r="FY205" s="17"/>
      <c r="FZ205" s="17">
        <f t="shared" si="297"/>
        <v>0</v>
      </c>
      <c r="GA205" s="17"/>
      <c r="GB205" s="17">
        <f t="shared" si="298"/>
        <v>0</v>
      </c>
      <c r="GC205" s="17"/>
      <c r="GD205" s="17">
        <f t="shared" si="299"/>
        <v>0</v>
      </c>
      <c r="GE205" s="17"/>
      <c r="GF205" s="17">
        <f t="shared" si="300"/>
        <v>0</v>
      </c>
      <c r="GG205" s="17"/>
      <c r="GH205" s="17">
        <f t="shared" si="301"/>
        <v>0</v>
      </c>
      <c r="GI205" s="17"/>
      <c r="GJ205" s="17">
        <f t="shared" si="302"/>
        <v>0</v>
      </c>
      <c r="GK205" s="17"/>
      <c r="GL205" s="17">
        <f t="shared" si="303"/>
        <v>0</v>
      </c>
      <c r="GM205" s="17"/>
      <c r="GN205" s="17">
        <f t="shared" si="304"/>
        <v>0</v>
      </c>
      <c r="GO205" s="17"/>
      <c r="GP205" s="17">
        <f t="shared" si="305"/>
        <v>0</v>
      </c>
      <c r="GQ205" s="17"/>
      <c r="GR205" s="17" t="str">
        <f t="shared" si="325"/>
        <v/>
      </c>
      <c r="GS205" s="18">
        <f t="shared" si="332"/>
        <v>0</v>
      </c>
      <c r="GT205" s="18"/>
      <c r="GV205" s="2">
        <f t="shared" si="306"/>
        <v>2001</v>
      </c>
      <c r="GW205" s="17">
        <f t="shared" si="307"/>
        <v>0</v>
      </c>
      <c r="GX205" s="17"/>
      <c r="GY205" s="17">
        <f t="shared" si="308"/>
        <v>0</v>
      </c>
      <c r="GZ205" s="17"/>
      <c r="HA205" s="17">
        <f t="shared" si="309"/>
        <v>0</v>
      </c>
      <c r="HB205" s="17"/>
      <c r="HC205" s="17">
        <f t="shared" si="310"/>
        <v>0</v>
      </c>
      <c r="HD205" s="17"/>
      <c r="HE205" s="17">
        <f t="shared" si="311"/>
        <v>0</v>
      </c>
      <c r="HF205" s="17"/>
      <c r="HG205" s="17">
        <f t="shared" si="312"/>
        <v>0</v>
      </c>
      <c r="HH205" s="17"/>
      <c r="HI205" s="17">
        <f t="shared" si="313"/>
        <v>0</v>
      </c>
      <c r="HJ205" s="17"/>
      <c r="HK205" s="17">
        <f t="shared" si="314"/>
        <v>0</v>
      </c>
      <c r="HL205" s="17"/>
      <c r="HM205" s="17">
        <f t="shared" si="315"/>
        <v>0</v>
      </c>
      <c r="HN205" s="17"/>
      <c r="HO205" s="17">
        <f t="shared" si="316"/>
        <v>0</v>
      </c>
      <c r="HP205" s="17"/>
      <c r="HQ205" s="17">
        <f t="shared" si="317"/>
        <v>0</v>
      </c>
      <c r="HR205" s="17"/>
      <c r="HS205" s="17">
        <f t="shared" si="318"/>
        <v>0</v>
      </c>
      <c r="HT205" s="17"/>
      <c r="HU205" s="17" t="str">
        <f t="shared" si="326"/>
        <v/>
      </c>
      <c r="HV205" s="18">
        <f t="shared" si="333"/>
        <v>0</v>
      </c>
      <c r="HW205" s="18"/>
    </row>
    <row r="206" spans="1:231" x14ac:dyDescent="0.2">
      <c r="A206" s="2">
        <f t="shared" si="214"/>
        <v>2002</v>
      </c>
      <c r="B206" s="17">
        <f t="shared" si="215"/>
        <v>6.2788527178873217</v>
      </c>
      <c r="C206" s="17"/>
      <c r="D206" s="17">
        <f t="shared" si="216"/>
        <v>6.1911242367990758</v>
      </c>
      <c r="E206" s="17"/>
      <c r="F206" s="17">
        <f t="shared" si="217"/>
        <v>15.740996035262425</v>
      </c>
      <c r="G206" s="17"/>
      <c r="H206" s="17">
        <f t="shared" si="218"/>
        <v>12.595303356241033</v>
      </c>
      <c r="I206" s="17"/>
      <c r="J206" s="17">
        <f t="shared" si="219"/>
        <v>17.83394694122487</v>
      </c>
      <c r="K206" s="17"/>
      <c r="L206" s="17">
        <f t="shared" si="220"/>
        <v>16.630813486300351</v>
      </c>
      <c r="M206" s="17"/>
      <c r="N206" s="17">
        <f t="shared" si="221"/>
        <v>7.4193229720345197</v>
      </c>
      <c r="O206" s="17"/>
      <c r="P206" s="17">
        <f t="shared" si="222"/>
        <v>1.1655355344581255</v>
      </c>
      <c r="Q206" s="17"/>
      <c r="R206" s="17">
        <f t="shared" si="223"/>
        <v>0</v>
      </c>
      <c r="S206" s="17"/>
      <c r="T206" s="17">
        <f t="shared" si="224"/>
        <v>2.0177550650296583</v>
      </c>
      <c r="U206" s="17"/>
      <c r="V206" s="17">
        <f t="shared" si="225"/>
        <v>0</v>
      </c>
      <c r="W206" s="17"/>
      <c r="X206" s="17">
        <f t="shared" si="226"/>
        <v>5.2135783046729056</v>
      </c>
      <c r="Y206" s="17"/>
      <c r="Z206" s="17">
        <f t="shared" si="319"/>
        <v>91.087228649910301</v>
      </c>
      <c r="AA206" s="18">
        <f t="shared" si="227"/>
        <v>1</v>
      </c>
      <c r="AB206" s="18"/>
      <c r="AD206" s="2">
        <f t="shared" si="228"/>
        <v>2002</v>
      </c>
      <c r="AE206" s="17">
        <f t="shared" si="229"/>
        <v>0</v>
      </c>
      <c r="AF206" s="17"/>
      <c r="AG206" s="17">
        <f t="shared" si="230"/>
        <v>0</v>
      </c>
      <c r="AH206" s="17"/>
      <c r="AI206" s="17">
        <f t="shared" si="231"/>
        <v>0</v>
      </c>
      <c r="AJ206" s="17"/>
      <c r="AK206" s="17">
        <f t="shared" si="232"/>
        <v>0</v>
      </c>
      <c r="AL206" s="17"/>
      <c r="AM206" s="17">
        <f t="shared" si="233"/>
        <v>0</v>
      </c>
      <c r="AN206" s="17"/>
      <c r="AO206" s="17">
        <f t="shared" si="234"/>
        <v>0</v>
      </c>
      <c r="AP206" s="17"/>
      <c r="AQ206" s="17">
        <f t="shared" si="235"/>
        <v>0</v>
      </c>
      <c r="AR206" s="17"/>
      <c r="AS206" s="17">
        <f t="shared" si="236"/>
        <v>0</v>
      </c>
      <c r="AT206" s="17"/>
      <c r="AU206" s="17">
        <f t="shared" si="237"/>
        <v>0</v>
      </c>
      <c r="AV206" s="17"/>
      <c r="AW206" s="17">
        <f t="shared" si="238"/>
        <v>0</v>
      </c>
      <c r="AX206" s="17"/>
      <c r="AY206" s="17">
        <f t="shared" si="239"/>
        <v>0</v>
      </c>
      <c r="AZ206" s="17"/>
      <c r="BA206" s="17">
        <f t="shared" si="240"/>
        <v>0</v>
      </c>
      <c r="BB206" s="17"/>
      <c r="BC206" s="17" t="str">
        <f t="shared" si="320"/>
        <v/>
      </c>
      <c r="BD206" s="18">
        <f t="shared" si="327"/>
        <v>0</v>
      </c>
      <c r="BE206" s="18"/>
      <c r="BG206" s="2">
        <f t="shared" si="241"/>
        <v>2002</v>
      </c>
      <c r="BH206" s="17">
        <f t="shared" si="242"/>
        <v>0</v>
      </c>
      <c r="BI206" s="17"/>
      <c r="BJ206" s="17">
        <f t="shared" si="243"/>
        <v>0</v>
      </c>
      <c r="BK206" s="17"/>
      <c r="BL206" s="17">
        <f t="shared" si="244"/>
        <v>0</v>
      </c>
      <c r="BM206" s="17"/>
      <c r="BN206" s="17">
        <f t="shared" si="245"/>
        <v>0</v>
      </c>
      <c r="BO206" s="17"/>
      <c r="BP206" s="17">
        <f t="shared" si="246"/>
        <v>0</v>
      </c>
      <c r="BQ206" s="17"/>
      <c r="BR206" s="17">
        <f t="shared" si="247"/>
        <v>0</v>
      </c>
      <c r="BS206" s="17"/>
      <c r="BT206" s="17">
        <f t="shared" si="248"/>
        <v>0</v>
      </c>
      <c r="BU206" s="17"/>
      <c r="BV206" s="17">
        <f t="shared" si="249"/>
        <v>0</v>
      </c>
      <c r="BW206" s="17"/>
      <c r="BX206" s="17">
        <f t="shared" si="250"/>
        <v>0</v>
      </c>
      <c r="BY206" s="17"/>
      <c r="BZ206" s="17">
        <f t="shared" si="251"/>
        <v>0</v>
      </c>
      <c r="CA206" s="17"/>
      <c r="CB206" s="17">
        <f t="shared" si="252"/>
        <v>0</v>
      </c>
      <c r="CC206" s="17"/>
      <c r="CD206" s="17">
        <f t="shared" si="253"/>
        <v>0</v>
      </c>
      <c r="CE206" s="17"/>
      <c r="CF206" s="17" t="str">
        <f t="shared" si="321"/>
        <v/>
      </c>
      <c r="CG206" s="18">
        <f t="shared" si="328"/>
        <v>0</v>
      </c>
      <c r="CH206" s="18"/>
      <c r="CJ206" s="2">
        <f t="shared" si="254"/>
        <v>2002</v>
      </c>
      <c r="CK206" s="17">
        <f t="shared" si="255"/>
        <v>0</v>
      </c>
      <c r="CL206" s="17"/>
      <c r="CM206" s="17">
        <f t="shared" si="256"/>
        <v>0</v>
      </c>
      <c r="CN206" s="17"/>
      <c r="CO206" s="17">
        <f t="shared" si="257"/>
        <v>0</v>
      </c>
      <c r="CP206" s="17"/>
      <c r="CQ206" s="17">
        <f t="shared" si="258"/>
        <v>0</v>
      </c>
      <c r="CR206" s="17"/>
      <c r="CS206" s="17">
        <f t="shared" si="259"/>
        <v>0</v>
      </c>
      <c r="CT206" s="17"/>
      <c r="CU206" s="17">
        <f t="shared" si="260"/>
        <v>0</v>
      </c>
      <c r="CV206" s="17"/>
      <c r="CW206" s="17">
        <f t="shared" si="261"/>
        <v>0</v>
      </c>
      <c r="CX206" s="17"/>
      <c r="CY206" s="17">
        <f t="shared" si="262"/>
        <v>0</v>
      </c>
      <c r="CZ206" s="17"/>
      <c r="DA206" s="17">
        <f t="shared" si="263"/>
        <v>0</v>
      </c>
      <c r="DB206" s="17"/>
      <c r="DC206" s="17">
        <f t="shared" si="264"/>
        <v>0</v>
      </c>
      <c r="DD206" s="17"/>
      <c r="DE206" s="17">
        <f t="shared" si="265"/>
        <v>0</v>
      </c>
      <c r="DF206" s="17"/>
      <c r="DG206" s="17">
        <f t="shared" si="266"/>
        <v>0</v>
      </c>
      <c r="DH206" s="17"/>
      <c r="DI206" s="17" t="str">
        <f t="shared" si="322"/>
        <v/>
      </c>
      <c r="DJ206" s="18">
        <f t="shared" si="329"/>
        <v>0</v>
      </c>
      <c r="DK206" s="18"/>
      <c r="DM206" s="2">
        <f t="shared" si="267"/>
        <v>2002</v>
      </c>
      <c r="DN206" s="17">
        <f t="shared" si="268"/>
        <v>0</v>
      </c>
      <c r="DO206" s="17"/>
      <c r="DP206" s="17">
        <f t="shared" si="269"/>
        <v>0</v>
      </c>
      <c r="DQ206" s="17"/>
      <c r="DR206" s="17">
        <f t="shared" si="270"/>
        <v>0</v>
      </c>
      <c r="DS206" s="17"/>
      <c r="DT206" s="17">
        <f t="shared" si="271"/>
        <v>0</v>
      </c>
      <c r="DU206" s="17"/>
      <c r="DV206" s="17">
        <f t="shared" si="272"/>
        <v>0</v>
      </c>
      <c r="DW206" s="17"/>
      <c r="DX206" s="17">
        <f t="shared" si="273"/>
        <v>0</v>
      </c>
      <c r="DY206" s="17"/>
      <c r="DZ206" s="17">
        <f t="shared" si="274"/>
        <v>0</v>
      </c>
      <c r="EA206" s="17"/>
      <c r="EB206" s="17">
        <f t="shared" si="275"/>
        <v>0</v>
      </c>
      <c r="EC206" s="17"/>
      <c r="ED206" s="17">
        <f t="shared" si="276"/>
        <v>0</v>
      </c>
      <c r="EE206" s="17"/>
      <c r="EF206" s="17">
        <f t="shared" si="277"/>
        <v>0</v>
      </c>
      <c r="EG206" s="17"/>
      <c r="EH206" s="17">
        <f t="shared" si="278"/>
        <v>0</v>
      </c>
      <c r="EI206" s="17"/>
      <c r="EJ206" s="17">
        <f t="shared" si="279"/>
        <v>0</v>
      </c>
      <c r="EK206" s="17"/>
      <c r="EL206" s="17" t="str">
        <f t="shared" si="323"/>
        <v/>
      </c>
      <c r="EM206" s="18">
        <f t="shared" si="330"/>
        <v>0</v>
      </c>
      <c r="EN206" s="18"/>
      <c r="EP206" s="2">
        <f t="shared" si="280"/>
        <v>2002</v>
      </c>
      <c r="EQ206" s="17">
        <f t="shared" si="281"/>
        <v>0</v>
      </c>
      <c r="ER206" s="17"/>
      <c r="ES206" s="17">
        <f t="shared" si="282"/>
        <v>0</v>
      </c>
      <c r="ET206" s="17"/>
      <c r="EU206" s="17">
        <f t="shared" si="283"/>
        <v>0</v>
      </c>
      <c r="EV206" s="17"/>
      <c r="EW206" s="17">
        <f t="shared" si="284"/>
        <v>0</v>
      </c>
      <c r="EX206" s="17"/>
      <c r="EY206" s="17">
        <f t="shared" si="285"/>
        <v>0</v>
      </c>
      <c r="EZ206" s="17"/>
      <c r="FA206" s="17">
        <f t="shared" si="286"/>
        <v>0</v>
      </c>
      <c r="FB206" s="17"/>
      <c r="FC206" s="17">
        <f t="shared" si="287"/>
        <v>0</v>
      </c>
      <c r="FD206" s="17"/>
      <c r="FE206" s="17">
        <f t="shared" si="288"/>
        <v>0</v>
      </c>
      <c r="FF206" s="17"/>
      <c r="FG206" s="17">
        <f t="shared" si="289"/>
        <v>0</v>
      </c>
      <c r="FH206" s="17"/>
      <c r="FI206" s="17">
        <f t="shared" si="290"/>
        <v>0</v>
      </c>
      <c r="FJ206" s="17"/>
      <c r="FK206" s="17">
        <f t="shared" si="291"/>
        <v>0</v>
      </c>
      <c r="FL206" s="17"/>
      <c r="FM206" s="17">
        <f t="shared" si="292"/>
        <v>0</v>
      </c>
      <c r="FN206" s="17"/>
      <c r="FO206" s="17" t="str">
        <f t="shared" si="324"/>
        <v/>
      </c>
      <c r="FP206" s="18">
        <f t="shared" si="331"/>
        <v>0</v>
      </c>
      <c r="FQ206" s="18"/>
      <c r="FS206" s="2">
        <f t="shared" si="293"/>
        <v>2002</v>
      </c>
      <c r="FT206" s="17">
        <f t="shared" si="294"/>
        <v>0</v>
      </c>
      <c r="FU206" s="17"/>
      <c r="FV206" s="17">
        <f t="shared" si="295"/>
        <v>0</v>
      </c>
      <c r="FW206" s="17"/>
      <c r="FX206" s="17">
        <f t="shared" si="296"/>
        <v>0</v>
      </c>
      <c r="FY206" s="17"/>
      <c r="FZ206" s="17">
        <f t="shared" si="297"/>
        <v>0</v>
      </c>
      <c r="GA206" s="17"/>
      <c r="GB206" s="17">
        <f t="shared" si="298"/>
        <v>0</v>
      </c>
      <c r="GC206" s="17"/>
      <c r="GD206" s="17">
        <f t="shared" si="299"/>
        <v>0</v>
      </c>
      <c r="GE206" s="17"/>
      <c r="GF206" s="17">
        <f t="shared" si="300"/>
        <v>0</v>
      </c>
      <c r="GG206" s="17"/>
      <c r="GH206" s="17">
        <f t="shared" si="301"/>
        <v>0</v>
      </c>
      <c r="GI206" s="17"/>
      <c r="GJ206" s="17">
        <f t="shared" si="302"/>
        <v>0</v>
      </c>
      <c r="GK206" s="17"/>
      <c r="GL206" s="17">
        <f t="shared" si="303"/>
        <v>0</v>
      </c>
      <c r="GM206" s="17"/>
      <c r="GN206" s="17">
        <f t="shared" si="304"/>
        <v>0</v>
      </c>
      <c r="GO206" s="17"/>
      <c r="GP206" s="17">
        <f t="shared" si="305"/>
        <v>0</v>
      </c>
      <c r="GQ206" s="17"/>
      <c r="GR206" s="17" t="str">
        <f t="shared" si="325"/>
        <v/>
      </c>
      <c r="GS206" s="18">
        <f t="shared" si="332"/>
        <v>0</v>
      </c>
      <c r="GT206" s="18"/>
      <c r="GV206" s="2">
        <f t="shared" si="306"/>
        <v>2002</v>
      </c>
      <c r="GW206" s="17">
        <f t="shared" si="307"/>
        <v>0</v>
      </c>
      <c r="GX206" s="17"/>
      <c r="GY206" s="17">
        <f t="shared" si="308"/>
        <v>0</v>
      </c>
      <c r="GZ206" s="17"/>
      <c r="HA206" s="17">
        <f t="shared" si="309"/>
        <v>0</v>
      </c>
      <c r="HB206" s="17"/>
      <c r="HC206" s="17">
        <f t="shared" si="310"/>
        <v>0</v>
      </c>
      <c r="HD206" s="17"/>
      <c r="HE206" s="17">
        <f t="shared" si="311"/>
        <v>0</v>
      </c>
      <c r="HF206" s="17"/>
      <c r="HG206" s="17">
        <f t="shared" si="312"/>
        <v>0</v>
      </c>
      <c r="HH206" s="17"/>
      <c r="HI206" s="17">
        <f t="shared" si="313"/>
        <v>0</v>
      </c>
      <c r="HJ206" s="17"/>
      <c r="HK206" s="17">
        <f t="shared" si="314"/>
        <v>0</v>
      </c>
      <c r="HL206" s="17"/>
      <c r="HM206" s="17">
        <f t="shared" si="315"/>
        <v>0</v>
      </c>
      <c r="HN206" s="17"/>
      <c r="HO206" s="17">
        <f t="shared" si="316"/>
        <v>0</v>
      </c>
      <c r="HP206" s="17"/>
      <c r="HQ206" s="17">
        <f t="shared" si="317"/>
        <v>0</v>
      </c>
      <c r="HR206" s="17"/>
      <c r="HS206" s="17">
        <f t="shared" si="318"/>
        <v>0</v>
      </c>
      <c r="HT206" s="17"/>
      <c r="HU206" s="17" t="str">
        <f t="shared" si="326"/>
        <v/>
      </c>
      <c r="HV206" s="18">
        <f t="shared" si="333"/>
        <v>0</v>
      </c>
      <c r="HW206" s="18"/>
    </row>
    <row r="207" spans="1:231" x14ac:dyDescent="0.2">
      <c r="A207" s="2">
        <f t="shared" si="214"/>
        <v>2003</v>
      </c>
      <c r="B207" s="17">
        <f t="shared" si="215"/>
        <v>3.0078336373112915</v>
      </c>
      <c r="C207" s="17"/>
      <c r="D207" s="17">
        <f t="shared" si="216"/>
        <v>12.244389431888051</v>
      </c>
      <c r="E207" s="17"/>
      <c r="F207" s="17">
        <f t="shared" si="217"/>
        <v>16.555617645367569</v>
      </c>
      <c r="G207" s="17"/>
      <c r="H207" s="17">
        <f t="shared" si="218"/>
        <v>18.711231752107327</v>
      </c>
      <c r="I207" s="17"/>
      <c r="J207" s="17">
        <f t="shared" si="219"/>
        <v>13.033945761682265</v>
      </c>
      <c r="K207" s="17"/>
      <c r="L207" s="17">
        <f t="shared" si="220"/>
        <v>20.052224248741947</v>
      </c>
      <c r="M207" s="17"/>
      <c r="N207" s="17">
        <f t="shared" si="221"/>
        <v>2.3561363492271785</v>
      </c>
      <c r="O207" s="17"/>
      <c r="P207" s="17">
        <f t="shared" si="222"/>
        <v>0.17545696217649204</v>
      </c>
      <c r="Q207" s="17"/>
      <c r="R207" s="17">
        <f t="shared" si="223"/>
        <v>1.9425592240968756</v>
      </c>
      <c r="S207" s="17"/>
      <c r="T207" s="17">
        <f t="shared" si="224"/>
        <v>4.2234997323912715</v>
      </c>
      <c r="U207" s="17"/>
      <c r="V207" s="17">
        <f t="shared" si="225"/>
        <v>2.7446481940465537</v>
      </c>
      <c r="W207" s="17"/>
      <c r="X207" s="17">
        <f t="shared" si="226"/>
        <v>6.5671034414629865</v>
      </c>
      <c r="Y207" s="17"/>
      <c r="Z207" s="17">
        <f t="shared" si="319"/>
        <v>101.61464638049983</v>
      </c>
      <c r="AA207" s="18">
        <f t="shared" si="227"/>
        <v>1</v>
      </c>
      <c r="AB207" s="18"/>
      <c r="AD207" s="2">
        <f t="shared" si="228"/>
        <v>2003</v>
      </c>
      <c r="AE207" s="17">
        <f t="shared" si="229"/>
        <v>0</v>
      </c>
      <c r="AF207" s="17"/>
      <c r="AG207" s="17">
        <f t="shared" si="230"/>
        <v>0</v>
      </c>
      <c r="AH207" s="17"/>
      <c r="AI207" s="17">
        <f t="shared" si="231"/>
        <v>0</v>
      </c>
      <c r="AJ207" s="17"/>
      <c r="AK207" s="17">
        <f t="shared" si="232"/>
        <v>0</v>
      </c>
      <c r="AL207" s="17"/>
      <c r="AM207" s="17">
        <f t="shared" si="233"/>
        <v>0</v>
      </c>
      <c r="AN207" s="17"/>
      <c r="AO207" s="17">
        <f t="shared" si="234"/>
        <v>0</v>
      </c>
      <c r="AP207" s="17"/>
      <c r="AQ207" s="17">
        <f t="shared" si="235"/>
        <v>0</v>
      </c>
      <c r="AR207" s="17"/>
      <c r="AS207" s="17">
        <f t="shared" si="236"/>
        <v>0</v>
      </c>
      <c r="AT207" s="17"/>
      <c r="AU207" s="17">
        <f t="shared" si="237"/>
        <v>0</v>
      </c>
      <c r="AV207" s="17"/>
      <c r="AW207" s="17">
        <f t="shared" si="238"/>
        <v>0</v>
      </c>
      <c r="AX207" s="17"/>
      <c r="AY207" s="17">
        <f t="shared" si="239"/>
        <v>0</v>
      </c>
      <c r="AZ207" s="17"/>
      <c r="BA207" s="17">
        <f t="shared" si="240"/>
        <v>0</v>
      </c>
      <c r="BB207" s="17"/>
      <c r="BC207" s="17" t="str">
        <f t="shared" si="320"/>
        <v/>
      </c>
      <c r="BD207" s="18">
        <f t="shared" si="327"/>
        <v>0</v>
      </c>
      <c r="BE207" s="18"/>
      <c r="BG207" s="2">
        <f t="shared" si="241"/>
        <v>2003</v>
      </c>
      <c r="BH207" s="17">
        <f t="shared" si="242"/>
        <v>0</v>
      </c>
      <c r="BI207" s="17"/>
      <c r="BJ207" s="17">
        <f t="shared" si="243"/>
        <v>0</v>
      </c>
      <c r="BK207" s="17"/>
      <c r="BL207" s="17">
        <f t="shared" si="244"/>
        <v>0</v>
      </c>
      <c r="BM207" s="17"/>
      <c r="BN207" s="17">
        <f t="shared" si="245"/>
        <v>0</v>
      </c>
      <c r="BO207" s="17"/>
      <c r="BP207" s="17">
        <f t="shared" si="246"/>
        <v>0</v>
      </c>
      <c r="BQ207" s="17"/>
      <c r="BR207" s="17">
        <f t="shared" si="247"/>
        <v>0</v>
      </c>
      <c r="BS207" s="17"/>
      <c r="BT207" s="17">
        <f t="shared" si="248"/>
        <v>0</v>
      </c>
      <c r="BU207" s="17"/>
      <c r="BV207" s="17">
        <f t="shared" si="249"/>
        <v>0</v>
      </c>
      <c r="BW207" s="17"/>
      <c r="BX207" s="17">
        <f t="shared" si="250"/>
        <v>0</v>
      </c>
      <c r="BY207" s="17"/>
      <c r="BZ207" s="17">
        <f t="shared" si="251"/>
        <v>0</v>
      </c>
      <c r="CA207" s="17"/>
      <c r="CB207" s="17">
        <f t="shared" si="252"/>
        <v>0</v>
      </c>
      <c r="CC207" s="17"/>
      <c r="CD207" s="17">
        <f t="shared" si="253"/>
        <v>0</v>
      </c>
      <c r="CE207" s="17"/>
      <c r="CF207" s="17" t="str">
        <f t="shared" si="321"/>
        <v/>
      </c>
      <c r="CG207" s="18">
        <f t="shared" si="328"/>
        <v>0</v>
      </c>
      <c r="CH207" s="18"/>
      <c r="CJ207" s="2">
        <f t="shared" si="254"/>
        <v>2003</v>
      </c>
      <c r="CK207" s="17">
        <f t="shared" si="255"/>
        <v>0</v>
      </c>
      <c r="CL207" s="17"/>
      <c r="CM207" s="17">
        <f t="shared" si="256"/>
        <v>0</v>
      </c>
      <c r="CN207" s="17"/>
      <c r="CO207" s="17">
        <f t="shared" si="257"/>
        <v>0</v>
      </c>
      <c r="CP207" s="17"/>
      <c r="CQ207" s="17">
        <f t="shared" si="258"/>
        <v>0</v>
      </c>
      <c r="CR207" s="17"/>
      <c r="CS207" s="17">
        <f t="shared" si="259"/>
        <v>0</v>
      </c>
      <c r="CT207" s="17"/>
      <c r="CU207" s="17">
        <f t="shared" si="260"/>
        <v>0</v>
      </c>
      <c r="CV207" s="17"/>
      <c r="CW207" s="17">
        <f t="shared" si="261"/>
        <v>0</v>
      </c>
      <c r="CX207" s="17"/>
      <c r="CY207" s="17">
        <f t="shared" si="262"/>
        <v>0</v>
      </c>
      <c r="CZ207" s="17"/>
      <c r="DA207" s="17">
        <f t="shared" si="263"/>
        <v>0</v>
      </c>
      <c r="DB207" s="17"/>
      <c r="DC207" s="17">
        <f t="shared" si="264"/>
        <v>0</v>
      </c>
      <c r="DD207" s="17"/>
      <c r="DE207" s="17">
        <f t="shared" si="265"/>
        <v>0</v>
      </c>
      <c r="DF207" s="17"/>
      <c r="DG207" s="17">
        <f t="shared" si="266"/>
        <v>0</v>
      </c>
      <c r="DH207" s="17"/>
      <c r="DI207" s="17" t="str">
        <f t="shared" si="322"/>
        <v/>
      </c>
      <c r="DJ207" s="18">
        <f t="shared" si="329"/>
        <v>0</v>
      </c>
      <c r="DK207" s="18"/>
      <c r="DM207" s="2">
        <f t="shared" si="267"/>
        <v>2003</v>
      </c>
      <c r="DN207" s="17">
        <f t="shared" si="268"/>
        <v>0</v>
      </c>
      <c r="DO207" s="17"/>
      <c r="DP207" s="17">
        <f t="shared" si="269"/>
        <v>0</v>
      </c>
      <c r="DQ207" s="17"/>
      <c r="DR207" s="17">
        <f t="shared" si="270"/>
        <v>0</v>
      </c>
      <c r="DS207" s="17"/>
      <c r="DT207" s="17">
        <f t="shared" si="271"/>
        <v>0</v>
      </c>
      <c r="DU207" s="17"/>
      <c r="DV207" s="17">
        <f t="shared" si="272"/>
        <v>0</v>
      </c>
      <c r="DW207" s="17"/>
      <c r="DX207" s="17">
        <f t="shared" si="273"/>
        <v>0</v>
      </c>
      <c r="DY207" s="17"/>
      <c r="DZ207" s="17">
        <f t="shared" si="274"/>
        <v>0</v>
      </c>
      <c r="EA207" s="17"/>
      <c r="EB207" s="17">
        <f t="shared" si="275"/>
        <v>0</v>
      </c>
      <c r="EC207" s="17"/>
      <c r="ED207" s="17">
        <f t="shared" si="276"/>
        <v>0</v>
      </c>
      <c r="EE207" s="17"/>
      <c r="EF207" s="17">
        <f t="shared" si="277"/>
        <v>0</v>
      </c>
      <c r="EG207" s="17"/>
      <c r="EH207" s="17">
        <f t="shared" si="278"/>
        <v>0</v>
      </c>
      <c r="EI207" s="17"/>
      <c r="EJ207" s="17">
        <f t="shared" si="279"/>
        <v>0</v>
      </c>
      <c r="EK207" s="17"/>
      <c r="EL207" s="17" t="str">
        <f t="shared" si="323"/>
        <v/>
      </c>
      <c r="EM207" s="18">
        <f t="shared" si="330"/>
        <v>0</v>
      </c>
      <c r="EN207" s="18"/>
      <c r="EP207" s="2">
        <f t="shared" si="280"/>
        <v>2003</v>
      </c>
      <c r="EQ207" s="17">
        <f t="shared" si="281"/>
        <v>0</v>
      </c>
      <c r="ER207" s="17"/>
      <c r="ES207" s="17">
        <f t="shared" si="282"/>
        <v>0</v>
      </c>
      <c r="ET207" s="17"/>
      <c r="EU207" s="17">
        <f t="shared" si="283"/>
        <v>0</v>
      </c>
      <c r="EV207" s="17"/>
      <c r="EW207" s="17">
        <f t="shared" si="284"/>
        <v>0</v>
      </c>
      <c r="EX207" s="17"/>
      <c r="EY207" s="17">
        <f t="shared" si="285"/>
        <v>0</v>
      </c>
      <c r="EZ207" s="17"/>
      <c r="FA207" s="17">
        <f t="shared" si="286"/>
        <v>0</v>
      </c>
      <c r="FB207" s="17"/>
      <c r="FC207" s="17">
        <f t="shared" si="287"/>
        <v>0</v>
      </c>
      <c r="FD207" s="17"/>
      <c r="FE207" s="17">
        <f t="shared" si="288"/>
        <v>0</v>
      </c>
      <c r="FF207" s="17"/>
      <c r="FG207" s="17">
        <f t="shared" si="289"/>
        <v>0</v>
      </c>
      <c r="FH207" s="17"/>
      <c r="FI207" s="17">
        <f t="shared" si="290"/>
        <v>0</v>
      </c>
      <c r="FJ207" s="17"/>
      <c r="FK207" s="17">
        <f t="shared" si="291"/>
        <v>0</v>
      </c>
      <c r="FL207" s="17"/>
      <c r="FM207" s="17">
        <f t="shared" si="292"/>
        <v>0</v>
      </c>
      <c r="FN207" s="17"/>
      <c r="FO207" s="17" t="str">
        <f t="shared" si="324"/>
        <v/>
      </c>
      <c r="FP207" s="18">
        <f t="shared" si="331"/>
        <v>0</v>
      </c>
      <c r="FQ207" s="18"/>
      <c r="FS207" s="2">
        <f t="shared" si="293"/>
        <v>2003</v>
      </c>
      <c r="FT207" s="17">
        <f t="shared" si="294"/>
        <v>0</v>
      </c>
      <c r="FU207" s="17"/>
      <c r="FV207" s="17">
        <f t="shared" si="295"/>
        <v>0</v>
      </c>
      <c r="FW207" s="17"/>
      <c r="FX207" s="17">
        <f t="shared" si="296"/>
        <v>0</v>
      </c>
      <c r="FY207" s="17"/>
      <c r="FZ207" s="17">
        <f t="shared" si="297"/>
        <v>0</v>
      </c>
      <c r="GA207" s="17"/>
      <c r="GB207" s="17">
        <f t="shared" si="298"/>
        <v>0</v>
      </c>
      <c r="GC207" s="17"/>
      <c r="GD207" s="17">
        <f t="shared" si="299"/>
        <v>0</v>
      </c>
      <c r="GE207" s="17"/>
      <c r="GF207" s="17">
        <f t="shared" si="300"/>
        <v>0</v>
      </c>
      <c r="GG207" s="17"/>
      <c r="GH207" s="17">
        <f t="shared" si="301"/>
        <v>0</v>
      </c>
      <c r="GI207" s="17"/>
      <c r="GJ207" s="17">
        <f t="shared" si="302"/>
        <v>0</v>
      </c>
      <c r="GK207" s="17"/>
      <c r="GL207" s="17">
        <f t="shared" si="303"/>
        <v>0</v>
      </c>
      <c r="GM207" s="17"/>
      <c r="GN207" s="17">
        <f t="shared" si="304"/>
        <v>0</v>
      </c>
      <c r="GO207" s="17"/>
      <c r="GP207" s="17">
        <f t="shared" si="305"/>
        <v>0</v>
      </c>
      <c r="GQ207" s="17"/>
      <c r="GR207" s="17" t="str">
        <f t="shared" si="325"/>
        <v/>
      </c>
      <c r="GS207" s="18">
        <f t="shared" si="332"/>
        <v>0</v>
      </c>
      <c r="GT207" s="18"/>
      <c r="GV207" s="2">
        <f t="shared" si="306"/>
        <v>2003</v>
      </c>
      <c r="GW207" s="17">
        <f t="shared" si="307"/>
        <v>0</v>
      </c>
      <c r="GX207" s="17"/>
      <c r="GY207" s="17">
        <f t="shared" si="308"/>
        <v>0</v>
      </c>
      <c r="GZ207" s="17"/>
      <c r="HA207" s="17">
        <f t="shared" si="309"/>
        <v>0</v>
      </c>
      <c r="HB207" s="17"/>
      <c r="HC207" s="17">
        <f t="shared" si="310"/>
        <v>0</v>
      </c>
      <c r="HD207" s="17"/>
      <c r="HE207" s="17">
        <f t="shared" si="311"/>
        <v>0</v>
      </c>
      <c r="HF207" s="17"/>
      <c r="HG207" s="17">
        <f t="shared" si="312"/>
        <v>0</v>
      </c>
      <c r="HH207" s="17"/>
      <c r="HI207" s="17">
        <f t="shared" si="313"/>
        <v>0</v>
      </c>
      <c r="HJ207" s="17"/>
      <c r="HK207" s="17">
        <f t="shared" si="314"/>
        <v>0</v>
      </c>
      <c r="HL207" s="17"/>
      <c r="HM207" s="17">
        <f t="shared" si="315"/>
        <v>0</v>
      </c>
      <c r="HN207" s="17"/>
      <c r="HO207" s="17">
        <f t="shared" si="316"/>
        <v>0</v>
      </c>
      <c r="HP207" s="17"/>
      <c r="HQ207" s="17">
        <f t="shared" si="317"/>
        <v>0</v>
      </c>
      <c r="HR207" s="17"/>
      <c r="HS207" s="17">
        <f t="shared" si="318"/>
        <v>0</v>
      </c>
      <c r="HT207" s="17"/>
      <c r="HU207" s="17" t="str">
        <f t="shared" si="326"/>
        <v/>
      </c>
      <c r="HV207" s="18">
        <f t="shared" si="333"/>
        <v>0</v>
      </c>
      <c r="HW207" s="18"/>
    </row>
    <row r="208" spans="1:231" x14ac:dyDescent="0.2">
      <c r="A208" s="2">
        <f t="shared" si="214"/>
        <v>2004</v>
      </c>
      <c r="B208" s="17">
        <f t="shared" si="215"/>
        <v>5.5895575093368173</v>
      </c>
      <c r="C208" s="17"/>
      <c r="D208" s="17">
        <f t="shared" si="216"/>
        <v>15.703398114796036</v>
      </c>
      <c r="E208" s="17"/>
      <c r="F208" s="17">
        <f t="shared" si="217"/>
        <v>14.324807697695027</v>
      </c>
      <c r="G208" s="17"/>
      <c r="H208" s="17">
        <f t="shared" si="218"/>
        <v>24.438648303154245</v>
      </c>
      <c r="I208" s="17"/>
      <c r="J208" s="17">
        <f t="shared" si="219"/>
        <v>15.390082110909443</v>
      </c>
      <c r="K208" s="17"/>
      <c r="L208" s="17">
        <f t="shared" si="220"/>
        <v>12.858488799505771</v>
      </c>
      <c r="M208" s="17"/>
      <c r="N208" s="17">
        <f t="shared" si="221"/>
        <v>11.818279666602285</v>
      </c>
      <c r="O208" s="17"/>
      <c r="P208" s="17">
        <f t="shared" si="222"/>
        <v>4.6245442173661111</v>
      </c>
      <c r="Q208" s="17"/>
      <c r="R208" s="17">
        <f t="shared" si="223"/>
        <v>7.5195840932782282E-2</v>
      </c>
      <c r="S208" s="17"/>
      <c r="T208" s="17">
        <f t="shared" si="224"/>
        <v>0</v>
      </c>
      <c r="U208" s="17"/>
      <c r="V208" s="17">
        <f t="shared" si="225"/>
        <v>1.6167105800548192</v>
      </c>
      <c r="W208" s="17"/>
      <c r="X208" s="17">
        <f t="shared" si="226"/>
        <v>2.4438648303154245</v>
      </c>
      <c r="Y208" s="17"/>
      <c r="Z208" s="17">
        <f t="shared" si="319"/>
        <v>108.88357767066873</v>
      </c>
      <c r="AA208" s="18">
        <f t="shared" si="227"/>
        <v>1</v>
      </c>
      <c r="AB208" s="18"/>
      <c r="AD208" s="2">
        <f t="shared" si="228"/>
        <v>2004</v>
      </c>
      <c r="AE208" s="17">
        <f t="shared" si="229"/>
        <v>0</v>
      </c>
      <c r="AF208" s="17"/>
      <c r="AG208" s="17">
        <f t="shared" si="230"/>
        <v>0</v>
      </c>
      <c r="AH208" s="17"/>
      <c r="AI208" s="17">
        <f t="shared" si="231"/>
        <v>0</v>
      </c>
      <c r="AJ208" s="17"/>
      <c r="AK208" s="17">
        <f t="shared" si="232"/>
        <v>0</v>
      </c>
      <c r="AL208" s="17"/>
      <c r="AM208" s="17">
        <f t="shared" si="233"/>
        <v>0</v>
      </c>
      <c r="AN208" s="17"/>
      <c r="AO208" s="17">
        <f t="shared" si="234"/>
        <v>0</v>
      </c>
      <c r="AP208" s="17"/>
      <c r="AQ208" s="17">
        <f t="shared" si="235"/>
        <v>0</v>
      </c>
      <c r="AR208" s="17"/>
      <c r="AS208" s="17">
        <f t="shared" si="236"/>
        <v>0</v>
      </c>
      <c r="AT208" s="17"/>
      <c r="AU208" s="17">
        <f t="shared" si="237"/>
        <v>0</v>
      </c>
      <c r="AV208" s="17"/>
      <c r="AW208" s="17">
        <f t="shared" si="238"/>
        <v>0</v>
      </c>
      <c r="AX208" s="17"/>
      <c r="AY208" s="17">
        <f t="shared" si="239"/>
        <v>0</v>
      </c>
      <c r="AZ208" s="17"/>
      <c r="BA208" s="17">
        <f t="shared" si="240"/>
        <v>0</v>
      </c>
      <c r="BB208" s="17"/>
      <c r="BC208" s="17" t="str">
        <f t="shared" si="320"/>
        <v/>
      </c>
      <c r="BD208" s="18">
        <f t="shared" si="327"/>
        <v>0</v>
      </c>
      <c r="BE208" s="18"/>
      <c r="BG208" s="2">
        <f t="shared" si="241"/>
        <v>2004</v>
      </c>
      <c r="BH208" s="17">
        <f t="shared" si="242"/>
        <v>0</v>
      </c>
      <c r="BI208" s="17"/>
      <c r="BJ208" s="17">
        <f t="shared" si="243"/>
        <v>0</v>
      </c>
      <c r="BK208" s="17"/>
      <c r="BL208" s="17">
        <f t="shared" si="244"/>
        <v>0</v>
      </c>
      <c r="BM208" s="17"/>
      <c r="BN208" s="17">
        <f t="shared" si="245"/>
        <v>0</v>
      </c>
      <c r="BO208" s="17"/>
      <c r="BP208" s="17">
        <f t="shared" si="246"/>
        <v>0</v>
      </c>
      <c r="BQ208" s="17"/>
      <c r="BR208" s="17">
        <f t="shared" si="247"/>
        <v>0</v>
      </c>
      <c r="BS208" s="17"/>
      <c r="BT208" s="17">
        <f t="shared" si="248"/>
        <v>0</v>
      </c>
      <c r="BU208" s="17"/>
      <c r="BV208" s="17">
        <f t="shared" si="249"/>
        <v>0</v>
      </c>
      <c r="BW208" s="17"/>
      <c r="BX208" s="17">
        <f t="shared" si="250"/>
        <v>0</v>
      </c>
      <c r="BY208" s="17"/>
      <c r="BZ208" s="17">
        <f t="shared" si="251"/>
        <v>0</v>
      </c>
      <c r="CA208" s="17"/>
      <c r="CB208" s="17">
        <f t="shared" si="252"/>
        <v>0</v>
      </c>
      <c r="CC208" s="17"/>
      <c r="CD208" s="17">
        <f t="shared" si="253"/>
        <v>0</v>
      </c>
      <c r="CE208" s="17"/>
      <c r="CF208" s="17" t="str">
        <f t="shared" si="321"/>
        <v/>
      </c>
      <c r="CG208" s="18">
        <f t="shared" si="328"/>
        <v>0</v>
      </c>
      <c r="CH208" s="18"/>
      <c r="CJ208" s="2">
        <f t="shared" si="254"/>
        <v>2004</v>
      </c>
      <c r="CK208" s="17">
        <f t="shared" si="255"/>
        <v>0</v>
      </c>
      <c r="CL208" s="17"/>
      <c r="CM208" s="17">
        <f t="shared" si="256"/>
        <v>0</v>
      </c>
      <c r="CN208" s="17"/>
      <c r="CO208" s="17">
        <f t="shared" si="257"/>
        <v>0</v>
      </c>
      <c r="CP208" s="17"/>
      <c r="CQ208" s="17">
        <f t="shared" si="258"/>
        <v>0</v>
      </c>
      <c r="CR208" s="17"/>
      <c r="CS208" s="17">
        <f t="shared" si="259"/>
        <v>0</v>
      </c>
      <c r="CT208" s="17"/>
      <c r="CU208" s="17">
        <f t="shared" si="260"/>
        <v>0</v>
      </c>
      <c r="CV208" s="17"/>
      <c r="CW208" s="17">
        <f t="shared" si="261"/>
        <v>0</v>
      </c>
      <c r="CX208" s="17"/>
      <c r="CY208" s="17">
        <f t="shared" si="262"/>
        <v>0</v>
      </c>
      <c r="CZ208" s="17"/>
      <c r="DA208" s="17">
        <f t="shared" si="263"/>
        <v>0</v>
      </c>
      <c r="DB208" s="17"/>
      <c r="DC208" s="17">
        <f t="shared" si="264"/>
        <v>0</v>
      </c>
      <c r="DD208" s="17"/>
      <c r="DE208" s="17">
        <f t="shared" si="265"/>
        <v>0</v>
      </c>
      <c r="DF208" s="17"/>
      <c r="DG208" s="17">
        <f t="shared" si="266"/>
        <v>0</v>
      </c>
      <c r="DH208" s="17"/>
      <c r="DI208" s="17" t="str">
        <f t="shared" si="322"/>
        <v/>
      </c>
      <c r="DJ208" s="18">
        <f t="shared" si="329"/>
        <v>0</v>
      </c>
      <c r="DK208" s="18"/>
      <c r="DM208" s="2">
        <f t="shared" si="267"/>
        <v>2004</v>
      </c>
      <c r="DN208" s="17">
        <f t="shared" si="268"/>
        <v>0</v>
      </c>
      <c r="DO208" s="17"/>
      <c r="DP208" s="17">
        <f t="shared" si="269"/>
        <v>0</v>
      </c>
      <c r="DQ208" s="17"/>
      <c r="DR208" s="17">
        <f t="shared" si="270"/>
        <v>0</v>
      </c>
      <c r="DS208" s="17"/>
      <c r="DT208" s="17">
        <f t="shared" si="271"/>
        <v>0</v>
      </c>
      <c r="DU208" s="17"/>
      <c r="DV208" s="17">
        <f t="shared" si="272"/>
        <v>0</v>
      </c>
      <c r="DW208" s="17"/>
      <c r="DX208" s="17">
        <f t="shared" si="273"/>
        <v>0</v>
      </c>
      <c r="DY208" s="17"/>
      <c r="DZ208" s="17">
        <f t="shared" si="274"/>
        <v>0</v>
      </c>
      <c r="EA208" s="17"/>
      <c r="EB208" s="17">
        <f t="shared" si="275"/>
        <v>0</v>
      </c>
      <c r="EC208" s="17"/>
      <c r="ED208" s="17">
        <f t="shared" si="276"/>
        <v>0</v>
      </c>
      <c r="EE208" s="17"/>
      <c r="EF208" s="17">
        <f t="shared" si="277"/>
        <v>0</v>
      </c>
      <c r="EG208" s="17"/>
      <c r="EH208" s="17">
        <f t="shared" si="278"/>
        <v>0</v>
      </c>
      <c r="EI208" s="17"/>
      <c r="EJ208" s="17">
        <f t="shared" si="279"/>
        <v>0</v>
      </c>
      <c r="EK208" s="17"/>
      <c r="EL208" s="17" t="str">
        <f t="shared" si="323"/>
        <v/>
      </c>
      <c r="EM208" s="18">
        <f t="shared" si="330"/>
        <v>0</v>
      </c>
      <c r="EN208" s="18"/>
      <c r="EP208" s="2">
        <f t="shared" si="280"/>
        <v>2004</v>
      </c>
      <c r="EQ208" s="17">
        <f t="shared" si="281"/>
        <v>0</v>
      </c>
      <c r="ER208" s="17"/>
      <c r="ES208" s="17">
        <f t="shared" si="282"/>
        <v>0</v>
      </c>
      <c r="ET208" s="17"/>
      <c r="EU208" s="17">
        <f t="shared" si="283"/>
        <v>0</v>
      </c>
      <c r="EV208" s="17"/>
      <c r="EW208" s="17">
        <f t="shared" si="284"/>
        <v>0</v>
      </c>
      <c r="EX208" s="17"/>
      <c r="EY208" s="17">
        <f t="shared" si="285"/>
        <v>0</v>
      </c>
      <c r="EZ208" s="17"/>
      <c r="FA208" s="17">
        <f t="shared" si="286"/>
        <v>0</v>
      </c>
      <c r="FB208" s="17"/>
      <c r="FC208" s="17">
        <f t="shared" si="287"/>
        <v>0</v>
      </c>
      <c r="FD208" s="17"/>
      <c r="FE208" s="17">
        <f t="shared" si="288"/>
        <v>0</v>
      </c>
      <c r="FF208" s="17"/>
      <c r="FG208" s="17">
        <f t="shared" si="289"/>
        <v>0</v>
      </c>
      <c r="FH208" s="17"/>
      <c r="FI208" s="17">
        <f t="shared" si="290"/>
        <v>0</v>
      </c>
      <c r="FJ208" s="17"/>
      <c r="FK208" s="17">
        <f t="shared" si="291"/>
        <v>0</v>
      </c>
      <c r="FL208" s="17"/>
      <c r="FM208" s="17">
        <f t="shared" si="292"/>
        <v>0</v>
      </c>
      <c r="FN208" s="17"/>
      <c r="FO208" s="17" t="str">
        <f t="shared" si="324"/>
        <v/>
      </c>
      <c r="FP208" s="18">
        <f t="shared" si="331"/>
        <v>0</v>
      </c>
      <c r="FQ208" s="18"/>
      <c r="FS208" s="2">
        <f t="shared" si="293"/>
        <v>2004</v>
      </c>
      <c r="FT208" s="17">
        <f t="shared" si="294"/>
        <v>0</v>
      </c>
      <c r="FU208" s="17"/>
      <c r="FV208" s="17">
        <f t="shared" si="295"/>
        <v>0</v>
      </c>
      <c r="FW208" s="17"/>
      <c r="FX208" s="17">
        <f t="shared" si="296"/>
        <v>0</v>
      </c>
      <c r="FY208" s="17"/>
      <c r="FZ208" s="17">
        <f t="shared" si="297"/>
        <v>0</v>
      </c>
      <c r="GA208" s="17"/>
      <c r="GB208" s="17">
        <f t="shared" si="298"/>
        <v>0</v>
      </c>
      <c r="GC208" s="17"/>
      <c r="GD208" s="17">
        <f t="shared" si="299"/>
        <v>0</v>
      </c>
      <c r="GE208" s="17"/>
      <c r="GF208" s="17">
        <f t="shared" si="300"/>
        <v>0</v>
      </c>
      <c r="GG208" s="17"/>
      <c r="GH208" s="17">
        <f t="shared" si="301"/>
        <v>0</v>
      </c>
      <c r="GI208" s="17"/>
      <c r="GJ208" s="17">
        <f t="shared" si="302"/>
        <v>0</v>
      </c>
      <c r="GK208" s="17"/>
      <c r="GL208" s="17">
        <f t="shared" si="303"/>
        <v>0</v>
      </c>
      <c r="GM208" s="17"/>
      <c r="GN208" s="17">
        <f t="shared" si="304"/>
        <v>0</v>
      </c>
      <c r="GO208" s="17"/>
      <c r="GP208" s="17">
        <f t="shared" si="305"/>
        <v>0</v>
      </c>
      <c r="GQ208" s="17"/>
      <c r="GR208" s="17" t="str">
        <f t="shared" si="325"/>
        <v/>
      </c>
      <c r="GS208" s="18">
        <f t="shared" si="332"/>
        <v>0</v>
      </c>
      <c r="GT208" s="18"/>
      <c r="GV208" s="2">
        <f t="shared" si="306"/>
        <v>2004</v>
      </c>
      <c r="GW208" s="17">
        <f t="shared" si="307"/>
        <v>0</v>
      </c>
      <c r="GX208" s="17"/>
      <c r="GY208" s="17">
        <f t="shared" si="308"/>
        <v>0</v>
      </c>
      <c r="GZ208" s="17"/>
      <c r="HA208" s="17">
        <f t="shared" si="309"/>
        <v>0</v>
      </c>
      <c r="HB208" s="17"/>
      <c r="HC208" s="17">
        <f t="shared" si="310"/>
        <v>0</v>
      </c>
      <c r="HD208" s="17"/>
      <c r="HE208" s="17">
        <f t="shared" si="311"/>
        <v>0</v>
      </c>
      <c r="HF208" s="17"/>
      <c r="HG208" s="17">
        <f t="shared" si="312"/>
        <v>0</v>
      </c>
      <c r="HH208" s="17"/>
      <c r="HI208" s="17">
        <f t="shared" si="313"/>
        <v>0</v>
      </c>
      <c r="HJ208" s="17"/>
      <c r="HK208" s="17">
        <f t="shared" si="314"/>
        <v>0</v>
      </c>
      <c r="HL208" s="17"/>
      <c r="HM208" s="17">
        <f t="shared" si="315"/>
        <v>0</v>
      </c>
      <c r="HN208" s="17"/>
      <c r="HO208" s="17">
        <f t="shared" si="316"/>
        <v>0</v>
      </c>
      <c r="HP208" s="17"/>
      <c r="HQ208" s="17">
        <f t="shared" si="317"/>
        <v>0</v>
      </c>
      <c r="HR208" s="17"/>
      <c r="HS208" s="17">
        <f t="shared" si="318"/>
        <v>0</v>
      </c>
      <c r="HT208" s="17"/>
      <c r="HU208" s="17" t="str">
        <f t="shared" si="326"/>
        <v/>
      </c>
      <c r="HV208" s="18">
        <f t="shared" si="333"/>
        <v>0</v>
      </c>
      <c r="HW208" s="18"/>
    </row>
    <row r="209" spans="1:231" x14ac:dyDescent="0.2">
      <c r="A209" s="2">
        <f t="shared" si="214"/>
        <v>2005</v>
      </c>
      <c r="B209" s="17">
        <f t="shared" si="215"/>
        <v>0</v>
      </c>
      <c r="C209" s="17"/>
      <c r="D209" s="17">
        <f t="shared" si="216"/>
        <v>0</v>
      </c>
      <c r="E209" s="17"/>
      <c r="F209" s="17">
        <f t="shared" si="217"/>
        <v>0</v>
      </c>
      <c r="G209" s="17"/>
      <c r="H209" s="17">
        <f t="shared" si="218"/>
        <v>0</v>
      </c>
      <c r="I209" s="17"/>
      <c r="J209" s="17">
        <f t="shared" si="219"/>
        <v>0</v>
      </c>
      <c r="K209" s="17"/>
      <c r="L209" s="17">
        <f t="shared" si="220"/>
        <v>0</v>
      </c>
      <c r="M209" s="17"/>
      <c r="N209" s="17">
        <f t="shared" si="221"/>
        <v>0</v>
      </c>
      <c r="O209" s="17"/>
      <c r="P209" s="17">
        <f t="shared" si="222"/>
        <v>0</v>
      </c>
      <c r="Q209" s="17"/>
      <c r="R209" s="17">
        <f t="shared" si="223"/>
        <v>0</v>
      </c>
      <c r="S209" s="17"/>
      <c r="T209" s="17">
        <f t="shared" si="224"/>
        <v>0</v>
      </c>
      <c r="U209" s="17"/>
      <c r="V209" s="17">
        <f t="shared" si="225"/>
        <v>0</v>
      </c>
      <c r="W209" s="17"/>
      <c r="X209" s="17">
        <f t="shared" si="226"/>
        <v>0</v>
      </c>
      <c r="Y209" s="17"/>
      <c r="Z209" s="17" t="str">
        <f t="shared" si="319"/>
        <v/>
      </c>
      <c r="AA209" s="18">
        <f t="shared" si="227"/>
        <v>0</v>
      </c>
      <c r="AB209" s="18"/>
      <c r="AD209" s="2">
        <f t="shared" si="228"/>
        <v>2005</v>
      </c>
      <c r="AE209" s="17">
        <f t="shared" si="229"/>
        <v>0</v>
      </c>
      <c r="AF209" s="17"/>
      <c r="AG209" s="17">
        <f t="shared" si="230"/>
        <v>0</v>
      </c>
      <c r="AH209" s="17"/>
      <c r="AI209" s="17">
        <f t="shared" si="231"/>
        <v>0</v>
      </c>
      <c r="AJ209" s="17"/>
      <c r="AK209" s="17">
        <f t="shared" si="232"/>
        <v>0</v>
      </c>
      <c r="AL209" s="17"/>
      <c r="AM209" s="17">
        <f t="shared" si="233"/>
        <v>0</v>
      </c>
      <c r="AN209" s="17"/>
      <c r="AO209" s="17">
        <f t="shared" si="234"/>
        <v>0</v>
      </c>
      <c r="AP209" s="17"/>
      <c r="AQ209" s="17">
        <f t="shared" si="235"/>
        <v>0</v>
      </c>
      <c r="AR209" s="17"/>
      <c r="AS209" s="17">
        <f t="shared" si="236"/>
        <v>0</v>
      </c>
      <c r="AT209" s="17"/>
      <c r="AU209" s="17">
        <f t="shared" si="237"/>
        <v>0</v>
      </c>
      <c r="AV209" s="17"/>
      <c r="AW209" s="17">
        <f t="shared" si="238"/>
        <v>0</v>
      </c>
      <c r="AX209" s="17"/>
      <c r="AY209" s="17">
        <f t="shared" si="239"/>
        <v>0</v>
      </c>
      <c r="AZ209" s="17"/>
      <c r="BA209" s="17">
        <f t="shared" si="240"/>
        <v>0</v>
      </c>
      <c r="BB209" s="17"/>
      <c r="BC209" s="17" t="str">
        <f t="shared" si="320"/>
        <v/>
      </c>
      <c r="BD209" s="18">
        <f t="shared" si="327"/>
        <v>0</v>
      </c>
      <c r="BE209" s="18"/>
      <c r="BG209" s="2">
        <f t="shared" si="241"/>
        <v>2005</v>
      </c>
      <c r="BH209" s="17">
        <f t="shared" si="242"/>
        <v>0</v>
      </c>
      <c r="BI209" s="17"/>
      <c r="BJ209" s="17">
        <f t="shared" si="243"/>
        <v>0</v>
      </c>
      <c r="BK209" s="17"/>
      <c r="BL209" s="17">
        <f t="shared" si="244"/>
        <v>0</v>
      </c>
      <c r="BM209" s="17"/>
      <c r="BN209" s="17">
        <f t="shared" si="245"/>
        <v>0</v>
      </c>
      <c r="BO209" s="17"/>
      <c r="BP209" s="17">
        <f t="shared" si="246"/>
        <v>0</v>
      </c>
      <c r="BQ209" s="17"/>
      <c r="BR209" s="17">
        <f t="shared" si="247"/>
        <v>0</v>
      </c>
      <c r="BS209" s="17"/>
      <c r="BT209" s="17">
        <f t="shared" si="248"/>
        <v>0</v>
      </c>
      <c r="BU209" s="17"/>
      <c r="BV209" s="17">
        <f t="shared" si="249"/>
        <v>0</v>
      </c>
      <c r="BW209" s="17"/>
      <c r="BX209" s="17">
        <f t="shared" si="250"/>
        <v>0</v>
      </c>
      <c r="BY209" s="17"/>
      <c r="BZ209" s="17">
        <f t="shared" si="251"/>
        <v>0</v>
      </c>
      <c r="CA209" s="17"/>
      <c r="CB209" s="17">
        <f t="shared" si="252"/>
        <v>0</v>
      </c>
      <c r="CC209" s="17"/>
      <c r="CD209" s="17">
        <f t="shared" si="253"/>
        <v>0</v>
      </c>
      <c r="CE209" s="17"/>
      <c r="CF209" s="17" t="str">
        <f t="shared" si="321"/>
        <v/>
      </c>
      <c r="CG209" s="18">
        <f t="shared" si="328"/>
        <v>0</v>
      </c>
      <c r="CH209" s="18"/>
      <c r="CJ209" s="2">
        <f t="shared" si="254"/>
        <v>2005</v>
      </c>
      <c r="CK209" s="17">
        <f t="shared" si="255"/>
        <v>0</v>
      </c>
      <c r="CL209" s="17"/>
      <c r="CM209" s="17">
        <f t="shared" si="256"/>
        <v>0</v>
      </c>
      <c r="CN209" s="17"/>
      <c r="CO209" s="17">
        <f t="shared" si="257"/>
        <v>0</v>
      </c>
      <c r="CP209" s="17"/>
      <c r="CQ209" s="17">
        <f t="shared" si="258"/>
        <v>0</v>
      </c>
      <c r="CR209" s="17"/>
      <c r="CS209" s="17">
        <f t="shared" si="259"/>
        <v>0</v>
      </c>
      <c r="CT209" s="17"/>
      <c r="CU209" s="17">
        <f t="shared" si="260"/>
        <v>0</v>
      </c>
      <c r="CV209" s="17"/>
      <c r="CW209" s="17">
        <f t="shared" si="261"/>
        <v>0</v>
      </c>
      <c r="CX209" s="17"/>
      <c r="CY209" s="17">
        <f t="shared" si="262"/>
        <v>0</v>
      </c>
      <c r="CZ209" s="17"/>
      <c r="DA209" s="17">
        <f t="shared" si="263"/>
        <v>0</v>
      </c>
      <c r="DB209" s="17"/>
      <c r="DC209" s="17">
        <f t="shared" si="264"/>
        <v>0</v>
      </c>
      <c r="DD209" s="17"/>
      <c r="DE209" s="17">
        <f t="shared" si="265"/>
        <v>0</v>
      </c>
      <c r="DF209" s="17"/>
      <c r="DG209" s="17">
        <f t="shared" si="266"/>
        <v>0</v>
      </c>
      <c r="DH209" s="17"/>
      <c r="DI209" s="17" t="str">
        <f t="shared" si="322"/>
        <v/>
      </c>
      <c r="DJ209" s="18">
        <f t="shared" si="329"/>
        <v>0</v>
      </c>
      <c r="DK209" s="18"/>
      <c r="DM209" s="2">
        <f t="shared" si="267"/>
        <v>2005</v>
      </c>
      <c r="DN209" s="17">
        <f t="shared" si="268"/>
        <v>0</v>
      </c>
      <c r="DO209" s="17"/>
      <c r="DP209" s="17">
        <f t="shared" si="269"/>
        <v>0</v>
      </c>
      <c r="DQ209" s="17"/>
      <c r="DR209" s="17">
        <f t="shared" si="270"/>
        <v>0</v>
      </c>
      <c r="DS209" s="17"/>
      <c r="DT209" s="17">
        <f t="shared" si="271"/>
        <v>0</v>
      </c>
      <c r="DU209" s="17"/>
      <c r="DV209" s="17">
        <f t="shared" si="272"/>
        <v>0</v>
      </c>
      <c r="DW209" s="17"/>
      <c r="DX209" s="17">
        <f t="shared" si="273"/>
        <v>0</v>
      </c>
      <c r="DY209" s="17"/>
      <c r="DZ209" s="17">
        <f t="shared" si="274"/>
        <v>0</v>
      </c>
      <c r="EA209" s="17"/>
      <c r="EB209" s="17">
        <f t="shared" si="275"/>
        <v>0</v>
      </c>
      <c r="EC209" s="17"/>
      <c r="ED209" s="17">
        <f t="shared" si="276"/>
        <v>0</v>
      </c>
      <c r="EE209" s="17"/>
      <c r="EF209" s="17">
        <f t="shared" si="277"/>
        <v>0</v>
      </c>
      <c r="EG209" s="17"/>
      <c r="EH209" s="17">
        <f t="shared" si="278"/>
        <v>0</v>
      </c>
      <c r="EI209" s="17"/>
      <c r="EJ209" s="17">
        <f t="shared" si="279"/>
        <v>0</v>
      </c>
      <c r="EK209" s="17"/>
      <c r="EL209" s="17" t="str">
        <f t="shared" si="323"/>
        <v/>
      </c>
      <c r="EM209" s="18">
        <f t="shared" si="330"/>
        <v>0</v>
      </c>
      <c r="EN209" s="18"/>
      <c r="EP209" s="2">
        <f t="shared" si="280"/>
        <v>2005</v>
      </c>
      <c r="EQ209" s="17">
        <f t="shared" si="281"/>
        <v>0</v>
      </c>
      <c r="ER209" s="17"/>
      <c r="ES209" s="17">
        <f t="shared" si="282"/>
        <v>0</v>
      </c>
      <c r="ET209" s="17"/>
      <c r="EU209" s="17">
        <f t="shared" si="283"/>
        <v>0</v>
      </c>
      <c r="EV209" s="17"/>
      <c r="EW209" s="17">
        <f t="shared" si="284"/>
        <v>0</v>
      </c>
      <c r="EX209" s="17"/>
      <c r="EY209" s="17">
        <f t="shared" si="285"/>
        <v>0</v>
      </c>
      <c r="EZ209" s="17"/>
      <c r="FA209" s="17">
        <f t="shared" si="286"/>
        <v>0</v>
      </c>
      <c r="FB209" s="17"/>
      <c r="FC209" s="17">
        <f t="shared" si="287"/>
        <v>0</v>
      </c>
      <c r="FD209" s="17"/>
      <c r="FE209" s="17">
        <f t="shared" si="288"/>
        <v>0</v>
      </c>
      <c r="FF209" s="17"/>
      <c r="FG209" s="17">
        <f t="shared" si="289"/>
        <v>0</v>
      </c>
      <c r="FH209" s="17"/>
      <c r="FI209" s="17">
        <f t="shared" si="290"/>
        <v>0</v>
      </c>
      <c r="FJ209" s="17"/>
      <c r="FK209" s="17">
        <f t="shared" si="291"/>
        <v>0</v>
      </c>
      <c r="FL209" s="17"/>
      <c r="FM209" s="17">
        <f t="shared" si="292"/>
        <v>0</v>
      </c>
      <c r="FN209" s="17"/>
      <c r="FO209" s="17" t="str">
        <f t="shared" si="324"/>
        <v/>
      </c>
      <c r="FP209" s="18">
        <f t="shared" si="331"/>
        <v>0</v>
      </c>
      <c r="FQ209" s="18"/>
      <c r="FS209" s="2">
        <f t="shared" si="293"/>
        <v>2005</v>
      </c>
      <c r="FT209" s="17">
        <f t="shared" si="294"/>
        <v>0</v>
      </c>
      <c r="FU209" s="17"/>
      <c r="FV209" s="17">
        <f t="shared" si="295"/>
        <v>0</v>
      </c>
      <c r="FW209" s="17"/>
      <c r="FX209" s="17">
        <f t="shared" si="296"/>
        <v>0</v>
      </c>
      <c r="FY209" s="17"/>
      <c r="FZ209" s="17">
        <f t="shared" si="297"/>
        <v>0</v>
      </c>
      <c r="GA209" s="17"/>
      <c r="GB209" s="17">
        <f t="shared" si="298"/>
        <v>0</v>
      </c>
      <c r="GC209" s="17"/>
      <c r="GD209" s="17">
        <f t="shared" si="299"/>
        <v>0</v>
      </c>
      <c r="GE209" s="17"/>
      <c r="GF209" s="17">
        <f t="shared" si="300"/>
        <v>0</v>
      </c>
      <c r="GG209" s="17"/>
      <c r="GH209" s="17">
        <f t="shared" si="301"/>
        <v>0</v>
      </c>
      <c r="GI209" s="17"/>
      <c r="GJ209" s="17">
        <f t="shared" si="302"/>
        <v>0</v>
      </c>
      <c r="GK209" s="17"/>
      <c r="GL209" s="17">
        <f t="shared" si="303"/>
        <v>0</v>
      </c>
      <c r="GM209" s="17"/>
      <c r="GN209" s="17">
        <f t="shared" si="304"/>
        <v>0</v>
      </c>
      <c r="GO209" s="17"/>
      <c r="GP209" s="17">
        <f t="shared" si="305"/>
        <v>0</v>
      </c>
      <c r="GQ209" s="17"/>
      <c r="GR209" s="17" t="str">
        <f t="shared" si="325"/>
        <v/>
      </c>
      <c r="GS209" s="18">
        <f t="shared" si="332"/>
        <v>0</v>
      </c>
      <c r="GT209" s="18"/>
      <c r="GV209" s="2">
        <f t="shared" si="306"/>
        <v>2005</v>
      </c>
      <c r="GW209" s="17">
        <f t="shared" si="307"/>
        <v>0</v>
      </c>
      <c r="GX209" s="17"/>
      <c r="GY209" s="17">
        <f t="shared" si="308"/>
        <v>0</v>
      </c>
      <c r="GZ209" s="17"/>
      <c r="HA209" s="17">
        <f t="shared" si="309"/>
        <v>0</v>
      </c>
      <c r="HB209" s="17"/>
      <c r="HC209" s="17">
        <f t="shared" si="310"/>
        <v>0</v>
      </c>
      <c r="HD209" s="17"/>
      <c r="HE209" s="17">
        <f t="shared" si="311"/>
        <v>0</v>
      </c>
      <c r="HF209" s="17"/>
      <c r="HG209" s="17">
        <f t="shared" si="312"/>
        <v>0</v>
      </c>
      <c r="HH209" s="17"/>
      <c r="HI209" s="17">
        <f t="shared" si="313"/>
        <v>0</v>
      </c>
      <c r="HJ209" s="17"/>
      <c r="HK209" s="17">
        <f t="shared" si="314"/>
        <v>0</v>
      </c>
      <c r="HL209" s="17"/>
      <c r="HM209" s="17">
        <f t="shared" si="315"/>
        <v>0</v>
      </c>
      <c r="HN209" s="17"/>
      <c r="HO209" s="17">
        <f t="shared" si="316"/>
        <v>0</v>
      </c>
      <c r="HP209" s="17"/>
      <c r="HQ209" s="17">
        <f t="shared" si="317"/>
        <v>0</v>
      </c>
      <c r="HR209" s="17"/>
      <c r="HS209" s="17">
        <f t="shared" si="318"/>
        <v>0</v>
      </c>
      <c r="HT209" s="17"/>
      <c r="HU209" s="17" t="str">
        <f t="shared" si="326"/>
        <v/>
      </c>
      <c r="HV209" s="18">
        <f t="shared" si="333"/>
        <v>0</v>
      </c>
      <c r="HW209" s="18"/>
    </row>
    <row r="210" spans="1:231" x14ac:dyDescent="0.2">
      <c r="A210" s="2">
        <f>A106</f>
        <v>2006</v>
      </c>
      <c r="B210" s="17">
        <f>IF(B106="",0,B106/Z$110*100)</f>
        <v>0</v>
      </c>
      <c r="C210" s="17"/>
      <c r="D210" s="17">
        <f>IF(D106="",0,D106/Z$110*100)</f>
        <v>0</v>
      </c>
      <c r="E210" s="17"/>
      <c r="F210" s="17">
        <f>IF(F106="",0,F106/Z$110*100)</f>
        <v>0</v>
      </c>
      <c r="G210" s="17"/>
      <c r="H210" s="17">
        <f>IF(H106="",0,H106/Z$110*100)</f>
        <v>0</v>
      </c>
      <c r="I210" s="17"/>
      <c r="J210" s="17">
        <f>IF(J106="",0,J106/Z$110*100)</f>
        <v>0</v>
      </c>
      <c r="K210" s="17"/>
      <c r="L210" s="17">
        <f>IF(L106="",0,L106/Z$110*100)</f>
        <v>0</v>
      </c>
      <c r="M210" s="17"/>
      <c r="N210" s="17">
        <f>IF(N106="",0,N106/Z$110*100)</f>
        <v>0</v>
      </c>
      <c r="O210" s="17"/>
      <c r="P210" s="17">
        <f>IF(P106="",0,P106/Z$110*100)</f>
        <v>0</v>
      </c>
      <c r="Q210" s="17"/>
      <c r="R210" s="17">
        <f>IF(R106="",0,R106/Z$110*100)</f>
        <v>0</v>
      </c>
      <c r="S210" s="17"/>
      <c r="T210" s="17">
        <f>IF(T106="",0,T106/Z$110*100)</f>
        <v>0</v>
      </c>
      <c r="U210" s="17"/>
      <c r="V210" s="17">
        <f>IF(V106="",0,V106/Z$110*100)</f>
        <v>0</v>
      </c>
      <c r="W210" s="17"/>
      <c r="X210" s="17">
        <f>IF(X106="",0,X106/Z$110*100)</f>
        <v>0</v>
      </c>
      <c r="Y210" s="17"/>
      <c r="Z210" s="17" t="str">
        <f t="shared" si="319"/>
        <v/>
      </c>
      <c r="AA210" s="18">
        <f>IF(Z210="",0,B$7)</f>
        <v>0</v>
      </c>
      <c r="AB210" s="18"/>
      <c r="AD210" s="2">
        <f>AD106</f>
        <v>2006</v>
      </c>
      <c r="AE210" s="17">
        <f>IF(AE106="",0,AE106/BC$110*100)</f>
        <v>0</v>
      </c>
      <c r="AF210" s="17"/>
      <c r="AG210" s="17">
        <f>IF(AG106="",0,AG106/BC$110*100)</f>
        <v>0</v>
      </c>
      <c r="AH210" s="17"/>
      <c r="AI210" s="17">
        <f>IF(AI106="",0,AI106/BC$110*100)</f>
        <v>0</v>
      </c>
      <c r="AJ210" s="17"/>
      <c r="AK210" s="17">
        <f>IF(AK106="",0,AK106/BC$110*100)</f>
        <v>0</v>
      </c>
      <c r="AL210" s="17"/>
      <c r="AM210" s="17">
        <f>IF(AM106="",0,AM106/BC$110*100)</f>
        <v>0</v>
      </c>
      <c r="AN210" s="17"/>
      <c r="AO210" s="17">
        <f>IF(AO106="",0,AO106/BC$110*100)</f>
        <v>0</v>
      </c>
      <c r="AP210" s="17"/>
      <c r="AQ210" s="17">
        <f>IF(AQ106="",0,AQ106/BC$110*100)</f>
        <v>0</v>
      </c>
      <c r="AR210" s="17"/>
      <c r="AS210" s="17">
        <f>IF(AS106="",0,AS106/BC$110*100)</f>
        <v>0</v>
      </c>
      <c r="AT210" s="17"/>
      <c r="AU210" s="17">
        <f>IF(AU106="",0,AU106/BC$110*100)</f>
        <v>0</v>
      </c>
      <c r="AV210" s="17"/>
      <c r="AW210" s="17">
        <f>IF(AW106="",0,AW106/BC$110*100)</f>
        <v>0</v>
      </c>
      <c r="AX210" s="17"/>
      <c r="AY210" s="17">
        <f>IF(AY106="",0,AY106/BC$110*100)</f>
        <v>0</v>
      </c>
      <c r="AZ210" s="17"/>
      <c r="BA210" s="17">
        <f>IF(BA106="",0,BA106/BC$110*100)</f>
        <v>0</v>
      </c>
      <c r="BB210" s="17"/>
      <c r="BC210" s="17" t="str">
        <f t="shared" si="320"/>
        <v/>
      </c>
      <c r="BD210" s="18">
        <f t="shared" si="327"/>
        <v>0</v>
      </c>
      <c r="BE210" s="18"/>
      <c r="BG210" s="2">
        <f>BG106</f>
        <v>2006</v>
      </c>
      <c r="BH210" s="17">
        <f>IF(BH106="",0,BH106/CF$110*100)</f>
        <v>0</v>
      </c>
      <c r="BI210" s="17"/>
      <c r="BJ210" s="17">
        <f>IF(BJ106="",0,BJ106/CF$110*100)</f>
        <v>0</v>
      </c>
      <c r="BK210" s="17"/>
      <c r="BL210" s="17">
        <f>IF(BL106="",0,BL106/CF$110*100)</f>
        <v>0</v>
      </c>
      <c r="BM210" s="17"/>
      <c r="BN210" s="17">
        <f>IF(BN106="",0,BN106/CF$110*100)</f>
        <v>0</v>
      </c>
      <c r="BO210" s="17"/>
      <c r="BP210" s="17">
        <f>IF(BP106="",0,BP106/CF$110*100)</f>
        <v>0</v>
      </c>
      <c r="BQ210" s="17"/>
      <c r="BR210" s="17">
        <f>IF(BR106="",0,BR106/CF$110*100)</f>
        <v>0</v>
      </c>
      <c r="BS210" s="17"/>
      <c r="BT210" s="17">
        <f>IF(BT106="",0,BT106/CF$110*100)</f>
        <v>0</v>
      </c>
      <c r="BU210" s="17"/>
      <c r="BV210" s="17">
        <f>IF(BV106="",0,BV106/CF$110*100)</f>
        <v>0</v>
      </c>
      <c r="BW210" s="17"/>
      <c r="BX210" s="17">
        <f>IF(BX106="",0,BX106/CF$110*100)</f>
        <v>0</v>
      </c>
      <c r="BY210" s="17"/>
      <c r="BZ210" s="17">
        <f>IF(BZ106="",0,BZ106/CF$110*100)</f>
        <v>0</v>
      </c>
      <c r="CA210" s="17"/>
      <c r="CB210" s="17">
        <f>IF(CB106="",0,CB106/CF$110*100)</f>
        <v>0</v>
      </c>
      <c r="CC210" s="17"/>
      <c r="CD210" s="17">
        <f>IF(CD106="",0,CD106/CF$110*100)</f>
        <v>0</v>
      </c>
      <c r="CE210" s="17"/>
      <c r="CF210" s="17" t="str">
        <f t="shared" si="321"/>
        <v/>
      </c>
      <c r="CG210" s="18">
        <f t="shared" si="328"/>
        <v>0</v>
      </c>
      <c r="CH210" s="18"/>
      <c r="CJ210" s="2">
        <f>CJ106</f>
        <v>2006</v>
      </c>
      <c r="CK210" s="17">
        <f>IF(CK106="",0,CK106/DI$110*100)</f>
        <v>0</v>
      </c>
      <c r="CL210" s="17"/>
      <c r="CM210" s="17">
        <f>IF(CM106="",0,CM106/DI$110*100)</f>
        <v>0</v>
      </c>
      <c r="CN210" s="17"/>
      <c r="CO210" s="17">
        <f>IF(CO106="",0,CO106/DI$110*100)</f>
        <v>0</v>
      </c>
      <c r="CP210" s="17"/>
      <c r="CQ210" s="17">
        <f>IF(CQ106="",0,CQ106/DI$110*100)</f>
        <v>0</v>
      </c>
      <c r="CR210" s="17"/>
      <c r="CS210" s="17">
        <f>IF(CS106="",0,CS106/DI$110*100)</f>
        <v>0</v>
      </c>
      <c r="CT210" s="17"/>
      <c r="CU210" s="17">
        <f>IF(CU106="",0,CU106/DI$110*100)</f>
        <v>0</v>
      </c>
      <c r="CV210" s="17"/>
      <c r="CW210" s="17">
        <f>IF(CW106="",0,CW106/DI$110*100)</f>
        <v>0</v>
      </c>
      <c r="CX210" s="17"/>
      <c r="CY210" s="17">
        <f>IF(CY106="",0,CY106/DI$110*100)</f>
        <v>0</v>
      </c>
      <c r="CZ210" s="17"/>
      <c r="DA210" s="17">
        <f>IF(DA106="",0,DA106/DI$110*100)</f>
        <v>0</v>
      </c>
      <c r="DB210" s="17"/>
      <c r="DC210" s="17">
        <f>IF(DC106="",0,DC106/DI$110*100)</f>
        <v>0</v>
      </c>
      <c r="DD210" s="17"/>
      <c r="DE210" s="17">
        <f>IF(DE106="",0,DE106/DI$110*100)</f>
        <v>0</v>
      </c>
      <c r="DF210" s="17"/>
      <c r="DG210" s="17">
        <f>IF(DG106="",0,DG106/DI$110*100)</f>
        <v>0</v>
      </c>
      <c r="DH210" s="17"/>
      <c r="DI210" s="17" t="str">
        <f t="shared" si="322"/>
        <v/>
      </c>
      <c r="DJ210" s="18">
        <f t="shared" si="329"/>
        <v>0</v>
      </c>
      <c r="DK210" s="18"/>
      <c r="DM210" s="2">
        <f>DM106</f>
        <v>2006</v>
      </c>
      <c r="DN210" s="17">
        <f>IF(DN106="",0,DN106/EL$110*100)</f>
        <v>0</v>
      </c>
      <c r="DO210" s="17"/>
      <c r="DP210" s="17">
        <f>IF(DP106="",0,DP106/EL$110*100)</f>
        <v>0</v>
      </c>
      <c r="DQ210" s="17"/>
      <c r="DR210" s="17">
        <f>IF(DR106="",0,DR106/EL$110*100)</f>
        <v>0</v>
      </c>
      <c r="DS210" s="17"/>
      <c r="DT210" s="17">
        <f>IF(DT106="",0,DT106/EL$110*100)</f>
        <v>0</v>
      </c>
      <c r="DU210" s="17"/>
      <c r="DV210" s="17">
        <f>IF(DV106="",0,DV106/EL$110*100)</f>
        <v>0</v>
      </c>
      <c r="DW210" s="17"/>
      <c r="DX210" s="17">
        <f>IF(DX106="",0,DX106/EL$110*100)</f>
        <v>0</v>
      </c>
      <c r="DY210" s="17"/>
      <c r="DZ210" s="17">
        <f>IF(DZ106="",0,DZ106/EL$110*100)</f>
        <v>0</v>
      </c>
      <c r="EA210" s="17"/>
      <c r="EB210" s="17">
        <f>IF(EB106="",0,EB106/EL$110*100)</f>
        <v>0</v>
      </c>
      <c r="EC210" s="17"/>
      <c r="ED210" s="17">
        <f>IF(ED106="",0,ED106/EL$110*100)</f>
        <v>0</v>
      </c>
      <c r="EE210" s="17"/>
      <c r="EF210" s="17">
        <f>IF(EF106="",0,EF106/EL$110*100)</f>
        <v>0</v>
      </c>
      <c r="EG210" s="17"/>
      <c r="EH210" s="17">
        <f>IF(EH106="",0,EH106/EL$110*100)</f>
        <v>0</v>
      </c>
      <c r="EI210" s="17"/>
      <c r="EJ210" s="17">
        <f>IF(EJ106="",0,EJ106/EL$110*100)</f>
        <v>0</v>
      </c>
      <c r="EK210" s="17"/>
      <c r="EL210" s="17" t="str">
        <f t="shared" si="323"/>
        <v/>
      </c>
      <c r="EM210" s="18">
        <f t="shared" si="330"/>
        <v>0</v>
      </c>
      <c r="EN210" s="18"/>
      <c r="EP210" s="2">
        <f>EP106</f>
        <v>2006</v>
      </c>
      <c r="EQ210" s="17">
        <f>IF(EQ106="",0,EQ106/FO$110*100)</f>
        <v>0</v>
      </c>
      <c r="ER210" s="17"/>
      <c r="ES210" s="17">
        <f>IF(ES106="",0,ES106/FO$110*100)</f>
        <v>0</v>
      </c>
      <c r="ET210" s="17"/>
      <c r="EU210" s="17">
        <f>IF(EU106="",0,EU106/FO$110*100)</f>
        <v>0</v>
      </c>
      <c r="EV210" s="17"/>
      <c r="EW210" s="17">
        <f>IF(EW106="",0,EW106/FO$110*100)</f>
        <v>0</v>
      </c>
      <c r="EX210" s="17"/>
      <c r="EY210" s="17">
        <f>IF(EY106="",0,EY106/FO$110*100)</f>
        <v>0</v>
      </c>
      <c r="EZ210" s="17"/>
      <c r="FA210" s="17">
        <f>IF(FA106="",0,FA106/FO$110*100)</f>
        <v>0</v>
      </c>
      <c r="FB210" s="17"/>
      <c r="FC210" s="17">
        <f>IF(FC106="",0,FC106/FO$110*100)</f>
        <v>0</v>
      </c>
      <c r="FD210" s="17"/>
      <c r="FE210" s="17">
        <f>IF(FE106="",0,FE106/FO$110*100)</f>
        <v>0</v>
      </c>
      <c r="FF210" s="17"/>
      <c r="FG210" s="17">
        <f>IF(FG106="",0,FG106/FO$110*100)</f>
        <v>0</v>
      </c>
      <c r="FH210" s="17"/>
      <c r="FI210" s="17">
        <f>IF(FI106="",0,FI106/FO$110*100)</f>
        <v>0</v>
      </c>
      <c r="FJ210" s="17"/>
      <c r="FK210" s="17">
        <f>IF(FK106="",0,FK106/FO$110*100)</f>
        <v>0</v>
      </c>
      <c r="FL210" s="17"/>
      <c r="FM210" s="17">
        <f>IF(FM106="",0,FM106/FO$110*100)</f>
        <v>0</v>
      </c>
      <c r="FN210" s="17"/>
      <c r="FO210" s="17" t="str">
        <f t="shared" si="324"/>
        <v/>
      </c>
      <c r="FP210" s="18">
        <f t="shared" si="331"/>
        <v>0</v>
      </c>
      <c r="FQ210" s="18"/>
      <c r="FS210" s="2">
        <f>FS106</f>
        <v>2006</v>
      </c>
      <c r="FT210" s="17">
        <f>IF(FT106="",0,FT106/GR$110*100)</f>
        <v>0</v>
      </c>
      <c r="FU210" s="17"/>
      <c r="FV210" s="17">
        <f>IF(FV106="",0,FV106/GR$110*100)</f>
        <v>0</v>
      </c>
      <c r="FW210" s="17"/>
      <c r="FX210" s="17">
        <f>IF(FX106="",0,FX106/GR$110*100)</f>
        <v>0</v>
      </c>
      <c r="FY210" s="17"/>
      <c r="FZ210" s="17">
        <f>IF(FZ106="",0,FZ106/GR$110*100)</f>
        <v>0</v>
      </c>
      <c r="GA210" s="17"/>
      <c r="GB210" s="17">
        <f>IF(GB106="",0,GB106/GR$110*100)</f>
        <v>0</v>
      </c>
      <c r="GC210" s="17"/>
      <c r="GD210" s="17">
        <f>IF(GD106="",0,GD106/GR$110*100)</f>
        <v>0</v>
      </c>
      <c r="GE210" s="17"/>
      <c r="GF210" s="17">
        <f>IF(GF106="",0,GF106/GR$110*100)</f>
        <v>0</v>
      </c>
      <c r="GG210" s="17"/>
      <c r="GH210" s="17">
        <f>IF(GH106="",0,GH106/GR$110*100)</f>
        <v>0</v>
      </c>
      <c r="GI210" s="17"/>
      <c r="GJ210" s="17">
        <f>IF(GJ106="",0,GJ106/GR$110*100)</f>
        <v>0</v>
      </c>
      <c r="GK210" s="17"/>
      <c r="GL210" s="17">
        <f>IF(GL106="",0,GL106/GR$110*100)</f>
        <v>0</v>
      </c>
      <c r="GM210" s="17"/>
      <c r="GN210" s="17">
        <f>IF(GN106="",0,GN106/GR$110*100)</f>
        <v>0</v>
      </c>
      <c r="GO210" s="17"/>
      <c r="GP210" s="17">
        <f>IF(GP106="",0,GP106/GR$110*100)</f>
        <v>0</v>
      </c>
      <c r="GQ210" s="17"/>
      <c r="GR210" s="17" t="str">
        <f t="shared" si="325"/>
        <v/>
      </c>
      <c r="GS210" s="18">
        <f t="shared" si="332"/>
        <v>0</v>
      </c>
      <c r="GT210" s="18"/>
      <c r="GV210" s="2">
        <f>GV106</f>
        <v>2006</v>
      </c>
      <c r="GW210" s="17">
        <f>IF(GW106="",0,GW106/HU$110*100)</f>
        <v>0</v>
      </c>
      <c r="GX210" s="17"/>
      <c r="GY210" s="17">
        <f>IF(GY106="",0,GY106/HU$110*100)</f>
        <v>0</v>
      </c>
      <c r="GZ210" s="17"/>
      <c r="HA210" s="17">
        <f>IF(HA106="",0,HA106/HU$110*100)</f>
        <v>0</v>
      </c>
      <c r="HB210" s="17"/>
      <c r="HC210" s="17">
        <f>IF(HC106="",0,HC106/HU$110*100)</f>
        <v>0</v>
      </c>
      <c r="HD210" s="17"/>
      <c r="HE210" s="17">
        <f>IF(HE106="",0,HE106/HU$110*100)</f>
        <v>0</v>
      </c>
      <c r="HF210" s="17"/>
      <c r="HG210" s="17">
        <f>IF(HG106="",0,HG106/HU$110*100)</f>
        <v>0</v>
      </c>
      <c r="HH210" s="17"/>
      <c r="HI210" s="17">
        <f>IF(HI106="",0,HI106/HU$110*100)</f>
        <v>0</v>
      </c>
      <c r="HJ210" s="17"/>
      <c r="HK210" s="17">
        <f>IF(HK106="",0,HK106/HU$110*100)</f>
        <v>0</v>
      </c>
      <c r="HL210" s="17"/>
      <c r="HM210" s="17">
        <f>IF(HM106="",0,HM106/HU$110*100)</f>
        <v>0</v>
      </c>
      <c r="HN210" s="17"/>
      <c r="HO210" s="17">
        <f>IF(HO106="",0,HO106/HU$110*100)</f>
        <v>0</v>
      </c>
      <c r="HP210" s="17"/>
      <c r="HQ210" s="17">
        <f>IF(HQ106="",0,HQ106/HU$110*100)</f>
        <v>0</v>
      </c>
      <c r="HR210" s="17"/>
      <c r="HS210" s="17">
        <f>IF(HS106="",0,HS106/HU$110*100)</f>
        <v>0</v>
      </c>
      <c r="HT210" s="17"/>
      <c r="HU210" s="17" t="str">
        <f t="shared" si="326"/>
        <v/>
      </c>
      <c r="HV210" s="18">
        <f t="shared" si="333"/>
        <v>0</v>
      </c>
      <c r="HW210" s="18"/>
    </row>
    <row r="211" spans="1:231" x14ac:dyDescent="0.2">
      <c r="A211" s="2">
        <f>A107</f>
        <v>2007</v>
      </c>
      <c r="B211" s="17">
        <f>IF(B107="",0,B107/Z$110*100)</f>
        <v>0</v>
      </c>
      <c r="C211" s="17"/>
      <c r="D211" s="17">
        <f>IF(D107="",0,D107/Z$110*100)</f>
        <v>0</v>
      </c>
      <c r="E211" s="17"/>
      <c r="F211" s="17">
        <f>IF(F107="",0,F107/Z$110*100)</f>
        <v>0</v>
      </c>
      <c r="G211" s="17"/>
      <c r="H211" s="17">
        <f>IF(H107="",0,H107/Z$110*100)</f>
        <v>0</v>
      </c>
      <c r="I211" s="17"/>
      <c r="J211" s="17">
        <f>IF(J107="",0,J107/Z$110*100)</f>
        <v>0</v>
      </c>
      <c r="K211" s="17"/>
      <c r="L211" s="17">
        <f>IF(L107="",0,L107/Z$110*100)</f>
        <v>0</v>
      </c>
      <c r="M211" s="17"/>
      <c r="N211" s="17">
        <f>IF(N107="",0,N107/Z$110*100)</f>
        <v>0</v>
      </c>
      <c r="O211" s="17"/>
      <c r="P211" s="17">
        <f>IF(P107="",0,P107/Z$110*100)</f>
        <v>0</v>
      </c>
      <c r="Q211" s="17"/>
      <c r="R211" s="17">
        <f>IF(R107="",0,R107/Z$110*100)</f>
        <v>0</v>
      </c>
      <c r="S211" s="17"/>
      <c r="T211" s="17">
        <f>IF(T107="",0,T107/Z$110*100)</f>
        <v>0</v>
      </c>
      <c r="U211" s="17"/>
      <c r="V211" s="17">
        <f>IF(V107="",0,V107/Z$110*100)</f>
        <v>0</v>
      </c>
      <c r="W211" s="17"/>
      <c r="X211" s="17">
        <f>IF(X107="",0,X107/Z$110*100)</f>
        <v>0</v>
      </c>
      <c r="Y211" s="17"/>
      <c r="Z211" s="17" t="str">
        <f t="shared" si="319"/>
        <v/>
      </c>
      <c r="AA211" s="18">
        <f>IF(Z211="",0,B$7)</f>
        <v>0</v>
      </c>
      <c r="AB211" s="18"/>
      <c r="AD211" s="2">
        <f>AD107</f>
        <v>2007</v>
      </c>
      <c r="AE211" s="17">
        <f>IF(AE107="",0,AE107/BC$110*100)</f>
        <v>0</v>
      </c>
      <c r="AF211" s="17"/>
      <c r="AG211" s="17">
        <f>IF(AG107="",0,AG107/BC$110*100)</f>
        <v>0</v>
      </c>
      <c r="AH211" s="17"/>
      <c r="AI211" s="17">
        <f>IF(AI107="",0,AI107/BC$110*100)</f>
        <v>0</v>
      </c>
      <c r="AJ211" s="17"/>
      <c r="AK211" s="17">
        <f>IF(AK107="",0,AK107/BC$110*100)</f>
        <v>0</v>
      </c>
      <c r="AL211" s="17"/>
      <c r="AM211" s="17">
        <f>IF(AM107="",0,AM107/BC$110*100)</f>
        <v>0</v>
      </c>
      <c r="AN211" s="17"/>
      <c r="AO211" s="17">
        <f>IF(AO107="",0,AO107/BC$110*100)</f>
        <v>0</v>
      </c>
      <c r="AP211" s="17"/>
      <c r="AQ211" s="17">
        <f>IF(AQ107="",0,AQ107/BC$110*100)</f>
        <v>0</v>
      </c>
      <c r="AR211" s="17"/>
      <c r="AS211" s="17">
        <f>IF(AS107="",0,AS107/BC$110*100)</f>
        <v>0</v>
      </c>
      <c r="AT211" s="17"/>
      <c r="AU211" s="17">
        <f>IF(AU107="",0,AU107/BC$110*100)</f>
        <v>0</v>
      </c>
      <c r="AV211" s="17"/>
      <c r="AW211" s="17">
        <f>IF(AW107="",0,AW107/BC$110*100)</f>
        <v>0</v>
      </c>
      <c r="AX211" s="17"/>
      <c r="AY211" s="17">
        <f>IF(AY107="",0,AY107/BC$110*100)</f>
        <v>0</v>
      </c>
      <c r="AZ211" s="17"/>
      <c r="BA211" s="17">
        <f>IF(BA107="",0,BA107/BC$110*100)</f>
        <v>0</v>
      </c>
      <c r="BB211" s="17"/>
      <c r="BC211" s="17" t="str">
        <f t="shared" si="320"/>
        <v/>
      </c>
      <c r="BD211" s="18">
        <f t="shared" si="327"/>
        <v>0</v>
      </c>
      <c r="BE211" s="18"/>
      <c r="BG211" s="2">
        <f>BG107</f>
        <v>2007</v>
      </c>
      <c r="BH211" s="17">
        <f>IF(BH107="",0,BH107/CF$110*100)</f>
        <v>0</v>
      </c>
      <c r="BI211" s="17"/>
      <c r="BJ211" s="17">
        <f>IF(BJ107="",0,BJ107/CF$110*100)</f>
        <v>0</v>
      </c>
      <c r="BK211" s="17"/>
      <c r="BL211" s="17">
        <f>IF(BL107="",0,BL107/CF$110*100)</f>
        <v>0</v>
      </c>
      <c r="BM211" s="17"/>
      <c r="BN211" s="17">
        <f>IF(BN107="",0,BN107/CF$110*100)</f>
        <v>0</v>
      </c>
      <c r="BO211" s="17"/>
      <c r="BP211" s="17">
        <f>IF(BP107="",0,BP107/CF$110*100)</f>
        <v>0</v>
      </c>
      <c r="BQ211" s="17"/>
      <c r="BR211" s="17">
        <f>IF(BR107="",0,BR107/CF$110*100)</f>
        <v>0</v>
      </c>
      <c r="BS211" s="17"/>
      <c r="BT211" s="17">
        <f>IF(BT107="",0,BT107/CF$110*100)</f>
        <v>0</v>
      </c>
      <c r="BU211" s="17"/>
      <c r="BV211" s="17">
        <f>IF(BV107="",0,BV107/CF$110*100)</f>
        <v>0</v>
      </c>
      <c r="BW211" s="17"/>
      <c r="BX211" s="17">
        <f>IF(BX107="",0,BX107/CF$110*100)</f>
        <v>0</v>
      </c>
      <c r="BY211" s="17"/>
      <c r="BZ211" s="17">
        <f>IF(BZ107="",0,BZ107/CF$110*100)</f>
        <v>0</v>
      </c>
      <c r="CA211" s="17"/>
      <c r="CB211" s="17">
        <f>IF(CB107="",0,CB107/CF$110*100)</f>
        <v>0</v>
      </c>
      <c r="CC211" s="17"/>
      <c r="CD211" s="17">
        <f>IF(CD107="",0,CD107/CF$110*100)</f>
        <v>0</v>
      </c>
      <c r="CE211" s="17"/>
      <c r="CF211" s="17" t="str">
        <f t="shared" si="321"/>
        <v/>
      </c>
      <c r="CG211" s="18">
        <f t="shared" si="328"/>
        <v>0</v>
      </c>
      <c r="CH211" s="18"/>
      <c r="CJ211" s="2">
        <f>CJ107</f>
        <v>2007</v>
      </c>
      <c r="CK211" s="17">
        <f>IF(CK107="",0,CK107/DI$110*100)</f>
        <v>0</v>
      </c>
      <c r="CL211" s="17"/>
      <c r="CM211" s="17">
        <f>IF(CM107="",0,CM107/DI$110*100)</f>
        <v>0</v>
      </c>
      <c r="CN211" s="17"/>
      <c r="CO211" s="17">
        <f>IF(CO107="",0,CO107/DI$110*100)</f>
        <v>0</v>
      </c>
      <c r="CP211" s="17"/>
      <c r="CQ211" s="17">
        <f>IF(CQ107="",0,CQ107/DI$110*100)</f>
        <v>0</v>
      </c>
      <c r="CR211" s="17"/>
      <c r="CS211" s="17">
        <f>IF(CS107="",0,CS107/DI$110*100)</f>
        <v>0</v>
      </c>
      <c r="CT211" s="17"/>
      <c r="CU211" s="17">
        <f>IF(CU107="",0,CU107/DI$110*100)</f>
        <v>0</v>
      </c>
      <c r="CV211" s="17"/>
      <c r="CW211" s="17">
        <f>IF(CW107="",0,CW107/DI$110*100)</f>
        <v>0</v>
      </c>
      <c r="CX211" s="17"/>
      <c r="CY211" s="17">
        <f>IF(CY107="",0,CY107/DI$110*100)</f>
        <v>0</v>
      </c>
      <c r="CZ211" s="17"/>
      <c r="DA211" s="17">
        <f>IF(DA107="",0,DA107/DI$110*100)</f>
        <v>0</v>
      </c>
      <c r="DB211" s="17"/>
      <c r="DC211" s="17">
        <f>IF(DC107="",0,DC107/DI$110*100)</f>
        <v>0</v>
      </c>
      <c r="DD211" s="17"/>
      <c r="DE211" s="17">
        <f>IF(DE107="",0,DE107/DI$110*100)</f>
        <v>0</v>
      </c>
      <c r="DF211" s="17"/>
      <c r="DG211" s="17">
        <f>IF(DG107="",0,DG107/DI$110*100)</f>
        <v>0</v>
      </c>
      <c r="DH211" s="17"/>
      <c r="DI211" s="17" t="str">
        <f t="shared" si="322"/>
        <v/>
      </c>
      <c r="DJ211" s="18">
        <f t="shared" si="329"/>
        <v>0</v>
      </c>
      <c r="DK211" s="18"/>
      <c r="DM211" s="2">
        <f>DM107</f>
        <v>2007</v>
      </c>
      <c r="DN211" s="17">
        <f>IF(DN107="",0,DN107/EL$110*100)</f>
        <v>0</v>
      </c>
      <c r="DO211" s="17"/>
      <c r="DP211" s="17">
        <f>IF(DP107="",0,DP107/EL$110*100)</f>
        <v>0</v>
      </c>
      <c r="DQ211" s="17"/>
      <c r="DR211" s="17">
        <f>IF(DR107="",0,DR107/EL$110*100)</f>
        <v>0</v>
      </c>
      <c r="DS211" s="17"/>
      <c r="DT211" s="17">
        <f>IF(DT107="",0,DT107/EL$110*100)</f>
        <v>0</v>
      </c>
      <c r="DU211" s="17"/>
      <c r="DV211" s="17">
        <f>IF(DV107="",0,DV107/EL$110*100)</f>
        <v>0</v>
      </c>
      <c r="DW211" s="17"/>
      <c r="DX211" s="17">
        <f>IF(DX107="",0,DX107/EL$110*100)</f>
        <v>0</v>
      </c>
      <c r="DY211" s="17"/>
      <c r="DZ211" s="17">
        <f>IF(DZ107="",0,DZ107/EL$110*100)</f>
        <v>0</v>
      </c>
      <c r="EA211" s="17"/>
      <c r="EB211" s="17">
        <f>IF(EB107="",0,EB107/EL$110*100)</f>
        <v>0</v>
      </c>
      <c r="EC211" s="17"/>
      <c r="ED211" s="17">
        <f>IF(ED107="",0,ED107/EL$110*100)</f>
        <v>0</v>
      </c>
      <c r="EE211" s="17"/>
      <c r="EF211" s="17">
        <f>IF(EF107="",0,EF107/EL$110*100)</f>
        <v>0</v>
      </c>
      <c r="EG211" s="17"/>
      <c r="EH211" s="17">
        <f>IF(EH107="",0,EH107/EL$110*100)</f>
        <v>0</v>
      </c>
      <c r="EI211" s="17"/>
      <c r="EJ211" s="17">
        <f>IF(EJ107="",0,EJ107/EL$110*100)</f>
        <v>0</v>
      </c>
      <c r="EK211" s="17"/>
      <c r="EL211" s="17" t="str">
        <f t="shared" si="323"/>
        <v/>
      </c>
      <c r="EM211" s="18">
        <f t="shared" si="330"/>
        <v>0</v>
      </c>
      <c r="EN211" s="18"/>
      <c r="EP211" s="2">
        <f>EP107</f>
        <v>2007</v>
      </c>
      <c r="EQ211" s="17">
        <f>IF(EQ107="",0,EQ107/FO$110*100)</f>
        <v>0</v>
      </c>
      <c r="ER211" s="17"/>
      <c r="ES211" s="17">
        <f>IF(ES107="",0,ES107/FO$110*100)</f>
        <v>0</v>
      </c>
      <c r="ET211" s="17"/>
      <c r="EU211" s="17">
        <f>IF(EU107="",0,EU107/FO$110*100)</f>
        <v>0</v>
      </c>
      <c r="EV211" s="17"/>
      <c r="EW211" s="17">
        <f>IF(EW107="",0,EW107/FO$110*100)</f>
        <v>0</v>
      </c>
      <c r="EX211" s="17"/>
      <c r="EY211" s="17">
        <f>IF(EY107="",0,EY107/FO$110*100)</f>
        <v>0</v>
      </c>
      <c r="EZ211" s="17"/>
      <c r="FA211" s="17">
        <f>IF(FA107="",0,FA107/FO$110*100)</f>
        <v>0</v>
      </c>
      <c r="FB211" s="17"/>
      <c r="FC211" s="17">
        <f>IF(FC107="",0,FC107/FO$110*100)</f>
        <v>0</v>
      </c>
      <c r="FD211" s="17"/>
      <c r="FE211" s="17">
        <f>IF(FE107="",0,FE107/FO$110*100)</f>
        <v>0</v>
      </c>
      <c r="FF211" s="17"/>
      <c r="FG211" s="17">
        <f>IF(FG107="",0,FG107/FO$110*100)</f>
        <v>0</v>
      </c>
      <c r="FH211" s="17"/>
      <c r="FI211" s="17">
        <f>IF(FI107="",0,FI107/FO$110*100)</f>
        <v>0</v>
      </c>
      <c r="FJ211" s="17"/>
      <c r="FK211" s="17">
        <f>IF(FK107="",0,FK107/FO$110*100)</f>
        <v>0</v>
      </c>
      <c r="FL211" s="17"/>
      <c r="FM211" s="17">
        <f>IF(FM107="",0,FM107/FO$110*100)</f>
        <v>0</v>
      </c>
      <c r="FN211" s="17"/>
      <c r="FO211" s="17" t="str">
        <f t="shared" si="324"/>
        <v/>
      </c>
      <c r="FP211" s="18">
        <f t="shared" si="331"/>
        <v>0</v>
      </c>
      <c r="FQ211" s="18"/>
      <c r="FS211" s="2">
        <f>FS107</f>
        <v>2007</v>
      </c>
      <c r="FT211" s="17">
        <f>IF(FT107="",0,FT107/GR$110*100)</f>
        <v>0</v>
      </c>
      <c r="FU211" s="17"/>
      <c r="FV211" s="17">
        <f>IF(FV107="",0,FV107/GR$110*100)</f>
        <v>0</v>
      </c>
      <c r="FW211" s="17"/>
      <c r="FX211" s="17">
        <f>IF(FX107="",0,FX107/GR$110*100)</f>
        <v>0</v>
      </c>
      <c r="FY211" s="17"/>
      <c r="FZ211" s="17">
        <f>IF(FZ107="",0,FZ107/GR$110*100)</f>
        <v>0</v>
      </c>
      <c r="GA211" s="17"/>
      <c r="GB211" s="17">
        <f>IF(GB107="",0,GB107/GR$110*100)</f>
        <v>0</v>
      </c>
      <c r="GC211" s="17"/>
      <c r="GD211" s="17">
        <f>IF(GD107="",0,GD107/GR$110*100)</f>
        <v>0</v>
      </c>
      <c r="GE211" s="17"/>
      <c r="GF211" s="17">
        <f>IF(GF107="",0,GF107/GR$110*100)</f>
        <v>0</v>
      </c>
      <c r="GG211" s="17"/>
      <c r="GH211" s="17">
        <f>IF(GH107="",0,GH107/GR$110*100)</f>
        <v>0</v>
      </c>
      <c r="GI211" s="17"/>
      <c r="GJ211" s="17">
        <f>IF(GJ107="",0,GJ107/GR$110*100)</f>
        <v>0</v>
      </c>
      <c r="GK211" s="17"/>
      <c r="GL211" s="17">
        <f>IF(GL107="",0,GL107/GR$110*100)</f>
        <v>0</v>
      </c>
      <c r="GM211" s="17"/>
      <c r="GN211" s="17">
        <f>IF(GN107="",0,GN107/GR$110*100)</f>
        <v>0</v>
      </c>
      <c r="GO211" s="17"/>
      <c r="GP211" s="17">
        <f>IF(GP107="",0,GP107/GR$110*100)</f>
        <v>0</v>
      </c>
      <c r="GQ211" s="17"/>
      <c r="GR211" s="17" t="str">
        <f t="shared" si="325"/>
        <v/>
      </c>
      <c r="GS211" s="18">
        <f t="shared" si="332"/>
        <v>0</v>
      </c>
      <c r="GT211" s="18"/>
      <c r="GV211" s="2">
        <f>GV107</f>
        <v>2007</v>
      </c>
      <c r="GW211" s="17">
        <f>IF(GW107="",0,GW107/HU$110*100)</f>
        <v>0</v>
      </c>
      <c r="GX211" s="17"/>
      <c r="GY211" s="17">
        <f>IF(GY107="",0,GY107/HU$110*100)</f>
        <v>0</v>
      </c>
      <c r="GZ211" s="17"/>
      <c r="HA211" s="17">
        <f>IF(HA107="",0,HA107/HU$110*100)</f>
        <v>0</v>
      </c>
      <c r="HB211" s="17"/>
      <c r="HC211" s="17">
        <f>IF(HC107="",0,HC107/HU$110*100)</f>
        <v>0</v>
      </c>
      <c r="HD211" s="17"/>
      <c r="HE211" s="17">
        <f>IF(HE107="",0,HE107/HU$110*100)</f>
        <v>0</v>
      </c>
      <c r="HF211" s="17"/>
      <c r="HG211" s="17">
        <f>IF(HG107="",0,HG107/HU$110*100)</f>
        <v>0</v>
      </c>
      <c r="HH211" s="17"/>
      <c r="HI211" s="17">
        <f>IF(HI107="",0,HI107/HU$110*100)</f>
        <v>0</v>
      </c>
      <c r="HJ211" s="17"/>
      <c r="HK211" s="17">
        <f>IF(HK107="",0,HK107/HU$110*100)</f>
        <v>0</v>
      </c>
      <c r="HL211" s="17"/>
      <c r="HM211" s="17">
        <f>IF(HM107="",0,HM107/HU$110*100)</f>
        <v>0</v>
      </c>
      <c r="HN211" s="17"/>
      <c r="HO211" s="17">
        <f>IF(HO107="",0,HO107/HU$110*100)</f>
        <v>0</v>
      </c>
      <c r="HP211" s="17"/>
      <c r="HQ211" s="17">
        <f>IF(HQ107="",0,HQ107/HU$110*100)</f>
        <v>0</v>
      </c>
      <c r="HR211" s="17"/>
      <c r="HS211" s="17">
        <f>IF(HS107="",0,HS107/HU$110*100)</f>
        <v>0</v>
      </c>
      <c r="HT211" s="17"/>
      <c r="HU211" s="17" t="str">
        <f t="shared" si="326"/>
        <v/>
      </c>
      <c r="HV211" s="18">
        <f t="shared" si="333"/>
        <v>0</v>
      </c>
      <c r="HW211" s="18"/>
    </row>
    <row r="212" spans="1:231" x14ac:dyDescent="0.2">
      <c r="A212" s="2">
        <f>A108</f>
        <v>2008</v>
      </c>
      <c r="B212" s="17">
        <f>IF(B108="",0,B108/Z$110*100)</f>
        <v>0</v>
      </c>
      <c r="C212" s="17"/>
      <c r="D212" s="17">
        <f>IF(D108="",0,D108/Z$110*100)</f>
        <v>0</v>
      </c>
      <c r="E212" s="17"/>
      <c r="F212" s="17">
        <f>IF(F108="",0,F108/Z$110*100)</f>
        <v>0</v>
      </c>
      <c r="G212" s="17"/>
      <c r="H212" s="17">
        <f>IF(H108="",0,H108/Z$110*100)</f>
        <v>0</v>
      </c>
      <c r="I212" s="17"/>
      <c r="J212" s="17">
        <f>IF(J108="",0,J108/Z$110*100)</f>
        <v>0</v>
      </c>
      <c r="K212" s="17"/>
      <c r="L212" s="17">
        <f>IF(L108="",0,L108/Z$110*100)</f>
        <v>0</v>
      </c>
      <c r="M212" s="17"/>
      <c r="N212" s="17">
        <f>IF(N108="",0,N108/Z$110*100)</f>
        <v>0</v>
      </c>
      <c r="O212" s="17"/>
      <c r="P212" s="17">
        <f>IF(P108="",0,P108/Z$110*100)</f>
        <v>0</v>
      </c>
      <c r="Q212" s="17"/>
      <c r="R212" s="17">
        <f>IF(R108="",0,R108/Z$110*100)</f>
        <v>0</v>
      </c>
      <c r="S212" s="17"/>
      <c r="T212" s="17">
        <f>IF(T108="",0,T108/Z$110*100)</f>
        <v>0</v>
      </c>
      <c r="U212" s="17"/>
      <c r="V212" s="17">
        <f>IF(V108="",0,V108/Z$110*100)</f>
        <v>0</v>
      </c>
      <c r="W212" s="17"/>
      <c r="X212" s="17">
        <f>IF(X108="",0,X108/Z$110*100)</f>
        <v>0</v>
      </c>
      <c r="Y212" s="17"/>
      <c r="Z212" s="17" t="str">
        <f t="shared" si="319"/>
        <v/>
      </c>
      <c r="AA212" s="18">
        <f>IF(Z212="",0,B$7)</f>
        <v>0</v>
      </c>
      <c r="AB212" s="18"/>
      <c r="AD212" s="2">
        <f>AD108</f>
        <v>2008</v>
      </c>
      <c r="AE212" s="17">
        <f>IF(AE108="",0,AE108/BC$110*100)</f>
        <v>0</v>
      </c>
      <c r="AF212" s="17"/>
      <c r="AG212" s="17">
        <f>IF(AG108="",0,AG108/BC$110*100)</f>
        <v>0</v>
      </c>
      <c r="AH212" s="17"/>
      <c r="AI212" s="17">
        <f>IF(AI108="",0,AI108/BC$110*100)</f>
        <v>0</v>
      </c>
      <c r="AJ212" s="17"/>
      <c r="AK212" s="17">
        <f>IF(AK108="",0,AK108/BC$110*100)</f>
        <v>0</v>
      </c>
      <c r="AL212" s="17"/>
      <c r="AM212" s="17">
        <f>IF(AM108="",0,AM108/BC$110*100)</f>
        <v>0</v>
      </c>
      <c r="AN212" s="17"/>
      <c r="AO212" s="17">
        <f>IF(AO108="",0,AO108/BC$110*100)</f>
        <v>0</v>
      </c>
      <c r="AP212" s="17"/>
      <c r="AQ212" s="17">
        <f>IF(AQ108="",0,AQ108/BC$110*100)</f>
        <v>0</v>
      </c>
      <c r="AR212" s="17"/>
      <c r="AS212" s="17">
        <f>IF(AS108="",0,AS108/BC$110*100)</f>
        <v>0</v>
      </c>
      <c r="AT212" s="17"/>
      <c r="AU212" s="17">
        <f>IF(AU108="",0,AU108/BC$110*100)</f>
        <v>0</v>
      </c>
      <c r="AV212" s="17"/>
      <c r="AW212" s="17">
        <f>IF(AW108="",0,AW108/BC$110*100)</f>
        <v>0</v>
      </c>
      <c r="AX212" s="17"/>
      <c r="AY212" s="17">
        <f>IF(AY108="",0,AY108/BC$110*100)</f>
        <v>0</v>
      </c>
      <c r="AZ212" s="17"/>
      <c r="BA212" s="17">
        <f>IF(BA108="",0,BA108/BC$110*100)</f>
        <v>0</v>
      </c>
      <c r="BB212" s="17"/>
      <c r="BC212" s="17" t="str">
        <f t="shared" si="320"/>
        <v/>
      </c>
      <c r="BD212" s="18">
        <f t="shared" si="327"/>
        <v>0</v>
      </c>
      <c r="BE212" s="18"/>
      <c r="BG212" s="2">
        <f>BG108</f>
        <v>2008</v>
      </c>
      <c r="BH212" s="17">
        <f>IF(BH108="",0,BH108/CF$110*100)</f>
        <v>0</v>
      </c>
      <c r="BI212" s="17"/>
      <c r="BJ212" s="17">
        <f>IF(BJ108="",0,BJ108/CF$110*100)</f>
        <v>0</v>
      </c>
      <c r="BK212" s="17"/>
      <c r="BL212" s="17">
        <f>IF(BL108="",0,BL108/CF$110*100)</f>
        <v>0</v>
      </c>
      <c r="BM212" s="17"/>
      <c r="BN212" s="17">
        <f>IF(BN108="",0,BN108/CF$110*100)</f>
        <v>0</v>
      </c>
      <c r="BO212" s="17"/>
      <c r="BP212" s="17">
        <f>IF(BP108="",0,BP108/CF$110*100)</f>
        <v>0</v>
      </c>
      <c r="BQ212" s="17"/>
      <c r="BR212" s="17">
        <f>IF(BR108="",0,BR108/CF$110*100)</f>
        <v>0</v>
      </c>
      <c r="BS212" s="17"/>
      <c r="BT212" s="17">
        <f>IF(BT108="",0,BT108/CF$110*100)</f>
        <v>0</v>
      </c>
      <c r="BU212" s="17"/>
      <c r="BV212" s="17">
        <f>IF(BV108="",0,BV108/CF$110*100)</f>
        <v>0</v>
      </c>
      <c r="BW212" s="17"/>
      <c r="BX212" s="17">
        <f>IF(BX108="",0,BX108/CF$110*100)</f>
        <v>0</v>
      </c>
      <c r="BY212" s="17"/>
      <c r="BZ212" s="17">
        <f>IF(BZ108="",0,BZ108/CF$110*100)</f>
        <v>0</v>
      </c>
      <c r="CA212" s="17"/>
      <c r="CB212" s="17">
        <f>IF(CB108="",0,CB108/CF$110*100)</f>
        <v>0</v>
      </c>
      <c r="CC212" s="17"/>
      <c r="CD212" s="17">
        <f>IF(CD108="",0,CD108/CF$110*100)</f>
        <v>0</v>
      </c>
      <c r="CE212" s="17"/>
      <c r="CF212" s="17" t="str">
        <f t="shared" si="321"/>
        <v/>
      </c>
      <c r="CG212" s="18">
        <f t="shared" si="328"/>
        <v>0</v>
      </c>
      <c r="CH212" s="18"/>
      <c r="CJ212" s="2">
        <f>CJ108</f>
        <v>2008</v>
      </c>
      <c r="CK212" s="17">
        <f>IF(CK108="",0,CK108/DI$110*100)</f>
        <v>0</v>
      </c>
      <c r="CL212" s="17"/>
      <c r="CM212" s="17">
        <f>IF(CM108="",0,CM108/DI$110*100)</f>
        <v>0</v>
      </c>
      <c r="CN212" s="17"/>
      <c r="CO212" s="17">
        <f>IF(CO108="",0,CO108/DI$110*100)</f>
        <v>0</v>
      </c>
      <c r="CP212" s="17"/>
      <c r="CQ212" s="17">
        <f>IF(CQ108="",0,CQ108/DI$110*100)</f>
        <v>0</v>
      </c>
      <c r="CR212" s="17"/>
      <c r="CS212" s="17">
        <f>IF(CS108="",0,CS108/DI$110*100)</f>
        <v>0</v>
      </c>
      <c r="CT212" s="17"/>
      <c r="CU212" s="17">
        <f>IF(CU108="",0,CU108/DI$110*100)</f>
        <v>0</v>
      </c>
      <c r="CV212" s="17"/>
      <c r="CW212" s="17">
        <f>IF(CW108="",0,CW108/DI$110*100)</f>
        <v>0</v>
      </c>
      <c r="CX212" s="17"/>
      <c r="CY212" s="17">
        <f>IF(CY108="",0,CY108/DI$110*100)</f>
        <v>0</v>
      </c>
      <c r="CZ212" s="17"/>
      <c r="DA212" s="17">
        <f>IF(DA108="",0,DA108/DI$110*100)</f>
        <v>0</v>
      </c>
      <c r="DB212" s="17"/>
      <c r="DC212" s="17">
        <f>IF(DC108="",0,DC108/DI$110*100)</f>
        <v>0</v>
      </c>
      <c r="DD212" s="17"/>
      <c r="DE212" s="17">
        <f>IF(DE108="",0,DE108/DI$110*100)</f>
        <v>0</v>
      </c>
      <c r="DF212" s="17"/>
      <c r="DG212" s="17">
        <f>IF(DG108="",0,DG108/DI$110*100)</f>
        <v>0</v>
      </c>
      <c r="DH212" s="17"/>
      <c r="DI212" s="17" t="str">
        <f t="shared" si="322"/>
        <v/>
      </c>
      <c r="DJ212" s="18">
        <f t="shared" si="329"/>
        <v>0</v>
      </c>
      <c r="DK212" s="18"/>
      <c r="DM212" s="2">
        <f>DM108</f>
        <v>2008</v>
      </c>
      <c r="DN212" s="17">
        <f>IF(DN108="",0,DN108/EL$110*100)</f>
        <v>0</v>
      </c>
      <c r="DO212" s="17"/>
      <c r="DP212" s="17">
        <f>IF(DP108="",0,DP108/EL$110*100)</f>
        <v>0</v>
      </c>
      <c r="DQ212" s="17"/>
      <c r="DR212" s="17">
        <f>IF(DR108="",0,DR108/EL$110*100)</f>
        <v>0</v>
      </c>
      <c r="DS212" s="17"/>
      <c r="DT212" s="17">
        <f>IF(DT108="",0,DT108/EL$110*100)</f>
        <v>0</v>
      </c>
      <c r="DU212" s="17"/>
      <c r="DV212" s="17">
        <f>IF(DV108="",0,DV108/EL$110*100)</f>
        <v>0</v>
      </c>
      <c r="DW212" s="17"/>
      <c r="DX212" s="17">
        <f>IF(DX108="",0,DX108/EL$110*100)</f>
        <v>0</v>
      </c>
      <c r="DY212" s="17"/>
      <c r="DZ212" s="17">
        <f>IF(DZ108="",0,DZ108/EL$110*100)</f>
        <v>0</v>
      </c>
      <c r="EA212" s="17"/>
      <c r="EB212" s="17">
        <f>IF(EB108="",0,EB108/EL$110*100)</f>
        <v>0</v>
      </c>
      <c r="EC212" s="17"/>
      <c r="ED212" s="17">
        <f>IF(ED108="",0,ED108/EL$110*100)</f>
        <v>0</v>
      </c>
      <c r="EE212" s="17"/>
      <c r="EF212" s="17">
        <f>IF(EF108="",0,EF108/EL$110*100)</f>
        <v>0</v>
      </c>
      <c r="EG212" s="17"/>
      <c r="EH212" s="17">
        <f>IF(EH108="",0,EH108/EL$110*100)</f>
        <v>0</v>
      </c>
      <c r="EI212" s="17"/>
      <c r="EJ212" s="17">
        <f>IF(EJ108="",0,EJ108/EL$110*100)</f>
        <v>0</v>
      </c>
      <c r="EK212" s="17"/>
      <c r="EL212" s="17" t="str">
        <f t="shared" si="323"/>
        <v/>
      </c>
      <c r="EM212" s="18">
        <f t="shared" si="330"/>
        <v>0</v>
      </c>
      <c r="EN212" s="18"/>
      <c r="EP212" s="2">
        <f>EP108</f>
        <v>2008</v>
      </c>
      <c r="EQ212" s="17">
        <f>IF(EQ108="",0,EQ108/FO$110*100)</f>
        <v>0</v>
      </c>
      <c r="ER212" s="17"/>
      <c r="ES212" s="17">
        <f>IF(ES108="",0,ES108/FO$110*100)</f>
        <v>0</v>
      </c>
      <c r="ET212" s="17"/>
      <c r="EU212" s="17">
        <f>IF(EU108="",0,EU108/FO$110*100)</f>
        <v>0</v>
      </c>
      <c r="EV212" s="17"/>
      <c r="EW212" s="17">
        <f>IF(EW108="",0,EW108/FO$110*100)</f>
        <v>0</v>
      </c>
      <c r="EX212" s="17"/>
      <c r="EY212" s="17">
        <f>IF(EY108="",0,EY108/FO$110*100)</f>
        <v>0</v>
      </c>
      <c r="EZ212" s="17"/>
      <c r="FA212" s="17">
        <f>IF(FA108="",0,FA108/FO$110*100)</f>
        <v>0</v>
      </c>
      <c r="FB212" s="17"/>
      <c r="FC212" s="17">
        <f>IF(FC108="",0,FC108/FO$110*100)</f>
        <v>0</v>
      </c>
      <c r="FD212" s="17"/>
      <c r="FE212" s="17">
        <f>IF(FE108="",0,FE108/FO$110*100)</f>
        <v>0</v>
      </c>
      <c r="FF212" s="17"/>
      <c r="FG212" s="17">
        <f>IF(FG108="",0,FG108/FO$110*100)</f>
        <v>0</v>
      </c>
      <c r="FH212" s="17"/>
      <c r="FI212" s="17">
        <f>IF(FI108="",0,FI108/FO$110*100)</f>
        <v>0</v>
      </c>
      <c r="FJ212" s="17"/>
      <c r="FK212" s="17">
        <f>IF(FK108="",0,FK108/FO$110*100)</f>
        <v>0</v>
      </c>
      <c r="FL212" s="17"/>
      <c r="FM212" s="17">
        <f>IF(FM108="",0,FM108/FO$110*100)</f>
        <v>0</v>
      </c>
      <c r="FN212" s="17"/>
      <c r="FO212" s="17" t="str">
        <f t="shared" si="324"/>
        <v/>
      </c>
      <c r="FP212" s="18">
        <f t="shared" si="331"/>
        <v>0</v>
      </c>
      <c r="FQ212" s="18"/>
      <c r="FS212" s="2">
        <f>FS108</f>
        <v>2008</v>
      </c>
      <c r="FT212" s="17">
        <f>IF(FT108="",0,FT108/GR$110*100)</f>
        <v>0</v>
      </c>
      <c r="FU212" s="17"/>
      <c r="FV212" s="17">
        <f>IF(FV108="",0,FV108/GR$110*100)</f>
        <v>0</v>
      </c>
      <c r="FW212" s="17"/>
      <c r="FX212" s="17">
        <f>IF(FX108="",0,FX108/GR$110*100)</f>
        <v>0</v>
      </c>
      <c r="FY212" s="17"/>
      <c r="FZ212" s="17">
        <f>IF(FZ108="",0,FZ108/GR$110*100)</f>
        <v>0</v>
      </c>
      <c r="GA212" s="17"/>
      <c r="GB212" s="17">
        <f>IF(GB108="",0,GB108/GR$110*100)</f>
        <v>0</v>
      </c>
      <c r="GC212" s="17"/>
      <c r="GD212" s="17">
        <f>IF(GD108="",0,GD108/GR$110*100)</f>
        <v>0</v>
      </c>
      <c r="GE212" s="17"/>
      <c r="GF212" s="17">
        <f>IF(GF108="",0,GF108/GR$110*100)</f>
        <v>0</v>
      </c>
      <c r="GG212" s="17"/>
      <c r="GH212" s="17">
        <f>IF(GH108="",0,GH108/GR$110*100)</f>
        <v>0</v>
      </c>
      <c r="GI212" s="17"/>
      <c r="GJ212" s="17">
        <f>IF(GJ108="",0,GJ108/GR$110*100)</f>
        <v>0</v>
      </c>
      <c r="GK212" s="17"/>
      <c r="GL212" s="17">
        <f>IF(GL108="",0,GL108/GR$110*100)</f>
        <v>0</v>
      </c>
      <c r="GM212" s="17"/>
      <c r="GN212" s="17">
        <f>IF(GN108="",0,GN108/GR$110*100)</f>
        <v>0</v>
      </c>
      <c r="GO212" s="17"/>
      <c r="GP212" s="17">
        <f>IF(GP108="",0,GP108/GR$110*100)</f>
        <v>0</v>
      </c>
      <c r="GQ212" s="17"/>
      <c r="GR212" s="17" t="str">
        <f t="shared" si="325"/>
        <v/>
      </c>
      <c r="GS212" s="18">
        <f t="shared" si="332"/>
        <v>0</v>
      </c>
      <c r="GT212" s="18"/>
      <c r="GV212" s="2">
        <f>GV108</f>
        <v>2008</v>
      </c>
      <c r="GW212" s="17">
        <f>IF(GW108="",0,GW108/HU$110*100)</f>
        <v>0</v>
      </c>
      <c r="GX212" s="17"/>
      <c r="GY212" s="17">
        <f>IF(GY108="",0,GY108/HU$110*100)</f>
        <v>0</v>
      </c>
      <c r="GZ212" s="17"/>
      <c r="HA212" s="17">
        <f>IF(HA108="",0,HA108/HU$110*100)</f>
        <v>0</v>
      </c>
      <c r="HB212" s="17"/>
      <c r="HC212" s="17">
        <f>IF(HC108="",0,HC108/HU$110*100)</f>
        <v>0</v>
      </c>
      <c r="HD212" s="17"/>
      <c r="HE212" s="17">
        <f>IF(HE108="",0,HE108/HU$110*100)</f>
        <v>0</v>
      </c>
      <c r="HF212" s="17"/>
      <c r="HG212" s="17">
        <f>IF(HG108="",0,HG108/HU$110*100)</f>
        <v>0</v>
      </c>
      <c r="HH212" s="17"/>
      <c r="HI212" s="17">
        <f>IF(HI108="",0,HI108/HU$110*100)</f>
        <v>0</v>
      </c>
      <c r="HJ212" s="17"/>
      <c r="HK212" s="17">
        <f>IF(HK108="",0,HK108/HU$110*100)</f>
        <v>0</v>
      </c>
      <c r="HL212" s="17"/>
      <c r="HM212" s="17">
        <f>IF(HM108="",0,HM108/HU$110*100)</f>
        <v>0</v>
      </c>
      <c r="HN212" s="17"/>
      <c r="HO212" s="17">
        <f>IF(HO108="",0,HO108/HU$110*100)</f>
        <v>0</v>
      </c>
      <c r="HP212" s="17"/>
      <c r="HQ212" s="17">
        <f>IF(HQ108="",0,HQ108/HU$110*100)</f>
        <v>0</v>
      </c>
      <c r="HR212" s="17"/>
      <c r="HS212" s="17">
        <f>IF(HS108="",0,HS108/HU$110*100)</f>
        <v>0</v>
      </c>
      <c r="HT212" s="17"/>
      <c r="HU212" s="17" t="str">
        <f t="shared" si="326"/>
        <v/>
      </c>
      <c r="HV212" s="18">
        <f t="shared" si="333"/>
        <v>0</v>
      </c>
      <c r="HW212" s="18"/>
    </row>
    <row r="213" spans="1:231" x14ac:dyDescent="0.2">
      <c r="A213" s="2">
        <f>A109</f>
        <v>2009</v>
      </c>
      <c r="B213" s="17">
        <f>IF(B109="",0,B109/Z$110*100)</f>
        <v>0</v>
      </c>
      <c r="C213" s="17"/>
      <c r="D213" s="17">
        <f>IF(D109="",0,D109/Z$110*100)</f>
        <v>0</v>
      </c>
      <c r="E213" s="17"/>
      <c r="F213" s="17">
        <f>IF(F109="",0,F109/Z$110*100)</f>
        <v>0</v>
      </c>
      <c r="G213" s="17"/>
      <c r="H213" s="17">
        <f>IF(H109="",0,H109/Z$110*100)</f>
        <v>0</v>
      </c>
      <c r="I213" s="17"/>
      <c r="J213" s="17">
        <f>IF(J109="",0,J109/Z$110*100)</f>
        <v>0</v>
      </c>
      <c r="K213" s="17"/>
      <c r="L213" s="17">
        <f>IF(L109="",0,L109/Z$110*100)</f>
        <v>0</v>
      </c>
      <c r="M213" s="17"/>
      <c r="N213" s="17">
        <f>IF(N109="",0,N109/Z$110*100)</f>
        <v>0</v>
      </c>
      <c r="O213" s="17"/>
      <c r="P213" s="17">
        <f>IF(P109="",0,P109/Z$110*100)</f>
        <v>0</v>
      </c>
      <c r="Q213" s="17"/>
      <c r="R213" s="17">
        <f>IF(R109="",0,R109/Z$110*100)</f>
        <v>0</v>
      </c>
      <c r="S213" s="17"/>
      <c r="T213" s="17">
        <f>IF(T109="",0,T109/Z$110*100)</f>
        <v>0</v>
      </c>
      <c r="U213" s="17"/>
      <c r="V213" s="17">
        <f>IF(V109="",0,V109/Z$110*100)</f>
        <v>0</v>
      </c>
      <c r="W213" s="17"/>
      <c r="X213" s="17">
        <f>IF(X109="",0,X109/Z$110*100)</f>
        <v>0</v>
      </c>
      <c r="Y213" s="17"/>
      <c r="Z213" s="17" t="str">
        <f t="shared" si="319"/>
        <v/>
      </c>
      <c r="AA213" s="18">
        <f>IF(Z213="",0,B$7)</f>
        <v>0</v>
      </c>
      <c r="AB213" s="18"/>
      <c r="AD213" s="2">
        <f>AD109</f>
        <v>2009</v>
      </c>
      <c r="AE213" s="17">
        <f>IF(AE109="",0,AE109/BC$110*100)</f>
        <v>0</v>
      </c>
      <c r="AF213" s="17"/>
      <c r="AG213" s="17">
        <f>IF(AG109="",0,AG109/BC$110*100)</f>
        <v>0</v>
      </c>
      <c r="AH213" s="17"/>
      <c r="AI213" s="17">
        <f>IF(AI109="",0,AI109/BC$110*100)</f>
        <v>0</v>
      </c>
      <c r="AJ213" s="17"/>
      <c r="AK213" s="17">
        <f>IF(AK109="",0,AK109/BC$110*100)</f>
        <v>0</v>
      </c>
      <c r="AL213" s="17"/>
      <c r="AM213" s="17">
        <f>IF(AM109="",0,AM109/BC$110*100)</f>
        <v>0</v>
      </c>
      <c r="AN213" s="17"/>
      <c r="AO213" s="17">
        <f>IF(AO109="",0,AO109/BC$110*100)</f>
        <v>0</v>
      </c>
      <c r="AP213" s="17"/>
      <c r="AQ213" s="17">
        <f>IF(AQ109="",0,AQ109/BC$110*100)</f>
        <v>0</v>
      </c>
      <c r="AR213" s="17"/>
      <c r="AS213" s="17">
        <f>IF(AS109="",0,AS109/BC$110*100)</f>
        <v>0</v>
      </c>
      <c r="AT213" s="17"/>
      <c r="AU213" s="17">
        <f>IF(AU109="",0,AU109/BC$110*100)</f>
        <v>0</v>
      </c>
      <c r="AV213" s="17"/>
      <c r="AW213" s="17">
        <f>IF(AW109="",0,AW109/BC$110*100)</f>
        <v>0</v>
      </c>
      <c r="AX213" s="17"/>
      <c r="AY213" s="17">
        <f>IF(AY109="",0,AY109/BC$110*100)</f>
        <v>0</v>
      </c>
      <c r="AZ213" s="17"/>
      <c r="BA213" s="17">
        <f>IF(BA109="",0,BA109/BC$110*100)</f>
        <v>0</v>
      </c>
      <c r="BB213" s="17"/>
      <c r="BC213" s="17" t="str">
        <f t="shared" si="320"/>
        <v/>
      </c>
      <c r="BD213" s="18">
        <f t="shared" si="327"/>
        <v>0</v>
      </c>
      <c r="BE213" s="18"/>
      <c r="BG213" s="2">
        <f>BG109</f>
        <v>2009</v>
      </c>
      <c r="BH213" s="17">
        <f>IF(BH109="",0,BH109/CF$110*100)</f>
        <v>0</v>
      </c>
      <c r="BI213" s="17"/>
      <c r="BJ213" s="17">
        <f>IF(BJ109="",0,BJ109/CF$110*100)</f>
        <v>0</v>
      </c>
      <c r="BK213" s="17"/>
      <c r="BL213" s="17">
        <f>IF(BL109="",0,BL109/CF$110*100)</f>
        <v>0</v>
      </c>
      <c r="BM213" s="17"/>
      <c r="BN213" s="17">
        <f>IF(BN109="",0,BN109/CF$110*100)</f>
        <v>0</v>
      </c>
      <c r="BO213" s="17"/>
      <c r="BP213" s="17">
        <f>IF(BP109="",0,BP109/CF$110*100)</f>
        <v>0</v>
      </c>
      <c r="BQ213" s="17"/>
      <c r="BR213" s="17">
        <f>IF(BR109="",0,BR109/CF$110*100)</f>
        <v>0</v>
      </c>
      <c r="BS213" s="17"/>
      <c r="BT213" s="17">
        <f>IF(BT109="",0,BT109/CF$110*100)</f>
        <v>0</v>
      </c>
      <c r="BU213" s="17"/>
      <c r="BV213" s="17">
        <f>IF(BV109="",0,BV109/CF$110*100)</f>
        <v>0</v>
      </c>
      <c r="BW213" s="17"/>
      <c r="BX213" s="17">
        <f>IF(BX109="",0,BX109/CF$110*100)</f>
        <v>0</v>
      </c>
      <c r="BY213" s="17"/>
      <c r="BZ213" s="17">
        <f>IF(BZ109="",0,BZ109/CF$110*100)</f>
        <v>0</v>
      </c>
      <c r="CA213" s="17"/>
      <c r="CB213" s="17">
        <f>IF(CB109="",0,CB109/CF$110*100)</f>
        <v>0</v>
      </c>
      <c r="CC213" s="17"/>
      <c r="CD213" s="17">
        <f>IF(CD109="",0,CD109/CF$110*100)</f>
        <v>0</v>
      </c>
      <c r="CE213" s="17"/>
      <c r="CF213" s="17" t="str">
        <f t="shared" si="321"/>
        <v/>
      </c>
      <c r="CG213" s="18">
        <f t="shared" si="328"/>
        <v>0</v>
      </c>
      <c r="CH213" s="18"/>
      <c r="CJ213" s="2">
        <f>CJ109</f>
        <v>2009</v>
      </c>
      <c r="CK213" s="17">
        <f>IF(CK109="",0,CK109/DI$110*100)</f>
        <v>0</v>
      </c>
      <c r="CL213" s="17"/>
      <c r="CM213" s="17">
        <f>IF(CM109="",0,CM109/DI$110*100)</f>
        <v>0</v>
      </c>
      <c r="CN213" s="17"/>
      <c r="CO213" s="17">
        <f>IF(CO109="",0,CO109/DI$110*100)</f>
        <v>0</v>
      </c>
      <c r="CP213" s="17"/>
      <c r="CQ213" s="17">
        <f>IF(CQ109="",0,CQ109/DI$110*100)</f>
        <v>0</v>
      </c>
      <c r="CR213" s="17"/>
      <c r="CS213" s="17">
        <f>IF(CS109="",0,CS109/DI$110*100)</f>
        <v>0</v>
      </c>
      <c r="CT213" s="17"/>
      <c r="CU213" s="17">
        <f>IF(CU109="",0,CU109/DI$110*100)</f>
        <v>0</v>
      </c>
      <c r="CV213" s="17"/>
      <c r="CW213" s="17">
        <f>IF(CW109="",0,CW109/DI$110*100)</f>
        <v>0</v>
      </c>
      <c r="CX213" s="17"/>
      <c r="CY213" s="17">
        <f>IF(CY109="",0,CY109/DI$110*100)</f>
        <v>0</v>
      </c>
      <c r="CZ213" s="17"/>
      <c r="DA213" s="17">
        <f>IF(DA109="",0,DA109/DI$110*100)</f>
        <v>0</v>
      </c>
      <c r="DB213" s="17"/>
      <c r="DC213" s="17">
        <f>IF(DC109="",0,DC109/DI$110*100)</f>
        <v>0</v>
      </c>
      <c r="DD213" s="17"/>
      <c r="DE213" s="17">
        <f>IF(DE109="",0,DE109/DI$110*100)</f>
        <v>0</v>
      </c>
      <c r="DF213" s="17"/>
      <c r="DG213" s="17">
        <f>IF(DG109="",0,DG109/DI$110*100)</f>
        <v>0</v>
      </c>
      <c r="DH213" s="17"/>
      <c r="DI213" s="17" t="str">
        <f t="shared" si="322"/>
        <v/>
      </c>
      <c r="DJ213" s="18">
        <f t="shared" si="329"/>
        <v>0</v>
      </c>
      <c r="DK213" s="18"/>
      <c r="DM213" s="2">
        <f>DM109</f>
        <v>2009</v>
      </c>
      <c r="DN213" s="17">
        <f>IF(DN109="",0,DN109/EL$110*100)</f>
        <v>0</v>
      </c>
      <c r="DO213" s="17"/>
      <c r="DP213" s="17">
        <f>IF(DP109="",0,DP109/EL$110*100)</f>
        <v>0</v>
      </c>
      <c r="DQ213" s="17"/>
      <c r="DR213" s="17">
        <f>IF(DR109="",0,DR109/EL$110*100)</f>
        <v>0</v>
      </c>
      <c r="DS213" s="17"/>
      <c r="DT213" s="17">
        <f>IF(DT109="",0,DT109/EL$110*100)</f>
        <v>0</v>
      </c>
      <c r="DU213" s="17"/>
      <c r="DV213" s="17">
        <f>IF(DV109="",0,DV109/EL$110*100)</f>
        <v>0</v>
      </c>
      <c r="DW213" s="17"/>
      <c r="DX213" s="17">
        <f>IF(DX109="",0,DX109/EL$110*100)</f>
        <v>0</v>
      </c>
      <c r="DY213" s="17"/>
      <c r="DZ213" s="17">
        <f>IF(DZ109="",0,DZ109/EL$110*100)</f>
        <v>0</v>
      </c>
      <c r="EA213" s="17"/>
      <c r="EB213" s="17">
        <f>IF(EB109="",0,EB109/EL$110*100)</f>
        <v>0</v>
      </c>
      <c r="EC213" s="17"/>
      <c r="ED213" s="17">
        <f>IF(ED109="",0,ED109/EL$110*100)</f>
        <v>0</v>
      </c>
      <c r="EE213" s="17"/>
      <c r="EF213" s="17">
        <f>IF(EF109="",0,EF109/EL$110*100)</f>
        <v>0</v>
      </c>
      <c r="EG213" s="17"/>
      <c r="EH213" s="17">
        <f>IF(EH109="",0,EH109/EL$110*100)</f>
        <v>0</v>
      </c>
      <c r="EI213" s="17"/>
      <c r="EJ213" s="17">
        <f>IF(EJ109="",0,EJ109/EL$110*100)</f>
        <v>0</v>
      </c>
      <c r="EK213" s="17"/>
      <c r="EL213" s="17" t="str">
        <f t="shared" si="323"/>
        <v/>
      </c>
      <c r="EM213" s="18">
        <f t="shared" si="330"/>
        <v>0</v>
      </c>
      <c r="EN213" s="18"/>
      <c r="EP213" s="2">
        <f>EP109</f>
        <v>2009</v>
      </c>
      <c r="EQ213" s="17">
        <f>IF(EQ109="",0,EQ109/FO$110*100)</f>
        <v>0</v>
      </c>
      <c r="ER213" s="17"/>
      <c r="ES213" s="17">
        <f>IF(ES109="",0,ES109/FO$110*100)</f>
        <v>0</v>
      </c>
      <c r="ET213" s="17"/>
      <c r="EU213" s="17">
        <f>IF(EU109="",0,EU109/FO$110*100)</f>
        <v>0</v>
      </c>
      <c r="EV213" s="17"/>
      <c r="EW213" s="17">
        <f>IF(EW109="",0,EW109/FO$110*100)</f>
        <v>0</v>
      </c>
      <c r="EX213" s="17"/>
      <c r="EY213" s="17">
        <f>IF(EY109="",0,EY109/FO$110*100)</f>
        <v>0</v>
      </c>
      <c r="EZ213" s="17"/>
      <c r="FA213" s="17">
        <f>IF(FA109="",0,FA109/FO$110*100)</f>
        <v>0</v>
      </c>
      <c r="FB213" s="17"/>
      <c r="FC213" s="17">
        <f>IF(FC109="",0,FC109/FO$110*100)</f>
        <v>0</v>
      </c>
      <c r="FD213" s="17"/>
      <c r="FE213" s="17">
        <f>IF(FE109="",0,FE109/FO$110*100)</f>
        <v>0</v>
      </c>
      <c r="FF213" s="17"/>
      <c r="FG213" s="17">
        <f>IF(FG109="",0,FG109/FO$110*100)</f>
        <v>0</v>
      </c>
      <c r="FH213" s="17"/>
      <c r="FI213" s="17">
        <f>IF(FI109="",0,FI109/FO$110*100)</f>
        <v>0</v>
      </c>
      <c r="FJ213" s="17"/>
      <c r="FK213" s="17">
        <f>IF(FK109="",0,FK109/FO$110*100)</f>
        <v>0</v>
      </c>
      <c r="FL213" s="17"/>
      <c r="FM213" s="17">
        <f>IF(FM109="",0,FM109/FO$110*100)</f>
        <v>0</v>
      </c>
      <c r="FN213" s="17"/>
      <c r="FO213" s="17" t="str">
        <f t="shared" si="324"/>
        <v/>
      </c>
      <c r="FP213" s="18">
        <f t="shared" si="331"/>
        <v>0</v>
      </c>
      <c r="FQ213" s="18"/>
      <c r="FS213" s="2">
        <f>FS109</f>
        <v>2009</v>
      </c>
      <c r="FT213" s="17">
        <f>IF(FT109="",0,FT109/GR$110*100)</f>
        <v>0</v>
      </c>
      <c r="FU213" s="17"/>
      <c r="FV213" s="17">
        <f>IF(FV109="",0,FV109/GR$110*100)</f>
        <v>0</v>
      </c>
      <c r="FW213" s="17"/>
      <c r="FX213" s="17">
        <f>IF(FX109="",0,FX109/GR$110*100)</f>
        <v>0</v>
      </c>
      <c r="FY213" s="17"/>
      <c r="FZ213" s="17">
        <f>IF(FZ109="",0,FZ109/GR$110*100)</f>
        <v>0</v>
      </c>
      <c r="GA213" s="17"/>
      <c r="GB213" s="17">
        <f>IF(GB109="",0,GB109/GR$110*100)</f>
        <v>0</v>
      </c>
      <c r="GC213" s="17"/>
      <c r="GD213" s="17">
        <f>IF(GD109="",0,GD109/GR$110*100)</f>
        <v>0</v>
      </c>
      <c r="GE213" s="17"/>
      <c r="GF213" s="17">
        <f>IF(GF109="",0,GF109/GR$110*100)</f>
        <v>0</v>
      </c>
      <c r="GG213" s="17"/>
      <c r="GH213" s="17">
        <f>IF(GH109="",0,GH109/GR$110*100)</f>
        <v>0</v>
      </c>
      <c r="GI213" s="17"/>
      <c r="GJ213" s="17">
        <f>IF(GJ109="",0,GJ109/GR$110*100)</f>
        <v>0</v>
      </c>
      <c r="GK213" s="17"/>
      <c r="GL213" s="17">
        <f>IF(GL109="",0,GL109/GR$110*100)</f>
        <v>0</v>
      </c>
      <c r="GM213" s="17"/>
      <c r="GN213" s="17">
        <f>IF(GN109="",0,GN109/GR$110*100)</f>
        <v>0</v>
      </c>
      <c r="GO213" s="17"/>
      <c r="GP213" s="17">
        <f>IF(GP109="",0,GP109/GR$110*100)</f>
        <v>0</v>
      </c>
      <c r="GQ213" s="17"/>
      <c r="GR213" s="17" t="str">
        <f t="shared" si="325"/>
        <v/>
      </c>
      <c r="GS213" s="18">
        <f t="shared" si="332"/>
        <v>0</v>
      </c>
      <c r="GT213" s="18"/>
      <c r="GV213" s="2">
        <f>GV109</f>
        <v>2009</v>
      </c>
      <c r="GW213" s="17">
        <f>IF(GW109="",0,GW109/HU$110*100)</f>
        <v>0</v>
      </c>
      <c r="GX213" s="17"/>
      <c r="GY213" s="17">
        <f>IF(GY109="",0,GY109/HU$110*100)</f>
        <v>0</v>
      </c>
      <c r="GZ213" s="17"/>
      <c r="HA213" s="17">
        <f>IF(HA109="",0,HA109/HU$110*100)</f>
        <v>0</v>
      </c>
      <c r="HB213" s="17"/>
      <c r="HC213" s="17">
        <f>IF(HC109="",0,HC109/HU$110*100)</f>
        <v>0</v>
      </c>
      <c r="HD213" s="17"/>
      <c r="HE213" s="17">
        <f>IF(HE109="",0,HE109/HU$110*100)</f>
        <v>0</v>
      </c>
      <c r="HF213" s="17"/>
      <c r="HG213" s="17">
        <f>IF(HG109="",0,HG109/HU$110*100)</f>
        <v>0</v>
      </c>
      <c r="HH213" s="17"/>
      <c r="HI213" s="17">
        <f>IF(HI109="",0,HI109/HU$110*100)</f>
        <v>0</v>
      </c>
      <c r="HJ213" s="17"/>
      <c r="HK213" s="17">
        <f>IF(HK109="",0,HK109/HU$110*100)</f>
        <v>0</v>
      </c>
      <c r="HL213" s="17"/>
      <c r="HM213" s="17">
        <f>IF(HM109="",0,HM109/HU$110*100)</f>
        <v>0</v>
      </c>
      <c r="HN213" s="17"/>
      <c r="HO213" s="17">
        <f>IF(HO109="",0,HO109/HU$110*100)</f>
        <v>0</v>
      </c>
      <c r="HP213" s="17"/>
      <c r="HQ213" s="17">
        <f>IF(HQ109="",0,HQ109/HU$110*100)</f>
        <v>0</v>
      </c>
      <c r="HR213" s="17"/>
      <c r="HS213" s="17">
        <f>IF(HS109="",0,HS109/HU$110*100)</f>
        <v>0</v>
      </c>
      <c r="HT213" s="17"/>
      <c r="HU213" s="17" t="str">
        <f t="shared" si="326"/>
        <v/>
      </c>
      <c r="HV213" s="18">
        <f t="shared" si="333"/>
        <v>0</v>
      </c>
      <c r="HW213" s="18"/>
    </row>
    <row r="214" spans="1:231" x14ac:dyDescent="0.2">
      <c r="A214" s="2" t="s">
        <v>14</v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9">
        <f>IF(COUNT(Z114:Z213)=0,"-",AVERAGE(Z114:Z213))</f>
        <v>100</v>
      </c>
      <c r="AD214" s="2" t="s">
        <v>14</v>
      </c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9">
        <f>IF(COUNT(BC114:BC213)=0,"-",AVERAGE(BC114:BC213))</f>
        <v>99.999999999999957</v>
      </c>
      <c r="BG214" s="2" t="s">
        <v>14</v>
      </c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9">
        <f>IF(COUNT(CF114:CF213)=0,"-",AVERAGE(CF114:CF213))</f>
        <v>100</v>
      </c>
      <c r="CJ214" s="2" t="s">
        <v>14</v>
      </c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9" t="str">
        <f>IF(COUNT(DI114:DI213)=0,"-",AVERAGE(DI114:DI213))</f>
        <v>-</v>
      </c>
      <c r="DM214" s="2" t="s">
        <v>14</v>
      </c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9" t="str">
        <f>IF(COUNT(EL114:EL213)=0,"-",AVERAGE(EL114:EL213))</f>
        <v>-</v>
      </c>
      <c r="EP214" s="2" t="s">
        <v>14</v>
      </c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9" t="str">
        <f>IF(COUNT(FO114:FO213)=0,"-",AVERAGE(FO114:FO213))</f>
        <v>-</v>
      </c>
      <c r="FS214" s="2" t="s">
        <v>14</v>
      </c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9" t="str">
        <f>IF(COUNT(GR114:GR213)=0,"-",AVERAGE(GR114:GR213))</f>
        <v>-</v>
      </c>
      <c r="GV214" s="2" t="s">
        <v>14</v>
      </c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9" t="str">
        <f>IF(COUNT(HU114:HU213)=0,"-",AVERAGE(HU114:HU213))</f>
        <v>-</v>
      </c>
    </row>
    <row r="215" spans="1:231" x14ac:dyDescent="0.2">
      <c r="Z215" s="20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workbookViewId="0">
      <selection activeCell="C2" sqref="C2:N86"/>
    </sheetView>
  </sheetViews>
  <sheetFormatPr defaultRowHeight="12.75" x14ac:dyDescent="0.2"/>
  <cols>
    <col min="1" max="1" width="9.7109375" style="43" customWidth="1"/>
    <col min="2" max="2" width="4.7109375" customWidth="1"/>
    <col min="3" max="14" width="5.7109375" customWidth="1"/>
  </cols>
  <sheetData>
    <row r="1" spans="1:14" x14ac:dyDescent="0.2">
      <c r="A1" s="41" t="s">
        <v>56</v>
      </c>
      <c r="B1">
        <v>1920</v>
      </c>
      <c r="C1" s="42">
        <v>2004</v>
      </c>
      <c r="D1">
        <f>Catchment!E1*10</f>
        <v>9300</v>
      </c>
    </row>
    <row r="2" spans="1:14" x14ac:dyDescent="0.2">
      <c r="A2" s="41" t="s">
        <v>56</v>
      </c>
      <c r="B2">
        <v>1920</v>
      </c>
      <c r="C2" s="42">
        <f>Catchment!C28/10*Catchment!$E$1</f>
        <v>445.40055947693503</v>
      </c>
      <c r="D2" s="42">
        <f>Catchment!D28/10*Catchment!$E$1</f>
        <v>1215.2465608277942</v>
      </c>
      <c r="E2" s="42">
        <f>Catchment!E28/10*Catchment!$E$1</f>
        <v>1215.2465608277942</v>
      </c>
      <c r="F2" s="42">
        <f>Catchment!F28/10*Catchment!$E$1</f>
        <v>1215.2465608277942</v>
      </c>
      <c r="G2" s="42">
        <f>Catchment!G28/10*Catchment!$E$1</f>
        <v>1215.2465608277942</v>
      </c>
      <c r="H2" s="42">
        <f>Catchment!H28/10*Catchment!$E$1</f>
        <v>1215.2465608277942</v>
      </c>
      <c r="I2" s="42">
        <f>Catchment!I28/10*Catchment!$E$1</f>
        <v>445.40055947693503</v>
      </c>
      <c r="J2" s="42">
        <f>Catchment!J28/10*Catchment!$E$1</f>
        <v>445.40055947693503</v>
      </c>
      <c r="K2" s="42">
        <f>Catchment!K28/10*Catchment!$E$1</f>
        <v>445.40055947693503</v>
      </c>
      <c r="L2" s="42">
        <f>Catchment!L28/10*Catchment!$E$1</f>
        <v>445.40055947693503</v>
      </c>
      <c r="M2" s="42">
        <f>Catchment!M28/10*Catchment!$E$1</f>
        <v>445.40055947693503</v>
      </c>
      <c r="N2" s="42">
        <f>Catchment!N28/10*Catchment!$E$1</f>
        <v>445.40055947693503</v>
      </c>
    </row>
    <row r="3" spans="1:14" x14ac:dyDescent="0.2">
      <c r="A3" s="41" t="s">
        <v>56</v>
      </c>
      <c r="B3">
        <v>1921</v>
      </c>
      <c r="C3" s="42">
        <f>Catchment!C29/10*Catchment!$E$1</f>
        <v>445.40055947693503</v>
      </c>
      <c r="D3" s="42">
        <f>Catchment!D29/10*Catchment!$E$1</f>
        <v>1215.2465608277942</v>
      </c>
      <c r="E3" s="42">
        <f>Catchment!E29/10*Catchment!$E$1</f>
        <v>1215.2465608277942</v>
      </c>
      <c r="F3" s="42">
        <f>Catchment!F29/10*Catchment!$E$1</f>
        <v>1190.8318776061594</v>
      </c>
      <c r="G3" s="42">
        <f>Catchment!G29/10*Catchment!$E$1</f>
        <v>937.58892617641959</v>
      </c>
      <c r="H3" s="42">
        <f>Catchment!H29/10*Catchment!$E$1</f>
        <v>659.16105042714355</v>
      </c>
      <c r="I3" s="42">
        <f>Catchment!I29/10*Catchment!$E$1</f>
        <v>445.40055947693503</v>
      </c>
      <c r="J3" s="42">
        <f>Catchment!J29/10*Catchment!$E$1</f>
        <v>445.40055947693503</v>
      </c>
      <c r="K3" s="42">
        <f>Catchment!K29/10*Catchment!$E$1</f>
        <v>632.10479611202095</v>
      </c>
      <c r="L3" s="42">
        <f>Catchment!L29/10*Catchment!$E$1</f>
        <v>187.98377707364276</v>
      </c>
      <c r="M3" s="42">
        <f>Catchment!M29/10*Catchment!$E$1</f>
        <v>269.92509644194826</v>
      </c>
      <c r="N3" s="42">
        <f>Catchment!N29/10*Catchment!$E$1</f>
        <v>144.95257471263045</v>
      </c>
    </row>
    <row r="4" spans="1:14" x14ac:dyDescent="0.2">
      <c r="A4" s="41" t="s">
        <v>56</v>
      </c>
      <c r="B4">
        <v>1922</v>
      </c>
      <c r="C4" s="42">
        <f>Catchment!C30/10*Catchment!$E$1</f>
        <v>1069.8779045759131</v>
      </c>
      <c r="D4" s="42">
        <f>Catchment!D30/10*Catchment!$E$1</f>
        <v>1374.5667918419856</v>
      </c>
      <c r="E4" s="42">
        <f>Catchment!E30/10*Catchment!$E$1</f>
        <v>1021.3648476580107</v>
      </c>
      <c r="F4" s="42">
        <f>Catchment!F30/10*Catchment!$E$1</f>
        <v>1524.8641476248304</v>
      </c>
      <c r="G4" s="42">
        <f>Catchment!G30/10*Catchment!$E$1</f>
        <v>1500.8136104339121</v>
      </c>
      <c r="H4" s="42">
        <f>Catchment!H30/10*Catchment!$E$1</f>
        <v>1005.9625762417165</v>
      </c>
      <c r="I4" s="42">
        <f>Catchment!I30/10*Catchment!$E$1</f>
        <v>576.35684575002244</v>
      </c>
      <c r="J4" s="42">
        <f>Catchment!J30/10*Catchment!$E$1</f>
        <v>372.81477576023104</v>
      </c>
      <c r="K4" s="42">
        <f>Catchment!K30/10*Catchment!$E$1</f>
        <v>541.93186479472456</v>
      </c>
      <c r="L4" s="42">
        <f>Catchment!L30/10*Catchment!$E$1</f>
        <v>333.51949053776696</v>
      </c>
      <c r="M4" s="42">
        <f>Catchment!M30/10*Catchment!$E$1</f>
        <v>248.59156827680027</v>
      </c>
      <c r="N4" s="42">
        <f>Catchment!N30/10*Catchment!$E$1</f>
        <v>122.51614502932631</v>
      </c>
    </row>
    <row r="5" spans="1:14" x14ac:dyDescent="0.2">
      <c r="A5" s="41" t="s">
        <v>56</v>
      </c>
      <c r="B5">
        <v>1923</v>
      </c>
      <c r="C5" s="42">
        <f>Catchment!C31/10*Catchment!$E$1</f>
        <v>408.73828987486314</v>
      </c>
      <c r="D5" s="42">
        <f>Catchment!D31/10*Catchment!$E$1</f>
        <v>1040.8986678540318</v>
      </c>
      <c r="E5" s="42">
        <f>Catchment!E31/10*Catchment!$E$1</f>
        <v>759.09902099692363</v>
      </c>
      <c r="F5" s="42">
        <f>Catchment!F31/10*Catchment!$E$1</f>
        <v>1106.6603244833909</v>
      </c>
      <c r="G5" s="42">
        <f>Catchment!G31/10*Catchment!$E$1</f>
        <v>1012.737604067842</v>
      </c>
      <c r="H5" s="42">
        <f>Catchment!H31/10*Catchment!$E$1</f>
        <v>2061.4158378294601</v>
      </c>
      <c r="I5" s="42">
        <f>Catchment!I31/10*Catchment!$E$1</f>
        <v>300.22899204352706</v>
      </c>
      <c r="J5" s="42">
        <f>Catchment!J31/10*Catchment!$E$1</f>
        <v>235.12550602992692</v>
      </c>
      <c r="K5" s="42">
        <f>Catchment!K31/10*Catchment!$E$1</f>
        <v>0</v>
      </c>
      <c r="L5" s="42">
        <f>Catchment!L31/10*Catchment!$E$1</f>
        <v>130.36258876314639</v>
      </c>
      <c r="M5" s="42">
        <f>Catchment!M31/10*Catchment!$E$1</f>
        <v>138.96881016886084</v>
      </c>
      <c r="N5" s="42">
        <f>Catchment!N31/10*Catchment!$E$1</f>
        <v>755.20407989284104</v>
      </c>
    </row>
    <row r="6" spans="1:14" x14ac:dyDescent="0.2">
      <c r="A6" s="41" t="s">
        <v>56</v>
      </c>
      <c r="B6">
        <v>1924</v>
      </c>
      <c r="C6" s="42">
        <f>Catchment!C32/10*Catchment!$E$1</f>
        <v>677.75845533497807</v>
      </c>
      <c r="D6" s="42">
        <f>Catchment!D32/10*Catchment!$E$1</f>
        <v>1092.0178307389906</v>
      </c>
      <c r="E6" s="42">
        <f>Catchment!E32/10*Catchment!$E$1</f>
        <v>1123.1865196022957</v>
      </c>
      <c r="F6" s="42">
        <f>Catchment!F32/10*Catchment!$E$1</f>
        <v>1147.9968344651081</v>
      </c>
      <c r="G6" s="42">
        <f>Catchment!G32/10*Catchment!$E$1</f>
        <v>1611.6581576095437</v>
      </c>
      <c r="H6" s="42">
        <f>Catchment!H32/10*Catchment!$E$1</f>
        <v>2096.7265388984983</v>
      </c>
      <c r="I6" s="42">
        <f>Catchment!I32/10*Catchment!$E$1</f>
        <v>1521.4917800758428</v>
      </c>
      <c r="J6" s="42">
        <f>Catchment!J32/10*Catchment!$E$1</f>
        <v>852.1205534258014</v>
      </c>
      <c r="K6" s="42">
        <f>Catchment!K32/10*Catchment!$E$1</f>
        <v>0</v>
      </c>
      <c r="L6" s="42">
        <f>Catchment!L32/10*Catchment!$E$1</f>
        <v>122.51614502932631</v>
      </c>
      <c r="M6" s="42">
        <f>Catchment!M32/10*Catchment!$E$1</f>
        <v>165.16217917516778</v>
      </c>
      <c r="N6" s="42">
        <f>Catchment!N32/10*Catchment!$E$1</f>
        <v>557.64577444681925</v>
      </c>
    </row>
    <row r="7" spans="1:14" x14ac:dyDescent="0.2">
      <c r="A7" s="41" t="s">
        <v>56</v>
      </c>
      <c r="B7">
        <v>1925</v>
      </c>
      <c r="C7" s="42">
        <f>Catchment!C33/10*Catchment!$E$1</f>
        <v>843.12916380491617</v>
      </c>
      <c r="D7" s="42">
        <f>Catchment!D33/10*Catchment!$E$1</f>
        <v>841.38687274518804</v>
      </c>
      <c r="E7" s="42">
        <f>Catchment!E33/10*Catchment!$E$1</f>
        <v>790.29919547069073</v>
      </c>
      <c r="F7" s="42">
        <f>Catchment!F33/10*Catchment!$E$1</f>
        <v>1246.4467353015611</v>
      </c>
      <c r="G7" s="42">
        <f>Catchment!G33/10*Catchment!$E$1</f>
        <v>1081.485863589862</v>
      </c>
      <c r="H7" s="42">
        <f>Catchment!H33/10*Catchment!$E$1</f>
        <v>1392.2169106635013</v>
      </c>
      <c r="I7" s="42">
        <f>Catchment!I33/10*Catchment!$E$1</f>
        <v>337.65103931749331</v>
      </c>
      <c r="J7" s="42">
        <f>Catchment!J33/10*Catchment!$E$1</f>
        <v>260.56956079034671</v>
      </c>
      <c r="K7" s="42">
        <f>Catchment!K33/10*Catchment!$E$1</f>
        <v>228.76713202943378</v>
      </c>
      <c r="L7" s="42">
        <f>Catchment!L33/10*Catchment!$E$1</f>
        <v>0</v>
      </c>
      <c r="M7" s="42">
        <f>Catchment!M33/10*Catchment!$E$1</f>
        <v>0</v>
      </c>
      <c r="N7" s="42">
        <f>Catchment!N33/10*Catchment!$E$1</f>
        <v>367.58032546234853</v>
      </c>
    </row>
    <row r="8" spans="1:14" x14ac:dyDescent="0.2">
      <c r="A8" s="41" t="s">
        <v>56</v>
      </c>
      <c r="B8">
        <v>1926</v>
      </c>
      <c r="C8" s="42">
        <f>Catchment!C34/10*Catchment!$E$1</f>
        <v>1001.7878156696519</v>
      </c>
      <c r="D8" s="42">
        <f>Catchment!D34/10*Catchment!$E$1</f>
        <v>935.7052248019146</v>
      </c>
      <c r="E8" s="42">
        <f>Catchment!E34/10*Catchment!$E$1</f>
        <v>1052.9291681624941</v>
      </c>
      <c r="F8" s="42">
        <f>Catchment!F34/10*Catchment!$E$1</f>
        <v>1146.113133090603</v>
      </c>
      <c r="G8" s="42">
        <f>Catchment!G34/10*Catchment!$E$1</f>
        <v>1245.3123481729435</v>
      </c>
      <c r="H8" s="42">
        <f>Catchment!H34/10*Catchment!$E$1</f>
        <v>660.65958358647777</v>
      </c>
      <c r="I8" s="42">
        <f>Catchment!I34/10*Catchment!$E$1</f>
        <v>280.0193875809897</v>
      </c>
      <c r="J8" s="42">
        <f>Catchment!J34/10*Catchment!$E$1</f>
        <v>150.57219322568375</v>
      </c>
      <c r="K8" s="42">
        <f>Catchment!K34/10*Catchment!$E$1</f>
        <v>0</v>
      </c>
      <c r="L8" s="42">
        <f>Catchment!L34/10*Catchment!$E$1</f>
        <v>341.38695645604156</v>
      </c>
      <c r="M8" s="42">
        <f>Catchment!M34/10*Catchment!$E$1</f>
        <v>471.22978245252557</v>
      </c>
      <c r="N8" s="42">
        <f>Catchment!N34/10*Catchment!$E$1</f>
        <v>205.94553413095878</v>
      </c>
    </row>
    <row r="9" spans="1:14" x14ac:dyDescent="0.2">
      <c r="A9" s="41" t="s">
        <v>56</v>
      </c>
      <c r="B9">
        <v>1927</v>
      </c>
      <c r="C9" s="42">
        <f>Catchment!C35/10*Catchment!$E$1</f>
        <v>960.9939972878534</v>
      </c>
      <c r="D9" s="42">
        <f>Catchment!D35/10*Catchment!$E$1</f>
        <v>830.4907595653433</v>
      </c>
      <c r="E9" s="42">
        <f>Catchment!E35/10*Catchment!$E$1</f>
        <v>1411.386584828806</v>
      </c>
      <c r="F9" s="42">
        <f>Catchment!F35/10*Catchment!$E$1</f>
        <v>1849.8840058381606</v>
      </c>
      <c r="G9" s="42">
        <f>Catchment!G35/10*Catchment!$E$1</f>
        <v>1190.0720999342657</v>
      </c>
      <c r="H9" s="42">
        <f>Catchment!H35/10*Catchment!$E$1</f>
        <v>990.19615879470552</v>
      </c>
      <c r="I9" s="42">
        <f>Catchment!I35/10*Catchment!$E$1</f>
        <v>522.84618403479783</v>
      </c>
      <c r="J9" s="42">
        <f>Catchment!J35/10*Catchment!$E$1</f>
        <v>122.51614502932631</v>
      </c>
      <c r="K9" s="42">
        <f>Catchment!K35/10*Catchment!$E$1</f>
        <v>147.5645681485681</v>
      </c>
      <c r="L9" s="42">
        <f>Catchment!L35/10*Catchment!$E$1</f>
        <v>0</v>
      </c>
      <c r="M9" s="42">
        <f>Catchment!M35/10*Catchment!$E$1</f>
        <v>243.7317274356414</v>
      </c>
      <c r="N9" s="42">
        <f>Catchment!N35/10*Catchment!$E$1</f>
        <v>292.74669434042323</v>
      </c>
    </row>
    <row r="10" spans="1:14" x14ac:dyDescent="0.2">
      <c r="A10" s="41" t="s">
        <v>56</v>
      </c>
      <c r="B10">
        <v>1928</v>
      </c>
      <c r="C10" s="42">
        <f>Catchment!C36/10*Catchment!$E$1</f>
        <v>764.55961554444264</v>
      </c>
      <c r="D10" s="42">
        <f>Catchment!D36/10*Catchment!$E$1</f>
        <v>1267.864256872087</v>
      </c>
      <c r="E10" s="42">
        <f>Catchment!E36/10*Catchment!$E$1</f>
        <v>1132.2093948336428</v>
      </c>
      <c r="F10" s="42">
        <f>Catchment!F36/10*Catchment!$E$1</f>
        <v>1374.5667918419856</v>
      </c>
      <c r="G10" s="42">
        <f>Catchment!G36/10*Catchment!$E$1</f>
        <v>788.779640126902</v>
      </c>
      <c r="H10" s="42">
        <f>Catchment!H36/10*Catchment!$E$1</f>
        <v>1434.3131983171131</v>
      </c>
      <c r="I10" s="42">
        <f>Catchment!I36/10*Catchment!$E$1</f>
        <v>283.02701265810538</v>
      </c>
      <c r="J10" s="42">
        <f>Catchment!J36/10*Catchment!$E$1</f>
        <v>656.81009538500098</v>
      </c>
      <c r="K10" s="42">
        <f>Catchment!K36/10*Catchment!$E$1</f>
        <v>640.71101751773551</v>
      </c>
      <c r="L10" s="42">
        <f>Catchment!L36/10*Catchment!$E$1</f>
        <v>471.22978245252557</v>
      </c>
      <c r="M10" s="42">
        <f>Catchment!M36/10*Catchment!$E$1</f>
        <v>289.01077720187499</v>
      </c>
      <c r="N10" s="42">
        <f>Catchment!N36/10*Catchment!$E$1</f>
        <v>1169.7809810015347</v>
      </c>
    </row>
    <row r="11" spans="1:14" x14ac:dyDescent="0.2">
      <c r="A11" s="41" t="s">
        <v>56</v>
      </c>
      <c r="B11">
        <v>1929</v>
      </c>
      <c r="C11" s="42">
        <f>Catchment!C37/10*Catchment!$E$1</f>
        <v>1108.0492660957668</v>
      </c>
      <c r="D11" s="42">
        <f>Catchment!D37/10*Catchment!$E$1</f>
        <v>1109.6679495605063</v>
      </c>
      <c r="E11" s="42">
        <f>Catchment!E37/10*Catchment!$E$1</f>
        <v>1421.8975297934799</v>
      </c>
      <c r="F11" s="42">
        <f>Catchment!F37/10*Catchment!$E$1</f>
        <v>828.99222640600897</v>
      </c>
      <c r="G11" s="42">
        <f>Catchment!G37/10*Catchment!$E$1</f>
        <v>1193.464893226552</v>
      </c>
      <c r="H11" s="42">
        <f>Catchment!H37/10*Catchment!$E$1</f>
        <v>1525.2387570815538</v>
      </c>
      <c r="I11" s="42">
        <f>Catchment!I37/10*Catchment!$E$1</f>
        <v>1075.4975230889668</v>
      </c>
      <c r="J11" s="42">
        <f>Catchment!J37/10*Catchment!$E$1</f>
        <v>341.38695645604156</v>
      </c>
      <c r="K11" s="42">
        <f>Catchment!K37/10*Catchment!$E$1</f>
        <v>164.03825547255715</v>
      </c>
      <c r="L11" s="42">
        <f>Catchment!L37/10*Catchment!$E$1</f>
        <v>130.36258876314639</v>
      </c>
      <c r="M11" s="42">
        <f>Catchment!M37/10*Catchment!$E$1</f>
        <v>407.25022014153615</v>
      </c>
      <c r="N11" s="42">
        <f>Catchment!N37/10*Catchment!$E$1</f>
        <v>124.74297025009312</v>
      </c>
    </row>
    <row r="12" spans="1:14" x14ac:dyDescent="0.2">
      <c r="A12" s="41" t="s">
        <v>56</v>
      </c>
      <c r="B12">
        <v>1930</v>
      </c>
      <c r="C12" s="42">
        <f>Catchment!C38/10*Catchment!$E$1</f>
        <v>570.9165130439128</v>
      </c>
      <c r="D12" s="42">
        <f>Catchment!D38/10*Catchment!$E$1</f>
        <v>751.94728741275924</v>
      </c>
      <c r="E12" s="42">
        <f>Catchment!E38/10*Catchment!$E$1</f>
        <v>1101.3583728633869</v>
      </c>
      <c r="F12" s="42">
        <f>Catchment!F38/10*Catchment!$E$1</f>
        <v>1334.0495268869488</v>
      </c>
      <c r="G12" s="42">
        <f>Catchment!G38/10*Catchment!$E$1</f>
        <v>1174.7485077532169</v>
      </c>
      <c r="H12" s="42">
        <f>Catchment!H38/10*Catchment!$E$1</f>
        <v>1198.5616254241991</v>
      </c>
      <c r="I12" s="42">
        <f>Catchment!I38/10*Catchment!$E$1</f>
        <v>1970.7706922287962</v>
      </c>
      <c r="J12" s="42">
        <f>Catchment!J38/10*Catchment!$E$1</f>
        <v>113.71679160758755</v>
      </c>
      <c r="K12" s="42">
        <f>Catchment!K38/10*Catchment!$E$1</f>
        <v>80.947771863932203</v>
      </c>
      <c r="L12" s="42">
        <f>Catchment!L38/10*Catchment!$E$1</f>
        <v>536.7402944359319</v>
      </c>
      <c r="M12" s="42">
        <f>Catchment!M38/10*Catchment!$E$1</f>
        <v>0</v>
      </c>
      <c r="N12" s="42">
        <f>Catchment!N38/10*Catchment!$E$1</f>
        <v>0</v>
      </c>
    </row>
    <row r="13" spans="1:14" x14ac:dyDescent="0.2">
      <c r="A13" s="41" t="s">
        <v>56</v>
      </c>
      <c r="B13">
        <v>1931</v>
      </c>
      <c r="C13" s="42">
        <f>Catchment!C39/10*Catchment!$E$1</f>
        <v>923.75857671046185</v>
      </c>
      <c r="D13" s="42">
        <f>Catchment!D39/10*Catchment!$E$1</f>
        <v>1420.5997812877445</v>
      </c>
      <c r="E13" s="42">
        <f>Catchment!E39/10*Catchment!$E$1</f>
        <v>786.86538404455632</v>
      </c>
      <c r="F13" s="42">
        <f>Catchment!F39/10*Catchment!$E$1</f>
        <v>982.09692502519431</v>
      </c>
      <c r="G13" s="42">
        <f>Catchment!G39/10*Catchment!$E$1</f>
        <v>1495.7632319496579</v>
      </c>
      <c r="H13" s="42">
        <f>Catchment!H39/10*Catchment!$E$1</f>
        <v>1461.7173905522818</v>
      </c>
      <c r="I13" s="42">
        <f>Catchment!I39/10*Catchment!$E$1</f>
        <v>196.35601324374187</v>
      </c>
      <c r="J13" s="42">
        <f>Catchment!J39/10*Catchment!$E$1</f>
        <v>315.32046079420218</v>
      </c>
      <c r="K13" s="42">
        <f>Catchment!K39/10*Catchment!$E$1</f>
        <v>97.65232188716017</v>
      </c>
      <c r="L13" s="42">
        <f>Catchment!L39/10*Catchment!$E$1</f>
        <v>90.065103926664165</v>
      </c>
      <c r="M13" s="42">
        <f>Catchment!M39/10*Catchment!$E$1</f>
        <v>0</v>
      </c>
      <c r="N13" s="42">
        <f>Catchment!N39/10*Catchment!$E$1</f>
        <v>443.88193503576719</v>
      </c>
    </row>
    <row r="14" spans="1:14" x14ac:dyDescent="0.2">
      <c r="A14" s="41" t="s">
        <v>56</v>
      </c>
      <c r="B14">
        <v>1932</v>
      </c>
      <c r="C14" s="42">
        <f>Catchment!C40/10*Catchment!$E$1</f>
        <v>417.35075635333044</v>
      </c>
      <c r="D14" s="42">
        <f>Catchment!D40/10*Catchment!$E$1</f>
        <v>1008.0287555413581</v>
      </c>
      <c r="E14" s="42">
        <f>Catchment!E40/10*Catchment!$E$1</f>
        <v>1304.9365538972781</v>
      </c>
      <c r="F14" s="42">
        <f>Catchment!F40/10*Catchment!$E$1</f>
        <v>623.09581627452553</v>
      </c>
      <c r="G14" s="42">
        <f>Catchment!G40/10*Catchment!$E$1</f>
        <v>784.34882217381812</v>
      </c>
      <c r="H14" s="42">
        <f>Catchment!H40/10*Catchment!$E$1</f>
        <v>925.57191649790047</v>
      </c>
      <c r="I14" s="42">
        <f>Catchment!I40/10*Catchment!$E$1</f>
        <v>407.11693681005863</v>
      </c>
      <c r="J14" s="42">
        <f>Catchment!J40/10*Catchment!$E$1</f>
        <v>220.64044033783509</v>
      </c>
      <c r="K14" s="42">
        <f>Catchment!K40/10*Catchment!$E$1</f>
        <v>153.57872248592162</v>
      </c>
      <c r="L14" s="42">
        <f>Catchment!L40/10*Catchment!$E$1</f>
        <v>178.80862304586262</v>
      </c>
      <c r="M14" s="42">
        <f>Catchment!M40/10*Catchment!$E$1</f>
        <v>84.74666022340385</v>
      </c>
      <c r="N14" s="42">
        <f>Catchment!N40/10*Catchment!$E$1</f>
        <v>195.56365414450806</v>
      </c>
    </row>
    <row r="15" spans="1:14" x14ac:dyDescent="0.2">
      <c r="A15" s="41" t="s">
        <v>56</v>
      </c>
      <c r="B15">
        <v>1933</v>
      </c>
      <c r="C15" s="42">
        <f>Catchment!C41/10*Catchment!$E$1</f>
        <v>259.43314694223022</v>
      </c>
      <c r="D15" s="42">
        <f>Catchment!D41/10*Catchment!$E$1</f>
        <v>2163.3233134831175</v>
      </c>
      <c r="E15" s="42">
        <f>Catchment!E41/10*Catchment!$E$1</f>
        <v>2154.3864326260236</v>
      </c>
      <c r="F15" s="42">
        <f>Catchment!F41/10*Catchment!$E$1</f>
        <v>3099.4592804858721</v>
      </c>
      <c r="G15" s="42">
        <f>Catchment!G41/10*Catchment!$E$1</f>
        <v>1143.5841068249824</v>
      </c>
      <c r="H15" s="42">
        <f>Catchment!H41/10*Catchment!$E$1</f>
        <v>1439.5283414020964</v>
      </c>
      <c r="I15" s="42">
        <f>Catchment!I41/10*Catchment!$E$1</f>
        <v>1211.715526917144</v>
      </c>
      <c r="J15" s="42">
        <f>Catchment!J41/10*Catchment!$E$1</f>
        <v>1011.2063225421771</v>
      </c>
      <c r="K15" s="42">
        <f>Catchment!K41/10*Catchment!$E$1</f>
        <v>367.01725325443221</v>
      </c>
      <c r="L15" s="42">
        <f>Catchment!L41/10*Catchment!$E$1</f>
        <v>547.00180639736493</v>
      </c>
      <c r="M15" s="42">
        <f>Catchment!M41/10*Catchment!$E$1</f>
        <v>495.1071835768127</v>
      </c>
      <c r="N15" s="42">
        <f>Catchment!N41/10*Catchment!$E$1</f>
        <v>227.61687197223654</v>
      </c>
    </row>
    <row r="16" spans="1:14" x14ac:dyDescent="0.2">
      <c r="A16" s="41" t="s">
        <v>56</v>
      </c>
      <c r="B16">
        <v>1934</v>
      </c>
      <c r="C16" s="42">
        <f>Catchment!C42/10*Catchment!$E$1</f>
        <v>983.89012565013684</v>
      </c>
      <c r="D16" s="42">
        <f>Catchment!D42/10*Catchment!$E$1</f>
        <v>1903.7436036413922</v>
      </c>
      <c r="E16" s="42">
        <f>Catchment!E42/10*Catchment!$E$1</f>
        <v>1245.3634741536612</v>
      </c>
      <c r="F16" s="42">
        <f>Catchment!F42/10*Catchment!$E$1</f>
        <v>1024.1666599087162</v>
      </c>
      <c r="G16" s="42">
        <f>Catchment!G42/10*Catchment!$E$1</f>
        <v>1107.2179400286982</v>
      </c>
      <c r="H16" s="42">
        <f>Catchment!H42/10*Catchment!$E$1</f>
        <v>1413.3631491462045</v>
      </c>
      <c r="I16" s="42">
        <f>Catchment!I42/10*Catchment!$E$1</f>
        <v>760.37429823866557</v>
      </c>
      <c r="J16" s="42">
        <f>Catchment!J42/10*Catchment!$E$1</f>
        <v>476.05813768322287</v>
      </c>
      <c r="K16" s="42">
        <f>Catchment!K42/10*Catchment!$E$1</f>
        <v>201.59139444424517</v>
      </c>
      <c r="L16" s="42">
        <f>Catchment!L42/10*Catchment!$E$1</f>
        <v>83.227104879615183</v>
      </c>
      <c r="M16" s="42">
        <f>Catchment!M42/10*Catchment!$E$1</f>
        <v>309.27482084638706</v>
      </c>
      <c r="N16" s="42">
        <f>Catchment!N42/10*Catchment!$E$1</f>
        <v>199.55879705638048</v>
      </c>
    </row>
    <row r="17" spans="1:14" x14ac:dyDescent="0.2">
      <c r="A17" s="41" t="s">
        <v>56</v>
      </c>
      <c r="B17">
        <v>1935</v>
      </c>
      <c r="C17" s="42">
        <f>Catchment!C43/10*Catchment!$E$1</f>
        <v>669.02004641466397</v>
      </c>
      <c r="D17" s="42">
        <f>Catchment!D43/10*Catchment!$E$1</f>
        <v>1025.0832722288649</v>
      </c>
      <c r="E17" s="42">
        <f>Catchment!E43/10*Catchment!$E$1</f>
        <v>1469.4780563273521</v>
      </c>
      <c r="F17" s="42">
        <f>Catchment!F43/10*Catchment!$E$1</f>
        <v>907.07931308087063</v>
      </c>
      <c r="G17" s="42">
        <f>Catchment!G43/10*Catchment!$E$1</f>
        <v>1258.5777468492815</v>
      </c>
      <c r="H17" s="42">
        <f>Catchment!H43/10*Catchment!$E$1</f>
        <v>1090.6597311358842</v>
      </c>
      <c r="I17" s="42">
        <f>Catchment!I43/10*Catchment!$E$1</f>
        <v>341.08904667510166</v>
      </c>
      <c r="J17" s="42">
        <f>Catchment!J43/10*Catchment!$E$1</f>
        <v>661.89891469837676</v>
      </c>
      <c r="K17" s="42">
        <f>Catchment!K43/10*Catchment!$E$1</f>
        <v>0</v>
      </c>
      <c r="L17" s="42">
        <f>Catchment!L43/10*Catchment!$E$1</f>
        <v>75.608210643777298</v>
      </c>
      <c r="M17" s="42">
        <f>Catchment!M43/10*Catchment!$E$1</f>
        <v>0</v>
      </c>
      <c r="N17" s="42">
        <f>Catchment!N43/10*Catchment!$E$1</f>
        <v>90.065103926664165</v>
      </c>
    </row>
    <row r="18" spans="1:14" x14ac:dyDescent="0.2">
      <c r="A18" s="41" t="s">
        <v>56</v>
      </c>
      <c r="B18">
        <v>1936</v>
      </c>
      <c r="C18" s="42">
        <f>Catchment!C44/10*Catchment!$E$1</f>
        <v>1167.7540095317459</v>
      </c>
      <c r="D18" s="42">
        <f>Catchment!D44/10*Catchment!$E$1</f>
        <v>2131.8766422188164</v>
      </c>
      <c r="E18" s="42">
        <f>Catchment!E44/10*Catchment!$E$1</f>
        <v>1232.0100543835711</v>
      </c>
      <c r="F18" s="42">
        <f>Catchment!F44/10*Catchment!$E$1</f>
        <v>2199.3716966444986</v>
      </c>
      <c r="G18" s="42">
        <f>Catchment!G44/10*Catchment!$E$1</f>
        <v>1660.6915961570448</v>
      </c>
      <c r="H18" s="42">
        <f>Catchment!H44/10*Catchment!$E$1</f>
        <v>1325.294790797635</v>
      </c>
      <c r="I18" s="42">
        <f>Catchment!I44/10*Catchment!$E$1</f>
        <v>303.24617539465231</v>
      </c>
      <c r="J18" s="42">
        <f>Catchment!J44/10*Catchment!$E$1</f>
        <v>219.06306302899822</v>
      </c>
      <c r="K18" s="42">
        <f>Catchment!K44/10*Catchment!$E$1</f>
        <v>80.17743543359056</v>
      </c>
      <c r="L18" s="42">
        <f>Catchment!L44/10*Catchment!$E$1</f>
        <v>184.91530282754258</v>
      </c>
      <c r="M18" s="42">
        <f>Catchment!M44/10*Catchment!$E$1</f>
        <v>21.828455158009671</v>
      </c>
      <c r="N18" s="42">
        <f>Catchment!N44/10*Catchment!$E$1</f>
        <v>180.52638776325813</v>
      </c>
    </row>
    <row r="19" spans="1:14" x14ac:dyDescent="0.2">
      <c r="A19" s="41" t="s">
        <v>56</v>
      </c>
      <c r="B19">
        <v>1937</v>
      </c>
      <c r="C19" s="42">
        <f>Catchment!C45/10*Catchment!$E$1</f>
        <v>456.6298321610152</v>
      </c>
      <c r="D19" s="42">
        <f>Catchment!D45/10*Catchment!$E$1</f>
        <v>913.64531324887082</v>
      </c>
      <c r="E19" s="42">
        <f>Catchment!E45/10*Catchment!$E$1</f>
        <v>1269.7925310271978</v>
      </c>
      <c r="F19" s="42">
        <f>Catchment!F45/10*Catchment!$E$1</f>
        <v>2007.8567663275908</v>
      </c>
      <c r="G19" s="42">
        <f>Catchment!G45/10*Catchment!$E$1</f>
        <v>1695.2103887466856</v>
      </c>
      <c r="H19" s="42">
        <f>Catchment!H45/10*Catchment!$E$1</f>
        <v>414.29651036669719</v>
      </c>
      <c r="I19" s="42">
        <f>Catchment!I45/10*Catchment!$E$1</f>
        <v>1080.1941945219969</v>
      </c>
      <c r="J19" s="42">
        <f>Catchment!J45/10*Catchment!$E$1</f>
        <v>271.63296871561022</v>
      </c>
      <c r="K19" s="42">
        <f>Catchment!K45/10*Catchment!$E$1</f>
        <v>493.50739995284749</v>
      </c>
      <c r="L19" s="42">
        <f>Catchment!L45/10*Catchment!$E$1</f>
        <v>130.10915483452212</v>
      </c>
      <c r="M19" s="42">
        <f>Catchment!M45/10*Catchment!$E$1</f>
        <v>480.6005448232973</v>
      </c>
      <c r="N19" s="42">
        <f>Catchment!N45/10*Catchment!$E$1</f>
        <v>356.4785172103139</v>
      </c>
    </row>
    <row r="20" spans="1:14" x14ac:dyDescent="0.2">
      <c r="A20" s="41" t="s">
        <v>56</v>
      </c>
      <c r="B20">
        <v>1938</v>
      </c>
      <c r="C20" s="42">
        <f>Catchment!C46/10*Catchment!$E$1</f>
        <v>1289.4931211340331</v>
      </c>
      <c r="D20" s="42">
        <f>Catchment!D46/10*Catchment!$E$1</f>
        <v>617.71461587825422</v>
      </c>
      <c r="E20" s="42">
        <f>Catchment!E46/10*Catchment!$E$1</f>
        <v>1361.3549277791074</v>
      </c>
      <c r="F20" s="42">
        <f>Catchment!F46/10*Catchment!$E$1</f>
        <v>1518.9430221569944</v>
      </c>
      <c r="G20" s="42">
        <f>Catchment!G46/10*Catchment!$E$1</f>
        <v>1713.3856082308851</v>
      </c>
      <c r="H20" s="42">
        <f>Catchment!H46/10*Catchment!$E$1</f>
        <v>576.72275434121457</v>
      </c>
      <c r="I20" s="42">
        <f>Catchment!I46/10*Catchment!$E$1</f>
        <v>164.40514270988945</v>
      </c>
      <c r="J20" s="42">
        <f>Catchment!J46/10*Catchment!$E$1</f>
        <v>675.512061933989</v>
      </c>
      <c r="K20" s="42">
        <f>Catchment!K46/10*Catchment!$E$1</f>
        <v>50.39906970511791</v>
      </c>
      <c r="L20" s="42">
        <f>Catchment!L46/10*Catchment!$E$1</f>
        <v>308.644727307393</v>
      </c>
      <c r="M20" s="42">
        <f>Catchment!M46/10*Catchment!$E$1</f>
        <v>499.11970332689322</v>
      </c>
      <c r="N20" s="42">
        <f>Catchment!N46/10*Catchment!$E$1</f>
        <v>472.99905346803246</v>
      </c>
    </row>
    <row r="21" spans="1:14" x14ac:dyDescent="0.2">
      <c r="A21" s="41" t="s">
        <v>56</v>
      </c>
      <c r="B21">
        <v>1939</v>
      </c>
      <c r="C21" s="42">
        <f>Catchment!C47/10*Catchment!$E$1</f>
        <v>1338.163415868248</v>
      </c>
      <c r="D21" s="42">
        <f>Catchment!D47/10*Catchment!$E$1</f>
        <v>1452.9173700952035</v>
      </c>
      <c r="E21" s="42">
        <f>Catchment!E47/10*Catchment!$E$1</f>
        <v>797.87504354907344</v>
      </c>
      <c r="F21" s="42">
        <f>Catchment!F47/10*Catchment!$E$1</f>
        <v>867.15717490175075</v>
      </c>
      <c r="G21" s="42">
        <f>Catchment!G47/10*Catchment!$E$1</f>
        <v>1104.8200271619539</v>
      </c>
      <c r="H21" s="42">
        <f>Catchment!H47/10*Catchment!$E$1</f>
        <v>1231.4539925161462</v>
      </c>
      <c r="I21" s="42">
        <f>Catchment!I47/10*Catchment!$E$1</f>
        <v>1248.7272112941585</v>
      </c>
      <c r="J21" s="42">
        <f>Catchment!J47/10*Catchment!$E$1</f>
        <v>689.94762432157927</v>
      </c>
      <c r="K21" s="42">
        <f>Catchment!K47/10*Catchment!$E$1</f>
        <v>49.202474015097692</v>
      </c>
      <c r="L21" s="42">
        <f>Catchment!L47/10*Catchment!$E$1</f>
        <v>64.323091933526555</v>
      </c>
      <c r="M21" s="42">
        <f>Catchment!M47/10*Catchment!$E$1</f>
        <v>63.683607642997067</v>
      </c>
      <c r="N21" s="42">
        <f>Catchment!N47/10*Catchment!$E$1</f>
        <v>1230.7828102491205</v>
      </c>
    </row>
    <row r="22" spans="1:14" x14ac:dyDescent="0.2">
      <c r="A22" s="41" t="s">
        <v>56</v>
      </c>
      <c r="B22">
        <v>1940</v>
      </c>
      <c r="C22" s="42">
        <f>Catchment!C48/10*Catchment!$E$1</f>
        <v>292.72822400181309</v>
      </c>
      <c r="D22" s="42">
        <f>Catchment!D48/10*Catchment!$E$1</f>
        <v>1336.7757118446007</v>
      </c>
      <c r="E22" s="42">
        <f>Catchment!E48/10*Catchment!$E$1</f>
        <v>1515.3103309930702</v>
      </c>
      <c r="F22" s="42">
        <f>Catchment!F48/10*Catchment!$E$1</f>
        <v>1386.5533648586259</v>
      </c>
      <c r="G22" s="42">
        <f>Catchment!G48/10*Catchment!$E$1</f>
        <v>1471.5549370150607</v>
      </c>
      <c r="H22" s="42">
        <f>Catchment!H48/10*Catchment!$E$1</f>
        <v>769.92203340782044</v>
      </c>
      <c r="I22" s="42">
        <f>Catchment!I48/10*Catchment!$E$1</f>
        <v>938.54562644842144</v>
      </c>
      <c r="J22" s="42">
        <f>Catchment!J48/10*Catchment!$E$1</f>
        <v>108.11347552527775</v>
      </c>
      <c r="K22" s="42">
        <f>Catchment!K48/10*Catchment!$E$1</f>
        <v>31.198625428836234</v>
      </c>
      <c r="L22" s="42">
        <f>Catchment!L48/10*Catchment!$E$1</f>
        <v>194.81693730865169</v>
      </c>
      <c r="M22" s="42">
        <f>Catchment!M48/10*Catchment!$E$1</f>
        <v>16.562233252345163</v>
      </c>
      <c r="N22" s="42">
        <f>Catchment!N48/10*Catchment!$E$1</f>
        <v>484.19338513965914</v>
      </c>
    </row>
    <row r="23" spans="1:14" x14ac:dyDescent="0.2">
      <c r="A23" s="41" t="s">
        <v>56</v>
      </c>
      <c r="B23">
        <v>1941</v>
      </c>
      <c r="C23" s="42">
        <f>Catchment!C49/10*Catchment!$E$1</f>
        <v>1291.8190015650912</v>
      </c>
      <c r="D23" s="42">
        <f>Catchment!D49/10*Catchment!$E$1</f>
        <v>267.32132503000855</v>
      </c>
      <c r="E23" s="42">
        <f>Catchment!E49/10*Catchment!$E$1</f>
        <v>686.21654208274526</v>
      </c>
      <c r="F23" s="42">
        <f>Catchment!F49/10*Catchment!$E$1</f>
        <v>1777.8699209801362</v>
      </c>
      <c r="G23" s="42">
        <f>Catchment!G49/10*Catchment!$E$1</f>
        <v>1350.846983976005</v>
      </c>
      <c r="H23" s="42">
        <f>Catchment!H49/10*Catchment!$E$1</f>
        <v>1405.2742554031615</v>
      </c>
      <c r="I23" s="42">
        <f>Catchment!I49/10*Catchment!$E$1</f>
        <v>979.03881815203545</v>
      </c>
      <c r="J23" s="42">
        <f>Catchment!J49/10*Catchment!$E$1</f>
        <v>258.6566136115394</v>
      </c>
      <c r="K23" s="42">
        <f>Catchment!K49/10*Catchment!$E$1</f>
        <v>0</v>
      </c>
      <c r="L23" s="42">
        <f>Catchment!L49/10*Catchment!$E$1</f>
        <v>250.98833600475308</v>
      </c>
      <c r="M23" s="42">
        <f>Catchment!M49/10*Catchment!$E$1</f>
        <v>601.00470308360605</v>
      </c>
      <c r="N23" s="42">
        <f>Catchment!N49/10*Catchment!$E$1</f>
        <v>395.51102563328027</v>
      </c>
    </row>
    <row r="24" spans="1:14" x14ac:dyDescent="0.2">
      <c r="A24" s="41" t="s">
        <v>56</v>
      </c>
      <c r="B24">
        <v>1942</v>
      </c>
      <c r="C24" s="42">
        <f>Catchment!C50/10*Catchment!$E$1</f>
        <v>1208.2025574142303</v>
      </c>
      <c r="D24" s="42">
        <f>Catchment!D50/10*Catchment!$E$1</f>
        <v>1513.2152189411784</v>
      </c>
      <c r="E24" s="42">
        <f>Catchment!E50/10*Catchment!$E$1</f>
        <v>1687.5079311911168</v>
      </c>
      <c r="F24" s="42">
        <f>Catchment!F50/10*Catchment!$E$1</f>
        <v>1537.8571158952213</v>
      </c>
      <c r="G24" s="42">
        <f>Catchment!G50/10*Catchment!$E$1</f>
        <v>695.55167571693676</v>
      </c>
      <c r="H24" s="42">
        <f>Catchment!H50/10*Catchment!$E$1</f>
        <v>895.34185769894293</v>
      </c>
      <c r="I24" s="42">
        <f>Catchment!I50/10*Catchment!$E$1</f>
        <v>1271.8061805390275</v>
      </c>
      <c r="J24" s="42">
        <f>Catchment!J50/10*Catchment!$E$1</f>
        <v>1078.8733703493174</v>
      </c>
      <c r="K24" s="42">
        <f>Catchment!K50/10*Catchment!$E$1</f>
        <v>157.40766689813753</v>
      </c>
      <c r="L24" s="42">
        <f>Catchment!L50/10*Catchment!$E$1</f>
        <v>822.91250213359274</v>
      </c>
      <c r="M24" s="42">
        <f>Catchment!M50/10*Catchment!$E$1</f>
        <v>779.95404698712559</v>
      </c>
      <c r="N24" s="42">
        <f>Catchment!N50/10*Catchment!$E$1</f>
        <v>139.45830190852701</v>
      </c>
    </row>
    <row r="25" spans="1:14" x14ac:dyDescent="0.2">
      <c r="A25" s="41" t="s">
        <v>56</v>
      </c>
      <c r="B25">
        <v>1943</v>
      </c>
      <c r="C25" s="42">
        <f>Catchment!C51/10*Catchment!$E$1</f>
        <v>1765.9411446242607</v>
      </c>
      <c r="D25" s="42">
        <f>Catchment!D51/10*Catchment!$E$1</f>
        <v>2238.648799121524</v>
      </c>
      <c r="E25" s="42">
        <f>Catchment!E51/10*Catchment!$E$1</f>
        <v>1668.5672334732949</v>
      </c>
      <c r="F25" s="42">
        <f>Catchment!F51/10*Catchment!$E$1</f>
        <v>1201.5071372723526</v>
      </c>
      <c r="G25" s="42">
        <f>Catchment!G51/10*Catchment!$E$1</f>
        <v>1579.6892910828062</v>
      </c>
      <c r="H25" s="42">
        <f>Catchment!H51/10*Catchment!$E$1</f>
        <v>935.55082294117528</v>
      </c>
      <c r="I25" s="42">
        <f>Catchment!I51/10*Catchment!$E$1</f>
        <v>194.52820548432814</v>
      </c>
      <c r="J25" s="42">
        <f>Catchment!J51/10*Catchment!$E$1</f>
        <v>404.44945654767218</v>
      </c>
      <c r="K25" s="42">
        <f>Catchment!K51/10*Catchment!$E$1</f>
        <v>844.54041538761339</v>
      </c>
      <c r="L25" s="42">
        <f>Catchment!L51/10*Catchment!$E$1</f>
        <v>0</v>
      </c>
      <c r="M25" s="42">
        <f>Catchment!M51/10*Catchment!$E$1</f>
        <v>0</v>
      </c>
      <c r="N25" s="42">
        <f>Catchment!N51/10*Catchment!$E$1</f>
        <v>751.99864847303365</v>
      </c>
    </row>
    <row r="26" spans="1:14" x14ac:dyDescent="0.2">
      <c r="A26" s="41" t="s">
        <v>56</v>
      </c>
      <c r="B26">
        <v>1944</v>
      </c>
      <c r="C26" s="42">
        <f>Catchment!C52/10*Catchment!$E$1</f>
        <v>884.9904627013733</v>
      </c>
      <c r="D26" s="42">
        <f>Catchment!D52/10*Catchment!$E$1</f>
        <v>1057.747940672667</v>
      </c>
      <c r="E26" s="42">
        <f>Catchment!E52/10*Catchment!$E$1</f>
        <v>487.04472658263222</v>
      </c>
      <c r="F26" s="42">
        <f>Catchment!F52/10*Catchment!$E$1</f>
        <v>846.52903614428624</v>
      </c>
      <c r="G26" s="42">
        <f>Catchment!G52/10*Catchment!$E$1</f>
        <v>1158.651525466641</v>
      </c>
      <c r="H26" s="42">
        <f>Catchment!H52/10*Catchment!$E$1</f>
        <v>1515.0264103425725</v>
      </c>
      <c r="I26" s="42">
        <f>Catchment!I52/10*Catchment!$E$1</f>
        <v>451.69781870816905</v>
      </c>
      <c r="J26" s="42">
        <f>Catchment!J52/10*Catchment!$E$1</f>
        <v>513.60631907628317</v>
      </c>
      <c r="K26" s="42">
        <f>Catchment!K52/10*Catchment!$E$1</f>
        <v>165.41115735450549</v>
      </c>
      <c r="L26" s="42">
        <f>Catchment!L52/10*Catchment!$E$1</f>
        <v>15.406728606832704</v>
      </c>
      <c r="M26" s="42">
        <f>Catchment!M52/10*Catchment!$E$1</f>
        <v>0</v>
      </c>
      <c r="N26" s="42">
        <f>Catchment!N52/10*Catchment!$E$1</f>
        <v>0</v>
      </c>
    </row>
    <row r="27" spans="1:14" x14ac:dyDescent="0.2">
      <c r="A27" s="41" t="s">
        <v>56</v>
      </c>
      <c r="B27">
        <v>1945</v>
      </c>
      <c r="C27" s="42">
        <f>Catchment!C53/10*Catchment!$E$1</f>
        <v>387.97049989711167</v>
      </c>
      <c r="D27" s="42">
        <f>Catchment!D53/10*Catchment!$E$1</f>
        <v>871.15801765472577</v>
      </c>
      <c r="E27" s="42">
        <f>Catchment!E53/10*Catchment!$E$1</f>
        <v>890.50494931162564</v>
      </c>
      <c r="F27" s="42">
        <f>Catchment!F53/10*Catchment!$E$1</f>
        <v>1478.9704721925325</v>
      </c>
      <c r="G27" s="42">
        <f>Catchment!G53/10*Catchment!$E$1</f>
        <v>1023.6763823671225</v>
      </c>
      <c r="H27" s="42">
        <f>Catchment!H53/10*Catchment!$E$1</f>
        <v>1355.4135170357147</v>
      </c>
      <c r="I27" s="42">
        <f>Catchment!I53/10*Catchment!$E$1</f>
        <v>515.13688539420514</v>
      </c>
      <c r="J27" s="42">
        <f>Catchment!J53/10*Catchment!$E$1</f>
        <v>699.19490047216732</v>
      </c>
      <c r="K27" s="42">
        <f>Catchment!K53/10*Catchment!$E$1</f>
        <v>116.00403822816777</v>
      </c>
      <c r="L27" s="42">
        <f>Catchment!L53/10*Catchment!$E$1</f>
        <v>50.453937376889591</v>
      </c>
      <c r="M27" s="42">
        <f>Catchment!M53/10*Catchment!$E$1</f>
        <v>0</v>
      </c>
      <c r="N27" s="42">
        <f>Catchment!N53/10*Catchment!$E$1</f>
        <v>245.05135843426817</v>
      </c>
    </row>
    <row r="28" spans="1:14" x14ac:dyDescent="0.2">
      <c r="A28" s="41" t="s">
        <v>56</v>
      </c>
      <c r="B28">
        <v>1946</v>
      </c>
      <c r="C28" s="42">
        <f>Catchment!C54/10*Catchment!$E$1</f>
        <v>1362.84230009352</v>
      </c>
      <c r="D28" s="42">
        <f>Catchment!D54/10*Catchment!$E$1</f>
        <v>1074.8941676313655</v>
      </c>
      <c r="E28" s="42">
        <f>Catchment!E54/10*Catchment!$E$1</f>
        <v>1178.8588921477531</v>
      </c>
      <c r="F28" s="42">
        <f>Catchment!F54/10*Catchment!$E$1</f>
        <v>984.9968644835285</v>
      </c>
      <c r="G28" s="42">
        <f>Catchment!G54/10*Catchment!$E$1</f>
        <v>1237.3898720904203</v>
      </c>
      <c r="H28" s="42">
        <f>Catchment!H54/10*Catchment!$E$1</f>
        <v>764.39830099212827</v>
      </c>
      <c r="I28" s="42">
        <f>Catchment!I54/10*Catchment!$E$1</f>
        <v>813.54242546221303</v>
      </c>
      <c r="J28" s="42">
        <f>Catchment!J54/10*Catchment!$E$1</f>
        <v>323.17967965848135</v>
      </c>
      <c r="K28" s="42">
        <f>Catchment!K54/10*Catchment!$E$1</f>
        <v>142.66730735977106</v>
      </c>
      <c r="L28" s="42">
        <f>Catchment!L54/10*Catchment!$E$1</f>
        <v>137.22008467560795</v>
      </c>
      <c r="M28" s="42">
        <f>Catchment!M54/10*Catchment!$E$1</f>
        <v>15.791896822003528</v>
      </c>
      <c r="N28" s="42">
        <f>Catchment!N54/10*Catchment!$E$1</f>
        <v>890.18137108666269</v>
      </c>
    </row>
    <row r="29" spans="1:14" x14ac:dyDescent="0.2">
      <c r="A29" s="41" t="s">
        <v>56</v>
      </c>
      <c r="B29">
        <v>1947</v>
      </c>
      <c r="C29" s="42">
        <f>Catchment!C55/10*Catchment!$E$1</f>
        <v>1117.21705449566</v>
      </c>
      <c r="D29" s="42">
        <f>Catchment!D55/10*Catchment!$E$1</f>
        <v>980.22783179866531</v>
      </c>
      <c r="E29" s="42">
        <f>Catchment!E55/10*Catchment!$E$1</f>
        <v>1765.1563166331978</v>
      </c>
      <c r="F29" s="42">
        <f>Catchment!F55/10*Catchment!$E$1</f>
        <v>1220.4780795459217</v>
      </c>
      <c r="G29" s="42">
        <f>Catchment!G55/10*Catchment!$E$1</f>
        <v>1217.8811032259352</v>
      </c>
      <c r="H29" s="42">
        <f>Catchment!H55/10*Catchment!$E$1</f>
        <v>2243.2847355192048</v>
      </c>
      <c r="I29" s="42">
        <f>Catchment!I55/10*Catchment!$E$1</f>
        <v>787.83049353945023</v>
      </c>
      <c r="J29" s="42">
        <f>Catchment!J55/10*Catchment!$E$1</f>
        <v>307.93316747060953</v>
      </c>
      <c r="K29" s="42">
        <f>Catchment!K55/10*Catchment!$E$1</f>
        <v>14.251223961320257</v>
      </c>
      <c r="L29" s="42">
        <f>Catchment!L55/10*Catchment!$E$1</f>
        <v>53.078849448130029</v>
      </c>
      <c r="M29" s="42">
        <f>Catchment!M55/10*Catchment!$E$1</f>
        <v>15.294133290085753</v>
      </c>
      <c r="N29" s="42">
        <f>Catchment!N55/10*Catchment!$E$1</f>
        <v>32.773142764469462</v>
      </c>
    </row>
    <row r="30" spans="1:14" x14ac:dyDescent="0.2">
      <c r="A30" s="41" t="s">
        <v>56</v>
      </c>
      <c r="B30">
        <v>1948</v>
      </c>
      <c r="C30" s="42">
        <f>Catchment!C56/10*Catchment!$E$1</f>
        <v>703.53295182716499</v>
      </c>
      <c r="D30" s="42">
        <f>Catchment!D56/10*Catchment!$E$1</f>
        <v>351.4842979414255</v>
      </c>
      <c r="E30" s="42">
        <f>Catchment!E56/10*Catchment!$E$1</f>
        <v>467.13543922966835</v>
      </c>
      <c r="F30" s="42">
        <f>Catchment!F56/10*Catchment!$E$1</f>
        <v>1148.0849017065293</v>
      </c>
      <c r="G30" s="42">
        <f>Catchment!G56/10*Catchment!$E$1</f>
        <v>919.53161545847365</v>
      </c>
      <c r="H30" s="42">
        <f>Catchment!H56/10*Catchment!$E$1</f>
        <v>1363.5398930670437</v>
      </c>
      <c r="I30" s="42">
        <f>Catchment!I56/10*Catchment!$E$1</f>
        <v>677.15612480832954</v>
      </c>
      <c r="J30" s="42">
        <f>Catchment!J56/10*Catchment!$E$1</f>
        <v>478.32557859040548</v>
      </c>
      <c r="K30" s="42">
        <f>Catchment!K56/10*Catchment!$E$1</f>
        <v>71.743776795757597</v>
      </c>
      <c r="L30" s="42">
        <f>Catchment!L56/10*Catchment!$E$1</f>
        <v>126.06994184660927</v>
      </c>
      <c r="M30" s="42">
        <f>Catchment!M56/10*Catchment!$E$1</f>
        <v>60.120086041597524</v>
      </c>
      <c r="N30" s="42">
        <f>Catchment!N56/10*Catchment!$E$1</f>
        <v>257.22043382255987</v>
      </c>
    </row>
    <row r="31" spans="1:14" x14ac:dyDescent="0.2">
      <c r="A31" s="41" t="s">
        <v>56</v>
      </c>
      <c r="B31">
        <v>1949</v>
      </c>
      <c r="C31" s="42">
        <f>Catchment!C57/10*Catchment!$E$1</f>
        <v>636.33797799024751</v>
      </c>
      <c r="D31" s="42">
        <f>Catchment!D57/10*Catchment!$E$1</f>
        <v>890.12631520362959</v>
      </c>
      <c r="E31" s="42">
        <f>Catchment!E57/10*Catchment!$E$1</f>
        <v>1191.6803687288843</v>
      </c>
      <c r="F31" s="42">
        <f>Catchment!F57/10*Catchment!$E$1</f>
        <v>1154.8242031471584</v>
      </c>
      <c r="G31" s="42">
        <f>Catchment!G57/10*Catchment!$E$1</f>
        <v>1342.2931034262156</v>
      </c>
      <c r="H31" s="42">
        <f>Catchment!H57/10*Catchment!$E$1</f>
        <v>1852.5719166139411</v>
      </c>
      <c r="I31" s="42">
        <f>Catchment!I57/10*Catchment!$E$1</f>
        <v>1603.2279794037006</v>
      </c>
      <c r="J31" s="42">
        <f>Catchment!J57/10*Catchment!$E$1</f>
        <v>790.17940146504816</v>
      </c>
      <c r="K31" s="42">
        <f>Catchment!K57/10*Catchment!$E$1</f>
        <v>98.801271736710405</v>
      </c>
      <c r="L31" s="42">
        <f>Catchment!L57/10*Catchment!$E$1</f>
        <v>563.03322164883662</v>
      </c>
      <c r="M31" s="42">
        <f>Catchment!M57/10*Catchment!$E$1</f>
        <v>1159.8458365069412</v>
      </c>
      <c r="N31" s="42">
        <f>Catchment!N57/10*Catchment!$E$1</f>
        <v>282.06835929789054</v>
      </c>
    </row>
    <row r="32" spans="1:14" x14ac:dyDescent="0.2">
      <c r="A32" s="41" t="s">
        <v>56</v>
      </c>
      <c r="B32">
        <v>1950</v>
      </c>
      <c r="C32" s="42">
        <f>Catchment!C58/10*Catchment!$E$1</f>
        <v>358.84463301039432</v>
      </c>
      <c r="D32" s="42">
        <f>Catchment!D58/10*Catchment!$E$1</f>
        <v>750.65089598296561</v>
      </c>
      <c r="E32" s="42">
        <f>Catchment!E58/10*Catchment!$E$1</f>
        <v>1615.0078314048312</v>
      </c>
      <c r="F32" s="42">
        <f>Catchment!F58/10*Catchment!$E$1</f>
        <v>1395.0342155253929</v>
      </c>
      <c r="G32" s="42">
        <f>Catchment!G58/10*Catchment!$E$1</f>
        <v>1235.1490327092147</v>
      </c>
      <c r="H32" s="42">
        <f>Catchment!H58/10*Catchment!$E$1</f>
        <v>1253.6297188331482</v>
      </c>
      <c r="I32" s="42">
        <f>Catchment!I58/10*Catchment!$E$1</f>
        <v>779.22875507489744</v>
      </c>
      <c r="J32" s="42">
        <f>Catchment!J58/10*Catchment!$E$1</f>
        <v>308.6674162909988</v>
      </c>
      <c r="K32" s="42">
        <f>Catchment!K58/10*Catchment!$E$1</f>
        <v>273.21911921715537</v>
      </c>
      <c r="L32" s="42">
        <f>Catchment!L58/10*Catchment!$E$1</f>
        <v>67.868689148591926</v>
      </c>
      <c r="M32" s="42">
        <f>Catchment!M58/10*Catchment!$E$1</f>
        <v>302.32110293384744</v>
      </c>
      <c r="N32" s="42">
        <f>Catchment!N58/10*Catchment!$E$1</f>
        <v>344.195419555775</v>
      </c>
    </row>
    <row r="33" spans="1:14" x14ac:dyDescent="0.2">
      <c r="A33" s="41" t="s">
        <v>56</v>
      </c>
      <c r="B33">
        <v>1951</v>
      </c>
      <c r="C33" s="42">
        <f>Catchment!C59/10*Catchment!$E$1</f>
        <v>2015.0221292589931</v>
      </c>
      <c r="D33" s="42">
        <f>Catchment!D59/10*Catchment!$E$1</f>
        <v>480.59044131763756</v>
      </c>
      <c r="E33" s="42">
        <f>Catchment!E59/10*Catchment!$E$1</f>
        <v>729.41916322235761</v>
      </c>
      <c r="F33" s="42">
        <f>Catchment!F59/10*Catchment!$E$1</f>
        <v>1063.0477712530992</v>
      </c>
      <c r="G33" s="42">
        <f>Catchment!G59/10*Catchment!$E$1</f>
        <v>1530.4128302397005</v>
      </c>
      <c r="H33" s="42">
        <f>Catchment!H59/10*Catchment!$E$1</f>
        <v>876.69137590151024</v>
      </c>
      <c r="I33" s="42">
        <f>Catchment!I59/10*Catchment!$E$1</f>
        <v>527.84257222392</v>
      </c>
      <c r="J33" s="42">
        <f>Catchment!J59/10*Catchment!$E$1</f>
        <v>169.17526990752191</v>
      </c>
      <c r="K33" s="42">
        <f>Catchment!K59/10*Catchment!$E$1</f>
        <v>176.85546755276465</v>
      </c>
      <c r="L33" s="42">
        <f>Catchment!L59/10*Catchment!$E$1</f>
        <v>582.66435734533752</v>
      </c>
      <c r="M33" s="42">
        <f>Catchment!M59/10*Catchment!$E$1</f>
        <v>335.43641824491198</v>
      </c>
      <c r="N33" s="42">
        <f>Catchment!N59/10*Catchment!$E$1</f>
        <v>431.02630223174259</v>
      </c>
    </row>
    <row r="34" spans="1:14" x14ac:dyDescent="0.2">
      <c r="A34" s="41" t="s">
        <v>56</v>
      </c>
      <c r="B34">
        <v>1952</v>
      </c>
      <c r="C34" s="42">
        <f>Catchment!C60/10*Catchment!$E$1</f>
        <v>476.57506391082921</v>
      </c>
      <c r="D34" s="42">
        <f>Catchment!D60/10*Catchment!$E$1</f>
        <v>1252.6083077850105</v>
      </c>
      <c r="E34" s="42">
        <f>Catchment!E60/10*Catchment!$E$1</f>
        <v>1137.6759708783748</v>
      </c>
      <c r="F34" s="42">
        <f>Catchment!F60/10*Catchment!$E$1</f>
        <v>897.21655327225744</v>
      </c>
      <c r="G34" s="42">
        <f>Catchment!G60/10*Catchment!$E$1</f>
        <v>1769.2417217490902</v>
      </c>
      <c r="H34" s="42">
        <f>Catchment!H60/10*Catchment!$E$1</f>
        <v>764.37442085920463</v>
      </c>
      <c r="I34" s="42">
        <f>Catchment!I60/10*Catchment!$E$1</f>
        <v>839.27981982890913</v>
      </c>
      <c r="J34" s="42">
        <f>Catchment!J60/10*Catchment!$E$1</f>
        <v>266.73575609921676</v>
      </c>
      <c r="K34" s="42">
        <f>Catchment!K60/10*Catchment!$E$1</f>
        <v>50.491119499610996</v>
      </c>
      <c r="L34" s="42">
        <f>Catchment!L60/10*Catchment!$E$1</f>
        <v>0</v>
      </c>
      <c r="M34" s="42">
        <f>Catchment!M60/10*Catchment!$E$1</f>
        <v>280.14666598110671</v>
      </c>
      <c r="N34" s="42">
        <f>Catchment!N60/10*Catchment!$E$1</f>
        <v>229.52135669391217</v>
      </c>
    </row>
    <row r="35" spans="1:14" x14ac:dyDescent="0.2">
      <c r="A35" s="41" t="s">
        <v>56</v>
      </c>
      <c r="B35">
        <v>1953</v>
      </c>
      <c r="C35" s="42">
        <f>Catchment!C61/10*Catchment!$E$1</f>
        <v>1269.3367142152731</v>
      </c>
      <c r="D35" s="42">
        <f>Catchment!D61/10*Catchment!$E$1</f>
        <v>1028.5336500901674</v>
      </c>
      <c r="E35" s="42">
        <f>Catchment!E61/10*Catchment!$E$1</f>
        <v>1357.1370472637038</v>
      </c>
      <c r="F35" s="42">
        <f>Catchment!F61/10*Catchment!$E$1</f>
        <v>1106.1870839649628</v>
      </c>
      <c r="G35" s="42">
        <f>Catchment!G61/10*Catchment!$E$1</f>
        <v>1344.2467376062484</v>
      </c>
      <c r="H35" s="42">
        <f>Catchment!H61/10*Catchment!$E$1</f>
        <v>1440.3229918087361</v>
      </c>
      <c r="I35" s="42">
        <f>Catchment!I61/10*Catchment!$E$1</f>
        <v>452.06706784709132</v>
      </c>
      <c r="J35" s="42">
        <f>Catchment!J61/10*Catchment!$E$1</f>
        <v>420.20417124695433</v>
      </c>
      <c r="K35" s="42">
        <f>Catchment!K61/10*Catchment!$E$1</f>
        <v>183.26627744988133</v>
      </c>
      <c r="L35" s="42">
        <f>Catchment!L61/10*Catchment!$E$1</f>
        <v>21.184251834394971</v>
      </c>
      <c r="M35" s="42">
        <f>Catchment!M61/10*Catchment!$E$1</f>
        <v>0</v>
      </c>
      <c r="N35" s="42">
        <f>Catchment!N61/10*Catchment!$E$1</f>
        <v>223.13762237675547</v>
      </c>
    </row>
    <row r="36" spans="1:14" x14ac:dyDescent="0.2">
      <c r="A36" s="41" t="s">
        <v>56</v>
      </c>
      <c r="B36">
        <v>1954</v>
      </c>
      <c r="C36" s="42">
        <f>Catchment!C62/10*Catchment!$E$1</f>
        <v>286.22669766025655</v>
      </c>
      <c r="D36" s="42">
        <f>Catchment!D62/10*Catchment!$E$1</f>
        <v>975.77199044400174</v>
      </c>
      <c r="E36" s="42">
        <f>Catchment!E62/10*Catchment!$E$1</f>
        <v>1082.1903456836706</v>
      </c>
      <c r="F36" s="42">
        <f>Catchment!F62/10*Catchment!$E$1</f>
        <v>2456.5038959949052</v>
      </c>
      <c r="G36" s="42">
        <f>Catchment!G62/10*Catchment!$E$1</f>
        <v>2051.9397932562138</v>
      </c>
      <c r="H36" s="42">
        <f>Catchment!H62/10*Catchment!$E$1</f>
        <v>827.63972928683063</v>
      </c>
      <c r="I36" s="42">
        <f>Catchment!I62/10*Catchment!$E$1</f>
        <v>703.55707383447429</v>
      </c>
      <c r="J36" s="42">
        <f>Catchment!J62/10*Catchment!$E$1</f>
        <v>452.95786300193907</v>
      </c>
      <c r="K36" s="42">
        <f>Catchment!K62/10*Catchment!$E$1</f>
        <v>119.12704626805701</v>
      </c>
      <c r="L36" s="42">
        <f>Catchment!L62/10*Catchment!$E$1</f>
        <v>165.13605691960902</v>
      </c>
      <c r="M36" s="42">
        <f>Catchment!M62/10*Catchment!$E$1</f>
        <v>37.64089750226708</v>
      </c>
      <c r="N36" s="42">
        <f>Catchment!N62/10*Catchment!$E$1</f>
        <v>66.617225786800034</v>
      </c>
    </row>
    <row r="37" spans="1:14" x14ac:dyDescent="0.2">
      <c r="A37" s="41" t="s">
        <v>56</v>
      </c>
      <c r="B37">
        <v>1955</v>
      </c>
      <c r="C37" s="42">
        <f>Catchment!C63/10*Catchment!$E$1</f>
        <v>753.27318590591915</v>
      </c>
      <c r="D37" s="42">
        <f>Catchment!D63/10*Catchment!$E$1</f>
        <v>1289.1572408202273</v>
      </c>
      <c r="E37" s="42">
        <f>Catchment!E63/10*Catchment!$E$1</f>
        <v>1573.0458075989727</v>
      </c>
      <c r="F37" s="42">
        <f>Catchment!F63/10*Catchment!$E$1</f>
        <v>779.43006456310025</v>
      </c>
      <c r="G37" s="42">
        <f>Catchment!G63/10*Catchment!$E$1</f>
        <v>1930.2291925740658</v>
      </c>
      <c r="H37" s="42">
        <f>Catchment!H63/10*Catchment!$E$1</f>
        <v>1167.5861937094505</v>
      </c>
      <c r="I37" s="42">
        <f>Catchment!I63/10*Catchment!$E$1</f>
        <v>687.39149672537508</v>
      </c>
      <c r="J37" s="42">
        <f>Catchment!J63/10*Catchment!$E$1</f>
        <v>592.10257518230299</v>
      </c>
      <c r="K37" s="42">
        <f>Catchment!K63/10*Catchment!$E$1</f>
        <v>39.724667018519085</v>
      </c>
      <c r="L37" s="42">
        <f>Catchment!L63/10*Catchment!$E$1</f>
        <v>81.762750364955011</v>
      </c>
      <c r="M37" s="42">
        <f>Catchment!M63/10*Catchment!$E$1</f>
        <v>0</v>
      </c>
      <c r="N37" s="42">
        <f>Catchment!N63/10*Catchment!$E$1</f>
        <v>217.55380286811675</v>
      </c>
    </row>
    <row r="38" spans="1:14" x14ac:dyDescent="0.2">
      <c r="A38" s="41" t="s">
        <v>56</v>
      </c>
      <c r="B38">
        <v>1956</v>
      </c>
      <c r="C38" s="42">
        <f>Catchment!C64/10*Catchment!$E$1</f>
        <v>1189.0287353527124</v>
      </c>
      <c r="D38" s="42">
        <f>Catchment!D64/10*Catchment!$E$1</f>
        <v>1019.3507198881304</v>
      </c>
      <c r="E38" s="42">
        <f>Catchment!E64/10*Catchment!$E$1</f>
        <v>2302.7857162824203</v>
      </c>
      <c r="F38" s="42">
        <f>Catchment!F64/10*Catchment!$E$1</f>
        <v>1380.020664654551</v>
      </c>
      <c r="G38" s="42">
        <f>Catchment!G64/10*Catchment!$E$1</f>
        <v>1053.2357772131154</v>
      </c>
      <c r="H38" s="42">
        <f>Catchment!H64/10*Catchment!$E$1</f>
        <v>1316.1201325249926</v>
      </c>
      <c r="I38" s="42">
        <f>Catchment!I64/10*Catchment!$E$1</f>
        <v>602.22005742603267</v>
      </c>
      <c r="J38" s="42">
        <f>Catchment!J64/10*Catchment!$E$1</f>
        <v>81.035506960363705</v>
      </c>
      <c r="K38" s="42">
        <f>Catchment!K64/10*Catchment!$E$1</f>
        <v>313.73583459933172</v>
      </c>
      <c r="L38" s="42">
        <f>Catchment!L64/10*Catchment!$E$1</f>
        <v>300.17698434495895</v>
      </c>
      <c r="M38" s="42">
        <f>Catchment!M64/10*Catchment!$E$1</f>
        <v>462.05982353654838</v>
      </c>
      <c r="N38" s="42">
        <f>Catchment!N64/10*Catchment!$E$1</f>
        <v>1709.7264386487823</v>
      </c>
    </row>
    <row r="39" spans="1:14" x14ac:dyDescent="0.2">
      <c r="A39" s="41" t="s">
        <v>56</v>
      </c>
      <c r="B39">
        <v>1957</v>
      </c>
      <c r="C39" s="42">
        <f>Catchment!C65/10*Catchment!$E$1</f>
        <v>1575.1052316058419</v>
      </c>
      <c r="D39" s="42">
        <f>Catchment!D65/10*Catchment!$E$1</f>
        <v>1182.3560568451976</v>
      </c>
      <c r="E39" s="42">
        <f>Catchment!E65/10*Catchment!$E$1</f>
        <v>1107.4476798563273</v>
      </c>
      <c r="F39" s="42">
        <f>Catchment!F65/10*Catchment!$E$1</f>
        <v>1929.8618240415815</v>
      </c>
      <c r="G39" s="42">
        <f>Catchment!G65/10*Catchment!$E$1</f>
        <v>987.18717765401504</v>
      </c>
      <c r="H39" s="42">
        <f>Catchment!H65/10*Catchment!$E$1</f>
        <v>902.74869896031066</v>
      </c>
      <c r="I39" s="42">
        <f>Catchment!I65/10*Catchment!$E$1</f>
        <v>946.95275734616177</v>
      </c>
      <c r="J39" s="42">
        <f>Catchment!J65/10*Catchment!$E$1</f>
        <v>712.0365927470383</v>
      </c>
      <c r="K39" s="42">
        <f>Catchment!K65/10*Catchment!$E$1</f>
        <v>95.517640780959326</v>
      </c>
      <c r="L39" s="42">
        <f>Catchment!L65/10*Catchment!$E$1</f>
        <v>0</v>
      </c>
      <c r="M39" s="42">
        <f>Catchment!M65/10*Catchment!$E$1</f>
        <v>0</v>
      </c>
      <c r="N39" s="42">
        <f>Catchment!N65/10*Catchment!$E$1</f>
        <v>536.04465338365537</v>
      </c>
    </row>
    <row r="40" spans="1:14" x14ac:dyDescent="0.2">
      <c r="A40" s="41" t="s">
        <v>56</v>
      </c>
      <c r="B40">
        <v>1958</v>
      </c>
      <c r="C40" s="42">
        <f>Catchment!C66/10*Catchment!$E$1</f>
        <v>634.89938522731586</v>
      </c>
      <c r="D40" s="42">
        <f>Catchment!D66/10*Catchment!$E$1</f>
        <v>1266.399617372474</v>
      </c>
      <c r="E40" s="42">
        <f>Catchment!E66/10*Catchment!$E$1</f>
        <v>1272.7130151325616</v>
      </c>
      <c r="F40" s="42">
        <f>Catchment!F66/10*Catchment!$E$1</f>
        <v>984.83567173490314</v>
      </c>
      <c r="G40" s="42">
        <f>Catchment!G66/10*Catchment!$E$1</f>
        <v>917.24020140240304</v>
      </c>
      <c r="H40" s="42">
        <f>Catchment!H66/10*Catchment!$E$1</f>
        <v>848.20573585953889</v>
      </c>
      <c r="I40" s="42">
        <f>Catchment!I66/10*Catchment!$E$1</f>
        <v>1291.8464120354008</v>
      </c>
      <c r="J40" s="42">
        <f>Catchment!J66/10*Catchment!$E$1</f>
        <v>1153.8057926771096</v>
      </c>
      <c r="K40" s="42">
        <f>Catchment!K66/10*Catchment!$E$1</f>
        <v>66.338622206392415</v>
      </c>
      <c r="L40" s="42">
        <f>Catchment!L66/10*Catchment!$E$1</f>
        <v>692.99481382005217</v>
      </c>
      <c r="M40" s="42">
        <f>Catchment!M66/10*Catchment!$E$1</f>
        <v>38.964889346624744</v>
      </c>
      <c r="N40" s="42">
        <f>Catchment!N66/10*Catchment!$E$1</f>
        <v>78.898323484830783</v>
      </c>
    </row>
    <row r="41" spans="1:14" x14ac:dyDescent="0.2">
      <c r="A41" s="41" t="s">
        <v>56</v>
      </c>
      <c r="B41">
        <v>1959</v>
      </c>
      <c r="C41" s="42">
        <f>Catchment!C67/10*Catchment!$E$1</f>
        <v>1140.3441167348492</v>
      </c>
      <c r="D41" s="42">
        <f>Catchment!D67/10*Catchment!$E$1</f>
        <v>1138.1161031101244</v>
      </c>
      <c r="E41" s="42">
        <f>Catchment!E67/10*Catchment!$E$1</f>
        <v>1851.7071193027452</v>
      </c>
      <c r="F41" s="42">
        <f>Catchment!F67/10*Catchment!$E$1</f>
        <v>825.44067141961955</v>
      </c>
      <c r="G41" s="42">
        <f>Catchment!G67/10*Catchment!$E$1</f>
        <v>1419.7064781182457</v>
      </c>
      <c r="H41" s="42">
        <f>Catchment!H67/10*Catchment!$E$1</f>
        <v>1448.1409972413353</v>
      </c>
      <c r="I41" s="42">
        <f>Catchment!I67/10*Catchment!$E$1</f>
        <v>727.75781753814033</v>
      </c>
      <c r="J41" s="42">
        <f>Catchment!J67/10*Catchment!$E$1</f>
        <v>326.4025300146975</v>
      </c>
      <c r="K41" s="42">
        <f>Catchment!K67/10*Catchment!$E$1</f>
        <v>185.74861047880756</v>
      </c>
      <c r="L41" s="42">
        <f>Catchment!L67/10*Catchment!$E$1</f>
        <v>203.5810399947276</v>
      </c>
      <c r="M41" s="42">
        <f>Catchment!M67/10*Catchment!$E$1</f>
        <v>410.49383243550966</v>
      </c>
      <c r="N41" s="42">
        <f>Catchment!N67/10*Catchment!$E$1</f>
        <v>336.30449895727202</v>
      </c>
    </row>
    <row r="42" spans="1:14" x14ac:dyDescent="0.2">
      <c r="A42" s="41" t="s">
        <v>56</v>
      </c>
      <c r="B42">
        <v>1960</v>
      </c>
      <c r="C42" s="42">
        <f>Catchment!C68/10*Catchment!$E$1</f>
        <v>1104.5301490318732</v>
      </c>
      <c r="D42" s="42">
        <f>Catchment!D68/10*Catchment!$E$1</f>
        <v>1394.0737732705959</v>
      </c>
      <c r="E42" s="42">
        <f>Catchment!E68/10*Catchment!$E$1</f>
        <v>1230.3058251396799</v>
      </c>
      <c r="F42" s="42">
        <f>Catchment!F68/10*Catchment!$E$1</f>
        <v>1339.4274603667759</v>
      </c>
      <c r="G42" s="42">
        <f>Catchment!G68/10*Catchment!$E$1</f>
        <v>774.76004152434166</v>
      </c>
      <c r="H42" s="42">
        <f>Catchment!H68/10*Catchment!$E$1</f>
        <v>1421.2103769489588</v>
      </c>
      <c r="I42" s="42">
        <f>Catchment!I68/10*Catchment!$E$1</f>
        <v>1293.6619697907015</v>
      </c>
      <c r="J42" s="42">
        <f>Catchment!J68/10*Catchment!$E$1</f>
        <v>675.84105096563258</v>
      </c>
      <c r="K42" s="42">
        <f>Catchment!K68/10*Catchment!$E$1</f>
        <v>522.39337200502905</v>
      </c>
      <c r="L42" s="42">
        <f>Catchment!L68/10*Catchment!$E$1</f>
        <v>212.02053763729683</v>
      </c>
      <c r="M42" s="42">
        <f>Catchment!M68/10*Catchment!$E$1</f>
        <v>216.45528794631483</v>
      </c>
      <c r="N42" s="42">
        <f>Catchment!N68/10*Catchment!$E$1</f>
        <v>275.31916642589471</v>
      </c>
    </row>
    <row r="43" spans="1:14" x14ac:dyDescent="0.2">
      <c r="A43" s="41" t="s">
        <v>56</v>
      </c>
      <c r="B43">
        <v>1961</v>
      </c>
      <c r="C43" s="42">
        <f>Catchment!C69/10*Catchment!$E$1</f>
        <v>143.6817817161587</v>
      </c>
      <c r="D43" s="42">
        <f>Catchment!D69/10*Catchment!$E$1</f>
        <v>1558.1566470879454</v>
      </c>
      <c r="E43" s="42">
        <f>Catchment!E69/10*Catchment!$E$1</f>
        <v>1176.205091876082</v>
      </c>
      <c r="F43" s="42">
        <f>Catchment!F69/10*Catchment!$E$1</f>
        <v>905.89747208077154</v>
      </c>
      <c r="G43" s="42">
        <f>Catchment!G69/10*Catchment!$E$1</f>
        <v>2217.7579284081216</v>
      </c>
      <c r="H43" s="42">
        <f>Catchment!H69/10*Catchment!$E$1</f>
        <v>1084.9227279705563</v>
      </c>
      <c r="I43" s="42">
        <f>Catchment!I69/10*Catchment!$E$1</f>
        <v>739.48208911337508</v>
      </c>
      <c r="J43" s="42">
        <f>Catchment!J69/10*Catchment!$E$1</f>
        <v>126.83963467575896</v>
      </c>
      <c r="K43" s="42">
        <f>Catchment!K69/10*Catchment!$E$1</f>
        <v>0</v>
      </c>
      <c r="L43" s="42">
        <f>Catchment!L69/10*Catchment!$E$1</f>
        <v>0</v>
      </c>
      <c r="M43" s="42">
        <f>Catchment!M69/10*Catchment!$E$1</f>
        <v>117.90497120304417</v>
      </c>
      <c r="N43" s="42">
        <f>Catchment!N69/10*Catchment!$E$1</f>
        <v>188.48423363977284</v>
      </c>
    </row>
    <row r="44" spans="1:14" x14ac:dyDescent="0.2">
      <c r="A44" s="41" t="s">
        <v>56</v>
      </c>
      <c r="B44">
        <v>1962</v>
      </c>
      <c r="C44" s="42">
        <f>Catchment!C70/10*Catchment!$E$1</f>
        <v>468.97678579142911</v>
      </c>
      <c r="D44" s="42">
        <f>Catchment!D70/10*Catchment!$E$1</f>
        <v>1504.3423115224389</v>
      </c>
      <c r="E44" s="42">
        <f>Catchment!E70/10*Catchment!$E$1</f>
        <v>665.61078447326861</v>
      </c>
      <c r="F44" s="42">
        <f>Catchment!F70/10*Catchment!$E$1</f>
        <v>1844.2303030005062</v>
      </c>
      <c r="G44" s="42">
        <f>Catchment!G70/10*Catchment!$E$1</f>
        <v>1054.1168729055858</v>
      </c>
      <c r="H44" s="42">
        <f>Catchment!H70/10*Catchment!$E$1</f>
        <v>1493.6783217729676</v>
      </c>
      <c r="I44" s="42">
        <f>Catchment!I70/10*Catchment!$E$1</f>
        <v>1456.808308249168</v>
      </c>
      <c r="J44" s="42">
        <f>Catchment!J70/10*Catchment!$E$1</f>
        <v>421.52156012294603</v>
      </c>
      <c r="K44" s="42">
        <f>Catchment!K70/10*Catchment!$E$1</f>
        <v>224.65574744220095</v>
      </c>
      <c r="L44" s="42">
        <f>Catchment!L70/10*Catchment!$E$1</f>
        <v>374.18074108757224</v>
      </c>
      <c r="M44" s="42">
        <f>Catchment!M70/10*Catchment!$E$1</f>
        <v>166.2186273062805</v>
      </c>
      <c r="N44" s="42">
        <f>Catchment!N70/10*Catchment!$E$1</f>
        <v>123.8694061121339</v>
      </c>
    </row>
    <row r="45" spans="1:14" x14ac:dyDescent="0.2">
      <c r="A45" s="41" t="s">
        <v>56</v>
      </c>
      <c r="B45">
        <v>1963</v>
      </c>
      <c r="C45" s="42">
        <f>Catchment!C71/10*Catchment!$E$1</f>
        <v>814.98347255921635</v>
      </c>
      <c r="D45" s="42">
        <f>Catchment!D71/10*Catchment!$E$1</f>
        <v>1596.404282830887</v>
      </c>
      <c r="E45" s="42">
        <f>Catchment!E71/10*Catchment!$E$1</f>
        <v>1225.5625866148548</v>
      </c>
      <c r="F45" s="42">
        <f>Catchment!F71/10*Catchment!$E$1</f>
        <v>1104.3628516782371</v>
      </c>
      <c r="G45" s="42">
        <f>Catchment!G71/10*Catchment!$E$1</f>
        <v>988.62717103234081</v>
      </c>
      <c r="H45" s="42">
        <f>Catchment!H71/10*Catchment!$E$1</f>
        <v>2078.0083899894635</v>
      </c>
      <c r="I45" s="42">
        <f>Catchment!I71/10*Catchment!$E$1</f>
        <v>623.95322177832657</v>
      </c>
      <c r="J45" s="42">
        <f>Catchment!J71/10*Catchment!$E$1</f>
        <v>165.76698400404933</v>
      </c>
      <c r="K45" s="42">
        <f>Catchment!K71/10*Catchment!$E$1</f>
        <v>367.20995909713548</v>
      </c>
      <c r="L45" s="42">
        <f>Catchment!L71/10*Catchment!$E$1</f>
        <v>0</v>
      </c>
      <c r="M45" s="42">
        <f>Catchment!M71/10*Catchment!$E$1</f>
        <v>177.50503220654787</v>
      </c>
      <c r="N45" s="42">
        <f>Catchment!N71/10*Catchment!$E$1</f>
        <v>328.5726043490377</v>
      </c>
    </row>
    <row r="46" spans="1:14" x14ac:dyDescent="0.2">
      <c r="A46" s="41" t="s">
        <v>56</v>
      </c>
      <c r="B46">
        <v>1964</v>
      </c>
      <c r="C46" s="42">
        <f>Catchment!C72/10*Catchment!$E$1</f>
        <v>1746.2567856159033</v>
      </c>
      <c r="D46" s="42">
        <f>Catchment!D72/10*Catchment!$E$1</f>
        <v>769.8743409907969</v>
      </c>
      <c r="E46" s="42">
        <f>Catchment!E72/10*Catchment!$E$1</f>
        <v>1439.9857046507345</v>
      </c>
      <c r="F46" s="42">
        <f>Catchment!F72/10*Catchment!$E$1</f>
        <v>1085.9572451446327</v>
      </c>
      <c r="G46" s="42">
        <f>Catchment!G72/10*Catchment!$E$1</f>
        <v>557.44437165091074</v>
      </c>
      <c r="H46" s="42">
        <f>Catchment!H72/10*Catchment!$E$1</f>
        <v>534.10091468445762</v>
      </c>
      <c r="I46" s="42">
        <f>Catchment!I72/10*Catchment!$E$1</f>
        <v>1172.0396501572607</v>
      </c>
      <c r="J46" s="42">
        <f>Catchment!J72/10*Catchment!$E$1</f>
        <v>27.773893589776424</v>
      </c>
      <c r="K46" s="42">
        <f>Catchment!K72/10*Catchment!$E$1</f>
        <v>391.38238760737858</v>
      </c>
      <c r="L46" s="42">
        <f>Catchment!L72/10*Catchment!$E$1</f>
        <v>254.49095808543157</v>
      </c>
      <c r="M46" s="42">
        <f>Catchment!M72/10*Catchment!$E$1</f>
        <v>275.673018286071</v>
      </c>
      <c r="N46" s="42">
        <f>Catchment!N72/10*Catchment!$E$1</f>
        <v>198.09959078522823</v>
      </c>
    </row>
    <row r="47" spans="1:14" x14ac:dyDescent="0.2">
      <c r="A47" s="41" t="s">
        <v>56</v>
      </c>
      <c r="B47">
        <v>1965</v>
      </c>
      <c r="C47" s="42">
        <f>Catchment!C73/10*Catchment!$E$1</f>
        <v>621.48938281389928</v>
      </c>
      <c r="D47" s="42">
        <f>Catchment!D73/10*Catchment!$E$1</f>
        <v>1055.9701138923228</v>
      </c>
      <c r="E47" s="42">
        <f>Catchment!E73/10*Catchment!$E$1</f>
        <v>532.78583620880909</v>
      </c>
      <c r="F47" s="42">
        <f>Catchment!F73/10*Catchment!$E$1</f>
        <v>2476.0076623000596</v>
      </c>
      <c r="G47" s="42">
        <f>Catchment!G73/10*Catchment!$E$1</f>
        <v>1099.1046660563832</v>
      </c>
      <c r="H47" s="42">
        <f>Catchment!H73/10*Catchment!$E$1</f>
        <v>764.75391498389592</v>
      </c>
      <c r="I47" s="42">
        <f>Catchment!I73/10*Catchment!$E$1</f>
        <v>416.11376038003084</v>
      </c>
      <c r="J47" s="42">
        <f>Catchment!J73/10*Catchment!$E$1</f>
        <v>270.4960557835127</v>
      </c>
      <c r="K47" s="42">
        <f>Catchment!K73/10*Catchment!$E$1</f>
        <v>162.435755380232</v>
      </c>
      <c r="L47" s="42">
        <f>Catchment!L73/10*Catchment!$E$1</f>
        <v>0</v>
      </c>
      <c r="M47" s="42">
        <f>Catchment!M73/10*Catchment!$E$1</f>
        <v>121.57379409985496</v>
      </c>
      <c r="N47" s="42">
        <f>Catchment!N73/10*Catchment!$E$1</f>
        <v>84.981502438613106</v>
      </c>
    </row>
    <row r="48" spans="1:14" x14ac:dyDescent="0.2">
      <c r="A48" s="41" t="s">
        <v>56</v>
      </c>
      <c r="B48">
        <v>1966</v>
      </c>
      <c r="C48" s="42">
        <f>Catchment!C74/10*Catchment!$E$1</f>
        <v>611.98943307773231</v>
      </c>
      <c r="D48" s="42">
        <f>Catchment!D74/10*Catchment!$E$1</f>
        <v>936.5907784055488</v>
      </c>
      <c r="E48" s="42">
        <f>Catchment!E74/10*Catchment!$E$1</f>
        <v>1065.984941435443</v>
      </c>
      <c r="F48" s="42">
        <f>Catchment!F74/10*Catchment!$E$1</f>
        <v>2730.4539482229761</v>
      </c>
      <c r="G48" s="42">
        <f>Catchment!G74/10*Catchment!$E$1</f>
        <v>1219.2506642684123</v>
      </c>
      <c r="H48" s="42">
        <f>Catchment!H74/10*Catchment!$E$1</f>
        <v>1143.9634604819316</v>
      </c>
      <c r="I48" s="42">
        <f>Catchment!I74/10*Catchment!$E$1</f>
        <v>1408.1398520231903</v>
      </c>
      <c r="J48" s="42">
        <f>Catchment!J74/10*Catchment!$E$1</f>
        <v>613.07495978241479</v>
      </c>
      <c r="K48" s="42">
        <f>Catchment!K74/10*Catchment!$E$1</f>
        <v>129.60016622944343</v>
      </c>
      <c r="L48" s="42">
        <f>Catchment!L74/10*Catchment!$E$1</f>
        <v>109.36379489778821</v>
      </c>
      <c r="M48" s="42">
        <f>Catchment!M74/10*Catchment!$E$1</f>
        <v>205.55733972421882</v>
      </c>
      <c r="N48" s="42">
        <f>Catchment!N74/10*Catchment!$E$1</f>
        <v>124.73174416456499</v>
      </c>
    </row>
    <row r="49" spans="1:14" x14ac:dyDescent="0.2">
      <c r="A49" s="41" t="s">
        <v>56</v>
      </c>
      <c r="B49">
        <v>1967</v>
      </c>
      <c r="C49" s="42">
        <f>Catchment!C75/10*Catchment!$E$1</f>
        <v>920.58560939265783</v>
      </c>
      <c r="D49" s="42">
        <f>Catchment!D75/10*Catchment!$E$1</f>
        <v>936.43783054904156</v>
      </c>
      <c r="E49" s="42">
        <f>Catchment!E75/10*Catchment!$E$1</f>
        <v>905.82882778173587</v>
      </c>
      <c r="F49" s="42">
        <f>Catchment!F75/10*Catchment!$E$1</f>
        <v>759.317038263261</v>
      </c>
      <c r="G49" s="42">
        <f>Catchment!G75/10*Catchment!$E$1</f>
        <v>572.77959569376253</v>
      </c>
      <c r="H49" s="42">
        <f>Catchment!H75/10*Catchment!$E$1</f>
        <v>1308.2980275057266</v>
      </c>
      <c r="I49" s="42">
        <f>Catchment!I75/10*Catchment!$E$1</f>
        <v>717.92523052412491</v>
      </c>
      <c r="J49" s="42">
        <f>Catchment!J75/10*Catchment!$E$1</f>
        <v>893.66587840786838</v>
      </c>
      <c r="K49" s="42">
        <f>Catchment!K75/10*Catchment!$E$1</f>
        <v>72.384548151527952</v>
      </c>
      <c r="L49" s="42">
        <f>Catchment!L75/10*Catchment!$E$1</f>
        <v>210.07903773189119</v>
      </c>
      <c r="M49" s="42">
        <f>Catchment!M75/10*Catchment!$E$1</f>
        <v>140.82743693228119</v>
      </c>
      <c r="N49" s="42">
        <f>Catchment!N75/10*Catchment!$E$1</f>
        <v>178.26888675158702</v>
      </c>
    </row>
    <row r="50" spans="1:14" x14ac:dyDescent="0.2">
      <c r="A50" s="41" t="s">
        <v>56</v>
      </c>
      <c r="B50">
        <v>1968</v>
      </c>
      <c r="C50" s="42">
        <f>Catchment!C76/10*Catchment!$E$1</f>
        <v>725.79713019879011</v>
      </c>
      <c r="D50" s="42">
        <f>Catchment!D76/10*Catchment!$E$1</f>
        <v>727.7928783295489</v>
      </c>
      <c r="E50" s="42">
        <f>Catchment!E76/10*Catchment!$E$1</f>
        <v>1195.7354086348505</v>
      </c>
      <c r="F50" s="42">
        <f>Catchment!F76/10*Catchment!$E$1</f>
        <v>761.92440698618634</v>
      </c>
      <c r="G50" s="42">
        <f>Catchment!G76/10*Catchment!$E$1</f>
        <v>1092.8379829424027</v>
      </c>
      <c r="H50" s="42">
        <f>Catchment!H76/10*Catchment!$E$1</f>
        <v>1781.8218295232914</v>
      </c>
      <c r="I50" s="42">
        <f>Catchment!I76/10*Catchment!$E$1</f>
        <v>1197.5706328027718</v>
      </c>
      <c r="J50" s="42">
        <f>Catchment!J76/10*Catchment!$E$1</f>
        <v>1128.4796504406706</v>
      </c>
      <c r="K50" s="42">
        <f>Catchment!K76/10*Catchment!$E$1</f>
        <v>125.66515698707106</v>
      </c>
      <c r="L50" s="42">
        <f>Catchment!L76/10*Catchment!$E$1</f>
        <v>13.866055746149435</v>
      </c>
      <c r="M50" s="42">
        <f>Catchment!M76/10*Catchment!$E$1</f>
        <v>266.75975832757115</v>
      </c>
      <c r="N50" s="42">
        <f>Catchment!N76/10*Catchment!$E$1</f>
        <v>177.04125766679101</v>
      </c>
    </row>
    <row r="51" spans="1:14" x14ac:dyDescent="0.2">
      <c r="A51" s="41" t="s">
        <v>56</v>
      </c>
      <c r="B51">
        <v>1969</v>
      </c>
      <c r="C51" s="42">
        <f>Catchment!C77/10*Catchment!$E$1</f>
        <v>1461.583512804383</v>
      </c>
      <c r="D51" s="42">
        <f>Catchment!D77/10*Catchment!$E$1</f>
        <v>625.70616432072507</v>
      </c>
      <c r="E51" s="42">
        <f>Catchment!E77/10*Catchment!$E$1</f>
        <v>1079.6683245421063</v>
      </c>
      <c r="F51" s="42">
        <f>Catchment!F77/10*Catchment!$E$1</f>
        <v>1078.1560415184988</v>
      </c>
      <c r="G51" s="42">
        <f>Catchment!G77/10*Catchment!$E$1</f>
        <v>784.40838688577901</v>
      </c>
      <c r="H51" s="42">
        <f>Catchment!H77/10*Catchment!$E$1</f>
        <v>588.94588686109466</v>
      </c>
      <c r="I51" s="42">
        <f>Catchment!I77/10*Catchment!$E$1</f>
        <v>212.08503417726214</v>
      </c>
      <c r="J51" s="42">
        <f>Catchment!J77/10*Catchment!$E$1</f>
        <v>127.54530733540264</v>
      </c>
      <c r="K51" s="42">
        <f>Catchment!K77/10*Catchment!$E$1</f>
        <v>284.51448565853553</v>
      </c>
      <c r="L51" s="42">
        <f>Catchment!L77/10*Catchment!$E$1</f>
        <v>263.1425123230556</v>
      </c>
      <c r="M51" s="42">
        <f>Catchment!M77/10*Catchment!$E$1</f>
        <v>403.30753786454335</v>
      </c>
      <c r="N51" s="42">
        <f>Catchment!N77/10*Catchment!$E$1</f>
        <v>673.72865812859834</v>
      </c>
    </row>
    <row r="52" spans="1:14" x14ac:dyDescent="0.2">
      <c r="A52" s="41" t="s">
        <v>56</v>
      </c>
      <c r="B52">
        <v>1970</v>
      </c>
      <c r="C52" s="42">
        <f>Catchment!C78/10*Catchment!$E$1</f>
        <v>784.63705983885382</v>
      </c>
      <c r="D52" s="42">
        <f>Catchment!D78/10*Catchment!$E$1</f>
        <v>829.98072230342314</v>
      </c>
      <c r="E52" s="42">
        <f>Catchment!E78/10*Catchment!$E$1</f>
        <v>1806.418223961073</v>
      </c>
      <c r="F52" s="42">
        <f>Catchment!F78/10*Catchment!$E$1</f>
        <v>1628.8361579090172</v>
      </c>
      <c r="G52" s="42">
        <f>Catchment!G78/10*Catchment!$E$1</f>
        <v>1229.5733187744618</v>
      </c>
      <c r="H52" s="42">
        <f>Catchment!H78/10*Catchment!$E$1</f>
        <v>1091.4907976768811</v>
      </c>
      <c r="I52" s="42">
        <f>Catchment!I78/10*Catchment!$E$1</f>
        <v>802.49408339133208</v>
      </c>
      <c r="J52" s="42">
        <f>Catchment!J78/10*Catchment!$E$1</f>
        <v>637.59027359337722</v>
      </c>
      <c r="K52" s="42">
        <f>Catchment!K78/10*Catchment!$E$1</f>
        <v>77.467814457487762</v>
      </c>
      <c r="L52" s="42">
        <f>Catchment!L78/10*Catchment!$E$1</f>
        <v>209.9988826541157</v>
      </c>
      <c r="M52" s="42">
        <f>Catchment!M78/10*Catchment!$E$1</f>
        <v>63.346180308994953</v>
      </c>
      <c r="N52" s="42">
        <f>Catchment!N78/10*Catchment!$E$1</f>
        <v>149.42302797299715</v>
      </c>
    </row>
    <row r="53" spans="1:14" x14ac:dyDescent="0.2">
      <c r="A53" s="41" t="s">
        <v>56</v>
      </c>
      <c r="B53">
        <v>1971</v>
      </c>
      <c r="C53" s="42">
        <f>Catchment!C79/10*Catchment!$E$1</f>
        <v>731.520667764172</v>
      </c>
      <c r="D53" s="42">
        <f>Catchment!D79/10*Catchment!$E$1</f>
        <v>844.90608442089581</v>
      </c>
      <c r="E53" s="42">
        <f>Catchment!E79/10*Catchment!$E$1</f>
        <v>1124.3294859298987</v>
      </c>
      <c r="F53" s="42">
        <f>Catchment!F79/10*Catchment!$E$1</f>
        <v>1887.956117862258</v>
      </c>
      <c r="G53" s="42">
        <f>Catchment!G79/10*Catchment!$E$1</f>
        <v>1805.3329394225175</v>
      </c>
      <c r="H53" s="42">
        <f>Catchment!H79/10*Catchment!$E$1</f>
        <v>1563.9697779344165</v>
      </c>
      <c r="I53" s="42">
        <f>Catchment!I79/10*Catchment!$E$1</f>
        <v>497.11172732206012</v>
      </c>
      <c r="J53" s="42">
        <f>Catchment!J79/10*Catchment!$E$1</f>
        <v>247.439163745884</v>
      </c>
      <c r="K53" s="42">
        <f>Catchment!K79/10*Catchment!$E$1</f>
        <v>153.63852401043201</v>
      </c>
      <c r="L53" s="42">
        <f>Catchment!L79/10*Catchment!$E$1</f>
        <v>63.00830003868117</v>
      </c>
      <c r="M53" s="42">
        <f>Catchment!M79/10*Catchment!$E$1</f>
        <v>146.67069631327175</v>
      </c>
      <c r="N53" s="42">
        <f>Catchment!N79/10*Catchment!$E$1</f>
        <v>290.04117295098712</v>
      </c>
    </row>
    <row r="54" spans="1:14" x14ac:dyDescent="0.2">
      <c r="A54" s="41" t="s">
        <v>56</v>
      </c>
      <c r="B54">
        <v>1972</v>
      </c>
      <c r="C54" s="42">
        <f>Catchment!C80/10*Catchment!$E$1</f>
        <v>927.00740682976016</v>
      </c>
      <c r="D54" s="42">
        <f>Catchment!D80/10*Catchment!$E$1</f>
        <v>997.89306219334799</v>
      </c>
      <c r="E54" s="42">
        <f>Catchment!E80/10*Catchment!$E$1</f>
        <v>622.69505982398721</v>
      </c>
      <c r="F54" s="42">
        <f>Catchment!F80/10*Catchment!$E$1</f>
        <v>859.05810980422427</v>
      </c>
      <c r="G54" s="42">
        <f>Catchment!G80/10*Catchment!$E$1</f>
        <v>1871.4023433093175</v>
      </c>
      <c r="H54" s="42">
        <f>Catchment!H80/10*Catchment!$E$1</f>
        <v>818.09327668710807</v>
      </c>
      <c r="I54" s="42">
        <f>Catchment!I80/10*Catchment!$E$1</f>
        <v>656.16298261167049</v>
      </c>
      <c r="J54" s="42">
        <f>Catchment!J80/10*Catchment!$E$1</f>
        <v>180.53789782137224</v>
      </c>
      <c r="K54" s="42">
        <f>Catchment!K80/10*Catchment!$E$1</f>
        <v>47.275656180694881</v>
      </c>
      <c r="L54" s="42">
        <f>Catchment!L80/10*Catchment!$E$1</f>
        <v>119.13967890603946</v>
      </c>
      <c r="M54" s="42">
        <f>Catchment!M80/10*Catchment!$E$1</f>
        <v>669.02460357059397</v>
      </c>
      <c r="N54" s="42">
        <f>Catchment!N80/10*Catchment!$E$1</f>
        <v>367.45622037922891</v>
      </c>
    </row>
    <row r="55" spans="1:14" x14ac:dyDescent="0.2">
      <c r="A55" s="41" t="s">
        <v>56</v>
      </c>
      <c r="B55">
        <v>1973</v>
      </c>
      <c r="C55" s="42">
        <f>Catchment!C81/10*Catchment!$E$1</f>
        <v>381.20007204574233</v>
      </c>
      <c r="D55" s="42">
        <f>Catchment!D81/10*Catchment!$E$1</f>
        <v>981.04376362408925</v>
      </c>
      <c r="E55" s="42">
        <f>Catchment!E81/10*Catchment!$E$1</f>
        <v>992.14862150184058</v>
      </c>
      <c r="F55" s="42">
        <f>Catchment!F81/10*Catchment!$E$1</f>
        <v>2386.2524093104635</v>
      </c>
      <c r="G55" s="42">
        <f>Catchment!G81/10*Catchment!$E$1</f>
        <v>1463.0087342699862</v>
      </c>
      <c r="H55" s="42">
        <f>Catchment!H81/10*Catchment!$E$1</f>
        <v>1071.9702061311139</v>
      </c>
      <c r="I55" s="42">
        <f>Catchment!I81/10*Catchment!$E$1</f>
        <v>431.37910138560869</v>
      </c>
      <c r="J55" s="42">
        <f>Catchment!J81/10*Catchment!$E$1</f>
        <v>203.99144903934859</v>
      </c>
      <c r="K55" s="42">
        <f>Catchment!K81/10*Catchment!$E$1</f>
        <v>140.51448776820826</v>
      </c>
      <c r="L55" s="42">
        <f>Catchment!L81/10*Catchment!$E$1</f>
        <v>68.200038640573808</v>
      </c>
      <c r="M55" s="42">
        <f>Catchment!M81/10*Catchment!$E$1</f>
        <v>292.85418987780741</v>
      </c>
      <c r="N55" s="42">
        <f>Catchment!N81/10*Catchment!$E$1</f>
        <v>295.11602598458592</v>
      </c>
    </row>
    <row r="56" spans="1:14" x14ac:dyDescent="0.2">
      <c r="A56" s="41" t="s">
        <v>56</v>
      </c>
      <c r="B56">
        <v>1974</v>
      </c>
      <c r="C56" s="42">
        <f>Catchment!C82/10*Catchment!$E$1</f>
        <v>675.13363425496766</v>
      </c>
      <c r="D56" s="42">
        <f>Catchment!D82/10*Catchment!$E$1</f>
        <v>2011.1092166085396</v>
      </c>
      <c r="E56" s="42">
        <f>Catchment!E82/10*Catchment!$E$1</f>
        <v>974.92052318970298</v>
      </c>
      <c r="F56" s="42">
        <f>Catchment!F82/10*Catchment!$E$1</f>
        <v>1421.8309576409863</v>
      </c>
      <c r="G56" s="42">
        <f>Catchment!G82/10*Catchment!$E$1</f>
        <v>1528.6737856993707</v>
      </c>
      <c r="H56" s="42">
        <f>Catchment!H82/10*Catchment!$E$1</f>
        <v>1401.976421646825</v>
      </c>
      <c r="I56" s="42">
        <f>Catchment!I82/10*Catchment!$E$1</f>
        <v>523.86292293560098</v>
      </c>
      <c r="J56" s="42">
        <f>Catchment!J82/10*Catchment!$E$1</f>
        <v>120.89922572091253</v>
      </c>
      <c r="K56" s="42">
        <f>Catchment!K82/10*Catchment!$E$1</f>
        <v>170.87723258226345</v>
      </c>
      <c r="L56" s="42">
        <f>Catchment!L82/10*Catchment!$E$1</f>
        <v>290.38684835135183</v>
      </c>
      <c r="M56" s="42">
        <f>Catchment!M82/10*Catchment!$E$1</f>
        <v>98.399228083788159</v>
      </c>
      <c r="N56" s="42">
        <f>Catchment!N82/10*Catchment!$E$1</f>
        <v>879.85890796611886</v>
      </c>
    </row>
    <row r="57" spans="1:14" x14ac:dyDescent="0.2">
      <c r="A57" s="41" t="s">
        <v>56</v>
      </c>
      <c r="B57">
        <v>1975</v>
      </c>
      <c r="C57" s="42">
        <f>Catchment!C83/10*Catchment!$E$1</f>
        <v>696.38250501649998</v>
      </c>
      <c r="D57" s="42">
        <f>Catchment!D83/10*Catchment!$E$1</f>
        <v>2079.2937895380605</v>
      </c>
      <c r="E57" s="42">
        <f>Catchment!E83/10*Catchment!$E$1</f>
        <v>1341.2601815818823</v>
      </c>
      <c r="F57" s="42">
        <f>Catchment!F83/10*Catchment!$E$1</f>
        <v>1786.2509803854828</v>
      </c>
      <c r="G57" s="42">
        <f>Catchment!G83/10*Catchment!$E$1</f>
        <v>1792.365426509489</v>
      </c>
      <c r="H57" s="42">
        <f>Catchment!H83/10*Catchment!$E$1</f>
        <v>1977.0649025549399</v>
      </c>
      <c r="I57" s="42">
        <f>Catchment!I83/10*Catchment!$E$1</f>
        <v>841.56909013188601</v>
      </c>
      <c r="J57" s="42">
        <f>Catchment!J83/10*Catchment!$E$1</f>
        <v>471.30548164387147</v>
      </c>
      <c r="K57" s="42">
        <f>Catchment!K83/10*Catchment!$E$1</f>
        <v>296.54653602429619</v>
      </c>
      <c r="L57" s="42">
        <f>Catchment!L83/10*Catchment!$E$1</f>
        <v>39.708602412692294</v>
      </c>
      <c r="M57" s="42">
        <f>Catchment!M83/10*Catchment!$E$1</f>
        <v>46.429143896806735</v>
      </c>
      <c r="N57" s="42">
        <f>Catchment!N83/10*Catchment!$E$1</f>
        <v>1008.2342826621896</v>
      </c>
    </row>
    <row r="58" spans="1:14" x14ac:dyDescent="0.2">
      <c r="A58" s="41" t="s">
        <v>56</v>
      </c>
      <c r="B58">
        <v>1976</v>
      </c>
      <c r="C58" s="42">
        <f>Catchment!C84/10*Catchment!$E$1</f>
        <v>1652.1731593242744</v>
      </c>
      <c r="D58" s="42">
        <f>Catchment!D84/10*Catchment!$E$1</f>
        <v>1107.1600354582029</v>
      </c>
      <c r="E58" s="42">
        <f>Catchment!E84/10*Catchment!$E$1</f>
        <v>833.4040499065045</v>
      </c>
      <c r="F58" s="42">
        <f>Catchment!F84/10*Catchment!$E$1</f>
        <v>1937.8007420102226</v>
      </c>
      <c r="G58" s="42">
        <f>Catchment!G84/10*Catchment!$E$1</f>
        <v>1132.4259848587387</v>
      </c>
      <c r="H58" s="42">
        <f>Catchment!H84/10*Catchment!$E$1</f>
        <v>2187.1118533105209</v>
      </c>
      <c r="I58" s="42">
        <f>Catchment!I84/10*Catchment!$E$1</f>
        <v>270.99034018754975</v>
      </c>
      <c r="J58" s="42">
        <f>Catchment!J84/10*Catchment!$E$1</f>
        <v>228.50251917531784</v>
      </c>
      <c r="K58" s="42">
        <f>Catchment!K84/10*Catchment!$E$1</f>
        <v>59.7476695227382</v>
      </c>
      <c r="L58" s="42">
        <f>Catchment!L84/10*Catchment!$E$1</f>
        <v>0</v>
      </c>
      <c r="M58" s="42">
        <f>Catchment!M84/10*Catchment!$E$1</f>
        <v>76.399425753729616</v>
      </c>
      <c r="N58" s="42">
        <f>Catchment!N84/10*Catchment!$E$1</f>
        <v>1028.5191585469017</v>
      </c>
    </row>
    <row r="59" spans="1:14" x14ac:dyDescent="0.2">
      <c r="A59" s="41" t="s">
        <v>56</v>
      </c>
      <c r="B59">
        <v>1977</v>
      </c>
      <c r="C59" s="42">
        <f>Catchment!C85/10*Catchment!$E$1</f>
        <v>1125.2949844246068</v>
      </c>
      <c r="D59" s="42">
        <f>Catchment!D85/10*Catchment!$E$1</f>
        <v>1035.7230392850095</v>
      </c>
      <c r="E59" s="42">
        <f>Catchment!E85/10*Catchment!$E$1</f>
        <v>1207.4619922062782</v>
      </c>
      <c r="F59" s="42">
        <f>Catchment!F85/10*Catchment!$E$1</f>
        <v>1916.4066819147538</v>
      </c>
      <c r="G59" s="42">
        <f>Catchment!G85/10*Catchment!$E$1</f>
        <v>871.11597198170841</v>
      </c>
      <c r="H59" s="42">
        <f>Catchment!H85/10*Catchment!$E$1</f>
        <v>1518.8203237634718</v>
      </c>
      <c r="I59" s="42">
        <f>Catchment!I85/10*Catchment!$E$1</f>
        <v>1498.316189557708</v>
      </c>
      <c r="J59" s="42">
        <f>Catchment!J85/10*Catchment!$E$1</f>
        <v>57.646882076258201</v>
      </c>
      <c r="K59" s="42">
        <f>Catchment!K85/10*Catchment!$E$1</f>
        <v>187.67971856475722</v>
      </c>
      <c r="L59" s="42">
        <f>Catchment!L85/10*Catchment!$E$1</f>
        <v>83.200934451652756</v>
      </c>
      <c r="M59" s="42">
        <f>Catchment!M85/10*Catchment!$E$1</f>
        <v>300.44920065187853</v>
      </c>
      <c r="N59" s="42">
        <f>Catchment!N85/10*Catchment!$E$1</f>
        <v>744.73894572638585</v>
      </c>
    </row>
    <row r="60" spans="1:14" x14ac:dyDescent="0.2">
      <c r="A60" s="41" t="s">
        <v>56</v>
      </c>
      <c r="B60">
        <v>1978</v>
      </c>
      <c r="C60" s="42">
        <f>Catchment!C86/10*Catchment!$E$1</f>
        <v>823.08044380904619</v>
      </c>
      <c r="D60" s="42">
        <f>Catchment!D86/10*Catchment!$E$1</f>
        <v>728.66575228976239</v>
      </c>
      <c r="E60" s="42">
        <f>Catchment!E86/10*Catchment!$E$1</f>
        <v>2010.5689625662305</v>
      </c>
      <c r="F60" s="42">
        <f>Catchment!F86/10*Catchment!$E$1</f>
        <v>1007.6110764930321</v>
      </c>
      <c r="G60" s="42">
        <f>Catchment!G86/10*Catchment!$E$1</f>
        <v>1057.1129138644171</v>
      </c>
      <c r="H60" s="42">
        <f>Catchment!H86/10*Catchment!$E$1</f>
        <v>562.59558946994321</v>
      </c>
      <c r="I60" s="42">
        <f>Catchment!I86/10*Catchment!$E$1</f>
        <v>389.91765176295786</v>
      </c>
      <c r="J60" s="42">
        <f>Catchment!J86/10*Catchment!$E$1</f>
        <v>449.70853278629261</v>
      </c>
      <c r="K60" s="42">
        <f>Catchment!K86/10*Catchment!$E$1</f>
        <v>115.50434360093287</v>
      </c>
      <c r="L60" s="42">
        <f>Catchment!L86/10*Catchment!$E$1</f>
        <v>728.33266207560223</v>
      </c>
      <c r="M60" s="42">
        <f>Catchment!M86/10*Catchment!$E$1</f>
        <v>1362.3734985304613</v>
      </c>
      <c r="N60" s="42">
        <f>Catchment!N86/10*Catchment!$E$1</f>
        <v>365.62123432796551</v>
      </c>
    </row>
    <row r="61" spans="1:14" x14ac:dyDescent="0.2">
      <c r="A61" s="41" t="s">
        <v>56</v>
      </c>
      <c r="B61">
        <v>1979</v>
      </c>
      <c r="C61" s="42">
        <f>Catchment!C87/10*Catchment!$E$1</f>
        <v>1271.9315459243974</v>
      </c>
      <c r="D61" s="42">
        <f>Catchment!D87/10*Catchment!$E$1</f>
        <v>1172.3492606611951</v>
      </c>
      <c r="E61" s="42">
        <f>Catchment!E87/10*Catchment!$E$1</f>
        <v>1540.2788584060092</v>
      </c>
      <c r="F61" s="42">
        <f>Catchment!F87/10*Catchment!$E$1</f>
        <v>837.01583346594941</v>
      </c>
      <c r="G61" s="42">
        <f>Catchment!G87/10*Catchment!$E$1</f>
        <v>1123.3354841851053</v>
      </c>
      <c r="H61" s="42">
        <f>Catchment!H87/10*Catchment!$E$1</f>
        <v>707.34452302175725</v>
      </c>
      <c r="I61" s="42">
        <f>Catchment!I87/10*Catchment!$E$1</f>
        <v>309.2988237953673</v>
      </c>
      <c r="J61" s="42">
        <f>Catchment!J87/10*Catchment!$E$1</f>
        <v>260.70618075722842</v>
      </c>
      <c r="K61" s="42">
        <f>Catchment!K87/10*Catchment!$E$1</f>
        <v>47.892163757305212</v>
      </c>
      <c r="L61" s="42">
        <f>Catchment!L87/10*Catchment!$E$1</f>
        <v>28.47031871098692</v>
      </c>
      <c r="M61" s="42">
        <f>Catchment!M87/10*Catchment!$E$1</f>
        <v>84.72816384242897</v>
      </c>
      <c r="N61" s="42">
        <f>Catchment!N87/10*Catchment!$E$1</f>
        <v>887.19924578158577</v>
      </c>
    </row>
    <row r="62" spans="1:14" x14ac:dyDescent="0.2">
      <c r="A62" s="41" t="s">
        <v>56</v>
      </c>
      <c r="B62">
        <v>1980</v>
      </c>
      <c r="C62" s="42">
        <f>Catchment!C88/10*Catchment!$E$1</f>
        <v>153.95464215029207</v>
      </c>
      <c r="D62" s="42">
        <f>Catchment!D88/10*Catchment!$E$1</f>
        <v>1720.223390433546</v>
      </c>
      <c r="E62" s="42">
        <f>Catchment!E88/10*Catchment!$E$1</f>
        <v>773.12462511432716</v>
      </c>
      <c r="F62" s="42">
        <f>Catchment!F88/10*Catchment!$E$1</f>
        <v>2855.0566278382021</v>
      </c>
      <c r="G62" s="42">
        <f>Catchment!G88/10*Catchment!$E$1</f>
        <v>1343.9586720966388</v>
      </c>
      <c r="H62" s="42">
        <f>Catchment!H88/10*Catchment!$E$1</f>
        <v>1427.7003159805313</v>
      </c>
      <c r="I62" s="42">
        <f>Catchment!I88/10*Catchment!$E$1</f>
        <v>867.90220121256698</v>
      </c>
      <c r="J62" s="42">
        <f>Catchment!J88/10*Catchment!$E$1</f>
        <v>370.93779612067948</v>
      </c>
      <c r="K62" s="42">
        <f>Catchment!K88/10*Catchment!$E$1</f>
        <v>496.24874436432862</v>
      </c>
      <c r="L62" s="42">
        <f>Catchment!L88/10*Catchment!$E$1</f>
        <v>0</v>
      </c>
      <c r="M62" s="42">
        <f>Catchment!M88/10*Catchment!$E$1</f>
        <v>613.42942949315966</v>
      </c>
      <c r="N62" s="42">
        <f>Catchment!N88/10*Catchment!$E$1</f>
        <v>161.7978442894067</v>
      </c>
    </row>
    <row r="63" spans="1:14" x14ac:dyDescent="0.2">
      <c r="A63" s="41" t="s">
        <v>56</v>
      </c>
      <c r="B63">
        <v>1981</v>
      </c>
      <c r="C63" s="42">
        <f>Catchment!C89/10*Catchment!$E$1</f>
        <v>468.68028328356934</v>
      </c>
      <c r="D63" s="42">
        <f>Catchment!D89/10*Catchment!$E$1</f>
        <v>1580.8504210629119</v>
      </c>
      <c r="E63" s="42">
        <f>Catchment!E89/10*Catchment!$E$1</f>
        <v>1538.9229534737608</v>
      </c>
      <c r="F63" s="42">
        <f>Catchment!F89/10*Catchment!$E$1</f>
        <v>947.89789736291129</v>
      </c>
      <c r="G63" s="42">
        <f>Catchment!G89/10*Catchment!$E$1</f>
        <v>597.04033289092808</v>
      </c>
      <c r="H63" s="42">
        <f>Catchment!H89/10*Catchment!$E$1</f>
        <v>998.08488818833689</v>
      </c>
      <c r="I63" s="42">
        <f>Catchment!I89/10*Catchment!$E$1</f>
        <v>1640.6941449261108</v>
      </c>
      <c r="J63" s="42">
        <f>Catchment!J89/10*Catchment!$E$1</f>
        <v>71.329125243109075</v>
      </c>
      <c r="K63" s="42">
        <f>Catchment!K89/10*Catchment!$E$1</f>
        <v>320.05955228058309</v>
      </c>
      <c r="L63" s="42">
        <f>Catchment!L89/10*Catchment!$E$1</f>
        <v>160.25261890574512</v>
      </c>
      <c r="M63" s="42">
        <f>Catchment!M89/10*Catchment!$E$1</f>
        <v>0</v>
      </c>
      <c r="N63" s="42">
        <f>Catchment!N89/10*Catchment!$E$1</f>
        <v>270.76834268461619</v>
      </c>
    </row>
    <row r="64" spans="1:14" x14ac:dyDescent="0.2">
      <c r="A64" s="41" t="s">
        <v>56</v>
      </c>
      <c r="B64">
        <v>1982</v>
      </c>
      <c r="C64" s="42">
        <f>Catchment!C90/10*Catchment!$E$1</f>
        <v>1701.349818198805</v>
      </c>
      <c r="D64" s="42">
        <f>Catchment!D90/10*Catchment!$E$1</f>
        <v>1080.0958726000188</v>
      </c>
      <c r="E64" s="42">
        <f>Catchment!E90/10*Catchment!$E$1</f>
        <v>608.35026074913208</v>
      </c>
      <c r="F64" s="42">
        <f>Catchment!F90/10*Catchment!$E$1</f>
        <v>701.82096188626667</v>
      </c>
      <c r="G64" s="42">
        <f>Catchment!G90/10*Catchment!$E$1</f>
        <v>759.79504005011734</v>
      </c>
      <c r="H64" s="42">
        <f>Catchment!H90/10*Catchment!$E$1</f>
        <v>1026.9442318144086</v>
      </c>
      <c r="I64" s="42">
        <f>Catchment!I90/10*Catchment!$E$1</f>
        <v>424.4510538046834</v>
      </c>
      <c r="J64" s="42">
        <f>Catchment!J90/10*Catchment!$E$1</f>
        <v>190.58015913180671</v>
      </c>
      <c r="K64" s="42">
        <f>Catchment!K90/10*Catchment!$E$1</f>
        <v>182.59454560999501</v>
      </c>
      <c r="L64" s="42">
        <f>Catchment!L90/10*Catchment!$E$1</f>
        <v>498.53365744215938</v>
      </c>
      <c r="M64" s="42">
        <f>Catchment!M90/10*Catchment!$E$1</f>
        <v>5.0071867972206308</v>
      </c>
      <c r="N64" s="42">
        <f>Catchment!N90/10*Catchment!$E$1</f>
        <v>105.67750185506348</v>
      </c>
    </row>
    <row r="65" spans="1:14" x14ac:dyDescent="0.2">
      <c r="A65" s="41" t="s">
        <v>56</v>
      </c>
      <c r="B65">
        <v>1983</v>
      </c>
      <c r="C65" s="42">
        <f>Catchment!C91/10*Catchment!$E$1</f>
        <v>584.19077792892358</v>
      </c>
      <c r="D65" s="42">
        <f>Catchment!D91/10*Catchment!$E$1</f>
        <v>1628.630156734203</v>
      </c>
      <c r="E65" s="42">
        <f>Catchment!E91/10*Catchment!$E$1</f>
        <v>1249.6986868077256</v>
      </c>
      <c r="F65" s="42">
        <f>Catchment!F91/10*Catchment!$E$1</f>
        <v>1110.7944003707055</v>
      </c>
      <c r="G65" s="42">
        <f>Catchment!G91/10*Catchment!$E$1</f>
        <v>462.67535565871867</v>
      </c>
      <c r="H65" s="42">
        <f>Catchment!H91/10*Catchment!$E$1</f>
        <v>514.76597278497457</v>
      </c>
      <c r="I65" s="42">
        <f>Catchment!I91/10*Catchment!$E$1</f>
        <v>313.43154029026391</v>
      </c>
      <c r="J65" s="42">
        <f>Catchment!J91/10*Catchment!$E$1</f>
        <v>939.40817947510436</v>
      </c>
      <c r="K65" s="42">
        <f>Catchment!K91/10*Catchment!$E$1</f>
        <v>49.073838830780076</v>
      </c>
      <c r="L65" s="42">
        <f>Catchment!L91/10*Catchment!$E$1</f>
        <v>53.569152311462233</v>
      </c>
      <c r="M65" s="42">
        <f>Catchment!M91/10*Catchment!$E$1</f>
        <v>332.27579988424577</v>
      </c>
      <c r="N65" s="42">
        <f>Catchment!N91/10*Catchment!$E$1</f>
        <v>175.13522288781738</v>
      </c>
    </row>
    <row r="66" spans="1:14" x14ac:dyDescent="0.2">
      <c r="A66" s="41" t="s">
        <v>56</v>
      </c>
      <c r="B66">
        <v>1984</v>
      </c>
      <c r="C66" s="42">
        <f>Catchment!C92/10*Catchment!$E$1</f>
        <v>907.24432317656931</v>
      </c>
      <c r="D66" s="42">
        <f>Catchment!D92/10*Catchment!$E$1</f>
        <v>1028.3644941229898</v>
      </c>
      <c r="E66" s="42">
        <f>Catchment!E92/10*Catchment!$E$1</f>
        <v>469.28701877888352</v>
      </c>
      <c r="F66" s="42">
        <f>Catchment!F92/10*Catchment!$E$1</f>
        <v>932.84116045035489</v>
      </c>
      <c r="G66" s="42">
        <f>Catchment!G92/10*Catchment!$E$1</f>
        <v>1024.5817900111565</v>
      </c>
      <c r="H66" s="42">
        <f>Catchment!H92/10*Catchment!$E$1</f>
        <v>623.08127829184946</v>
      </c>
      <c r="I66" s="42">
        <f>Catchment!I92/10*Catchment!$E$1</f>
        <v>265.89465592611793</v>
      </c>
      <c r="J66" s="42">
        <f>Catchment!J92/10*Catchment!$E$1</f>
        <v>46.499313514884207</v>
      </c>
      <c r="K66" s="42">
        <f>Catchment!K92/10*Catchment!$E$1</f>
        <v>96.427958843584392</v>
      </c>
      <c r="L66" s="42">
        <f>Catchment!L92/10*Catchment!$E$1</f>
        <v>3.8516821517081761</v>
      </c>
      <c r="M66" s="42">
        <f>Catchment!M92/10*Catchment!$E$1</f>
        <v>0</v>
      </c>
      <c r="N66" s="42">
        <f>Catchment!N92/10*Catchment!$E$1</f>
        <v>52.76208669471086</v>
      </c>
    </row>
    <row r="67" spans="1:14" x14ac:dyDescent="0.2">
      <c r="A67" s="41" t="s">
        <v>56</v>
      </c>
      <c r="B67">
        <v>1985</v>
      </c>
      <c r="C67" s="42">
        <f>Catchment!C93/10*Catchment!$E$1</f>
        <v>1619.0579175073519</v>
      </c>
      <c r="D67" s="42">
        <f>Catchment!D93/10*Catchment!$E$1</f>
        <v>1162.1936205485624</v>
      </c>
      <c r="E67" s="42">
        <f>Catchment!E93/10*Catchment!$E$1</f>
        <v>1613.0497916726499</v>
      </c>
      <c r="F67" s="42">
        <f>Catchment!F93/10*Catchment!$E$1</f>
        <v>940.80386292773835</v>
      </c>
      <c r="G67" s="42">
        <f>Catchment!G93/10*Catchment!$E$1</f>
        <v>851.52206730095827</v>
      </c>
      <c r="H67" s="42">
        <f>Catchment!H93/10*Catchment!$E$1</f>
        <v>712.01368561493587</v>
      </c>
      <c r="I67" s="42">
        <f>Catchment!I93/10*Catchment!$E$1</f>
        <v>625.91607846679494</v>
      </c>
      <c r="J67" s="42">
        <f>Catchment!J93/10*Catchment!$E$1</f>
        <v>0</v>
      </c>
      <c r="K67" s="42">
        <f>Catchment!K93/10*Catchment!$E$1</f>
        <v>675.55432112255141</v>
      </c>
      <c r="L67" s="42">
        <f>Catchment!L93/10*Catchment!$E$1</f>
        <v>11.555046455124529</v>
      </c>
      <c r="M67" s="42">
        <f>Catchment!M93/10*Catchment!$E$1</f>
        <v>699.22293068063698</v>
      </c>
      <c r="N67" s="42">
        <f>Catchment!N93/10*Catchment!$E$1</f>
        <v>252.26492026244188</v>
      </c>
    </row>
    <row r="68" spans="1:14" x14ac:dyDescent="0.2">
      <c r="A68" s="41" t="s">
        <v>56</v>
      </c>
      <c r="B68">
        <v>1986</v>
      </c>
      <c r="C68" s="42">
        <f>Catchment!C94/10*Catchment!$E$1</f>
        <v>1756.3250253853121</v>
      </c>
      <c r="D68" s="42">
        <f>Catchment!D94/10*Catchment!$E$1</f>
        <v>1321.217303198966</v>
      </c>
      <c r="E68" s="42">
        <f>Catchment!E94/10*Catchment!$E$1</f>
        <v>629.97516791688781</v>
      </c>
      <c r="F68" s="42">
        <f>Catchment!F94/10*Catchment!$E$1</f>
        <v>584.13912479712531</v>
      </c>
      <c r="G68" s="42">
        <f>Catchment!G94/10*Catchment!$E$1</f>
        <v>967.1792378299333</v>
      </c>
      <c r="H68" s="42">
        <f>Catchment!H94/10*Catchment!$E$1</f>
        <v>880.48266080817825</v>
      </c>
      <c r="I68" s="42">
        <f>Catchment!I94/10*Catchment!$E$1</f>
        <v>1073.9843071380037</v>
      </c>
      <c r="J68" s="42">
        <f>Catchment!J94/10*Catchment!$E$1</f>
        <v>28.47031871098692</v>
      </c>
      <c r="K68" s="42">
        <f>Catchment!K94/10*Catchment!$E$1</f>
        <v>50.139820497646276</v>
      </c>
      <c r="L68" s="42">
        <f>Catchment!L94/10*Catchment!$E$1</f>
        <v>165.58691311580446</v>
      </c>
      <c r="M68" s="42">
        <f>Catchment!M94/10*Catchment!$E$1</f>
        <v>541.88081273703347</v>
      </c>
      <c r="N68" s="42">
        <f>Catchment!N94/10*Catchment!$E$1</f>
        <v>2386.4901029710536</v>
      </c>
    </row>
    <row r="69" spans="1:14" x14ac:dyDescent="0.2">
      <c r="A69" s="41" t="s">
        <v>56</v>
      </c>
      <c r="B69">
        <v>1987</v>
      </c>
      <c r="C69" s="42">
        <f>Catchment!C95/10*Catchment!$E$1</f>
        <v>893.63544145424783</v>
      </c>
      <c r="D69" s="42">
        <f>Catchment!D95/10*Catchment!$E$1</f>
        <v>1333.2097350339054</v>
      </c>
      <c r="E69" s="42">
        <f>Catchment!E95/10*Catchment!$E$1</f>
        <v>1103.8018352692857</v>
      </c>
      <c r="F69" s="42">
        <f>Catchment!F95/10*Catchment!$E$1</f>
        <v>1432.7136054951709</v>
      </c>
      <c r="G69" s="42">
        <f>Catchment!G95/10*Catchment!$E$1</f>
        <v>1419.9154632492864</v>
      </c>
      <c r="H69" s="42">
        <f>Catchment!H95/10*Catchment!$E$1</f>
        <v>1510.7475124325397</v>
      </c>
      <c r="I69" s="42">
        <f>Catchment!I95/10*Catchment!$E$1</f>
        <v>1274.8005510781236</v>
      </c>
      <c r="J69" s="42">
        <f>Catchment!J95/10*Catchment!$E$1</f>
        <v>370.37119762484605</v>
      </c>
      <c r="K69" s="42">
        <f>Catchment!K95/10*Catchment!$E$1</f>
        <v>369.28624392717148</v>
      </c>
      <c r="L69" s="42">
        <f>Catchment!L95/10*Catchment!$E$1</f>
        <v>223.59086361694688</v>
      </c>
      <c r="M69" s="42">
        <f>Catchment!M95/10*Catchment!$E$1</f>
        <v>254.13024604729404</v>
      </c>
      <c r="N69" s="42">
        <f>Catchment!N95/10*Catchment!$E$1</f>
        <v>848.89257594374931</v>
      </c>
    </row>
    <row r="70" spans="1:14" x14ac:dyDescent="0.2">
      <c r="A70" s="41" t="s">
        <v>56</v>
      </c>
      <c r="B70">
        <v>1988</v>
      </c>
      <c r="C70" s="42">
        <f>Catchment!C96/10*Catchment!$E$1</f>
        <v>1160.2835886019325</v>
      </c>
      <c r="D70" s="42">
        <f>Catchment!D96/10*Catchment!$E$1</f>
        <v>1142.031346557967</v>
      </c>
      <c r="E70" s="42">
        <f>Catchment!E96/10*Catchment!$E$1</f>
        <v>1584.2128506039789</v>
      </c>
      <c r="F70" s="42">
        <f>Catchment!F96/10*Catchment!$E$1</f>
        <v>1178.4200488513802</v>
      </c>
      <c r="G70" s="42">
        <f>Catchment!G96/10*Catchment!$E$1</f>
        <v>2329.4098704455364</v>
      </c>
      <c r="H70" s="42">
        <f>Catchment!H96/10*Catchment!$E$1</f>
        <v>1137.459959642749</v>
      </c>
      <c r="I70" s="42">
        <f>Catchment!I96/10*Catchment!$E$1</f>
        <v>618.61590310969098</v>
      </c>
      <c r="J70" s="42">
        <f>Catchment!J96/10*Catchment!$E$1</f>
        <v>872.72502759062161</v>
      </c>
      <c r="K70" s="42">
        <f>Catchment!K96/10*Catchment!$E$1</f>
        <v>429.98186483857478</v>
      </c>
      <c r="L70" s="42">
        <f>Catchment!L96/10*Catchment!$E$1</f>
        <v>71.117950074162948</v>
      </c>
      <c r="M70" s="42">
        <f>Catchment!M96/10*Catchment!$E$1</f>
        <v>78.589474628050255</v>
      </c>
      <c r="N70" s="42">
        <f>Catchment!N96/10*Catchment!$E$1</f>
        <v>61.863354151616022</v>
      </c>
    </row>
    <row r="71" spans="1:14" x14ac:dyDescent="0.2">
      <c r="A71" s="41" t="s">
        <v>56</v>
      </c>
      <c r="B71">
        <v>1989</v>
      </c>
      <c r="C71" s="42">
        <f>Catchment!C97/10*Catchment!$E$1</f>
        <v>730.08207862182496</v>
      </c>
      <c r="D71" s="42">
        <f>Catchment!D97/10*Catchment!$E$1</f>
        <v>1390.9528648608655</v>
      </c>
      <c r="E71" s="42">
        <f>Catchment!E97/10*Catchment!$E$1</f>
        <v>704.26167642786356</v>
      </c>
      <c r="F71" s="42">
        <f>Catchment!F97/10*Catchment!$E$1</f>
        <v>1104.013107366522</v>
      </c>
      <c r="G71" s="42">
        <f>Catchment!G97/10*Catchment!$E$1</f>
        <v>1294.1457881605138</v>
      </c>
      <c r="H71" s="42">
        <f>Catchment!H97/10*Catchment!$E$1</f>
        <v>1371.8526481429967</v>
      </c>
      <c r="I71" s="42">
        <f>Catchment!I97/10*Catchment!$E$1</f>
        <v>1392.0572150296759</v>
      </c>
      <c r="J71" s="42">
        <f>Catchment!J97/10*Catchment!$E$1</f>
        <v>173.69441737345849</v>
      </c>
      <c r="K71" s="42">
        <f>Catchment!K97/10*Catchment!$E$1</f>
        <v>518.50910842598148</v>
      </c>
      <c r="L71" s="42">
        <f>Catchment!L97/10*Catchment!$E$1</f>
        <v>295.52922382474367</v>
      </c>
      <c r="M71" s="42">
        <f>Catchment!M97/10*Catchment!$E$1</f>
        <v>359.71724483631959</v>
      </c>
      <c r="N71" s="42">
        <f>Catchment!N97/10*Catchment!$E$1</f>
        <v>35.308317758035891</v>
      </c>
    </row>
    <row r="72" spans="1:14" x14ac:dyDescent="0.2">
      <c r="A72" s="41" t="s">
        <v>56</v>
      </c>
      <c r="B72">
        <v>1990</v>
      </c>
      <c r="C72" s="42">
        <f>Catchment!C98/10*Catchment!$E$1</f>
        <v>289.97517452612738</v>
      </c>
      <c r="D72" s="42">
        <f>Catchment!D98/10*Catchment!$E$1</f>
        <v>346.54790050044232</v>
      </c>
      <c r="E72" s="42">
        <f>Catchment!E98/10*Catchment!$E$1</f>
        <v>1213.712325437737</v>
      </c>
      <c r="F72" s="42">
        <f>Catchment!F98/10*Catchment!$E$1</f>
        <v>2609.6055271820887</v>
      </c>
      <c r="G72" s="42">
        <f>Catchment!G98/10*Catchment!$E$1</f>
        <v>1419.4990964333415</v>
      </c>
      <c r="H72" s="42">
        <f>Catchment!H98/10*Catchment!$E$1</f>
        <v>1437.1591562998788</v>
      </c>
      <c r="I72" s="42">
        <f>Catchment!I98/10*Catchment!$E$1</f>
        <v>95.07660440957919</v>
      </c>
      <c r="J72" s="42">
        <f>Catchment!J98/10*Catchment!$E$1</f>
        <v>28.771684185660142</v>
      </c>
      <c r="K72" s="42">
        <f>Catchment!K98/10*Catchment!$E$1</f>
        <v>231.48051813073775</v>
      </c>
      <c r="L72" s="42">
        <f>Catchment!L98/10*Catchment!$E$1</f>
        <v>34.089460561839601</v>
      </c>
      <c r="M72" s="42">
        <f>Catchment!M98/10*Catchment!$E$1</f>
        <v>0</v>
      </c>
      <c r="N72" s="42">
        <f>Catchment!N98/10*Catchment!$E$1</f>
        <v>714.68328734577835</v>
      </c>
    </row>
    <row r="73" spans="1:14" x14ac:dyDescent="0.2">
      <c r="A73" s="41" t="s">
        <v>56</v>
      </c>
      <c r="B73">
        <v>1991</v>
      </c>
      <c r="C73" s="42">
        <f>Catchment!C99/10*Catchment!$E$1</f>
        <v>2285.402825805621</v>
      </c>
      <c r="D73" s="42">
        <f>Catchment!D99/10*Catchment!$E$1</f>
        <v>715.88057510113561</v>
      </c>
      <c r="E73" s="42">
        <f>Catchment!E99/10*Catchment!$E$1</f>
        <v>1020.3761858339724</v>
      </c>
      <c r="F73" s="42">
        <f>Catchment!F99/10*Catchment!$E$1</f>
        <v>510.1242409220086</v>
      </c>
      <c r="G73" s="42">
        <f>Catchment!G99/10*Catchment!$E$1</f>
        <v>637.26049556810653</v>
      </c>
      <c r="H73" s="42">
        <f>Catchment!H99/10*Catchment!$E$1</f>
        <v>629.45538171607814</v>
      </c>
      <c r="I73" s="42">
        <f>Catchment!I99/10*Catchment!$E$1</f>
        <v>308.47862168655786</v>
      </c>
      <c r="J73" s="42">
        <f>Catchment!J99/10*Catchment!$E$1</f>
        <v>58.874391382099368</v>
      </c>
      <c r="K73" s="42">
        <f>Catchment!K99/10*Catchment!$E$1</f>
        <v>0</v>
      </c>
      <c r="L73" s="42">
        <f>Catchment!L99/10*Catchment!$E$1</f>
        <v>0</v>
      </c>
      <c r="M73" s="42">
        <f>Catchment!M99/10*Catchment!$E$1</f>
        <v>944.29669325070074</v>
      </c>
      <c r="N73" s="42">
        <f>Catchment!N99/10*Catchment!$E$1</f>
        <v>43.080087523203886</v>
      </c>
    </row>
    <row r="74" spans="1:14" x14ac:dyDescent="0.2">
      <c r="A74" s="41" t="s">
        <v>56</v>
      </c>
      <c r="B74">
        <v>1992</v>
      </c>
      <c r="C74" s="42">
        <f>Catchment!C100/10*Catchment!$E$1</f>
        <v>1044.8333890743493</v>
      </c>
      <c r="D74" s="42">
        <f>Catchment!D100/10*Catchment!$E$1</f>
        <v>1406.2029233048158</v>
      </c>
      <c r="E74" s="42">
        <f>Catchment!E100/10*Catchment!$E$1</f>
        <v>664.06674922655782</v>
      </c>
      <c r="F74" s="42">
        <f>Catchment!F100/10*Catchment!$E$1</f>
        <v>1006.3038178856906</v>
      </c>
      <c r="G74" s="42">
        <f>Catchment!G100/10*Catchment!$E$1</f>
        <v>1497.800193940981</v>
      </c>
      <c r="H74" s="42">
        <f>Catchment!H100/10*Catchment!$E$1</f>
        <v>923.20163110045235</v>
      </c>
      <c r="I74" s="42">
        <f>Catchment!I100/10*Catchment!$E$1</f>
        <v>1184.1942778334801</v>
      </c>
      <c r="J74" s="42">
        <f>Catchment!J100/10*Catchment!$E$1</f>
        <v>197.96406735585018</v>
      </c>
      <c r="K74" s="42">
        <f>Catchment!K100/10*Catchment!$E$1</f>
        <v>178.3149577965028</v>
      </c>
      <c r="L74" s="42">
        <f>Catchment!L100/10*Catchment!$E$1</f>
        <v>0</v>
      </c>
      <c r="M74" s="42">
        <f>Catchment!M100/10*Catchment!$E$1</f>
        <v>339.48385384030558</v>
      </c>
      <c r="N74" s="42">
        <f>Catchment!N100/10*Catchment!$E$1</f>
        <v>172.8873273101924</v>
      </c>
    </row>
    <row r="75" spans="1:14" x14ac:dyDescent="0.2">
      <c r="A75" s="41" t="s">
        <v>56</v>
      </c>
      <c r="B75">
        <v>1993</v>
      </c>
      <c r="C75" s="42">
        <f>Catchment!C101/10*Catchment!$E$1</f>
        <v>2225.3924743869416</v>
      </c>
      <c r="D75" s="42">
        <f>Catchment!D101/10*Catchment!$E$1</f>
        <v>1044.8188029192695</v>
      </c>
      <c r="E75" s="42">
        <f>Catchment!E101/10*Catchment!$E$1</f>
        <v>1090.2334035984977</v>
      </c>
      <c r="F75" s="42">
        <f>Catchment!F101/10*Catchment!$E$1</f>
        <v>2133.871219168419</v>
      </c>
      <c r="G75" s="42">
        <f>Catchment!G101/10*Catchment!$E$1</f>
        <v>1471.2197506541834</v>
      </c>
      <c r="H75" s="42">
        <f>Catchment!H101/10*Catchment!$E$1</f>
        <v>1339.1177125693439</v>
      </c>
      <c r="I75" s="42">
        <f>Catchment!I101/10*Catchment!$E$1</f>
        <v>789.74580435284054</v>
      </c>
      <c r="J75" s="42">
        <f>Catchment!J101/10*Catchment!$E$1</f>
        <v>25.473443057198821</v>
      </c>
      <c r="K75" s="42">
        <f>Catchment!K101/10*Catchment!$E$1</f>
        <v>28.740293907638584</v>
      </c>
      <c r="L75" s="42">
        <f>Catchment!L101/10*Catchment!$E$1</f>
        <v>107.4660790711026</v>
      </c>
      <c r="M75" s="42">
        <f>Catchment!M101/10*Catchment!$E$1</f>
        <v>42.245087322164252</v>
      </c>
      <c r="N75" s="42">
        <f>Catchment!N101/10*Catchment!$E$1</f>
        <v>82.644369879662236</v>
      </c>
    </row>
    <row r="76" spans="1:14" x14ac:dyDescent="0.2">
      <c r="A76" s="41" t="s">
        <v>56</v>
      </c>
      <c r="B76">
        <v>1994</v>
      </c>
      <c r="C76" s="42">
        <f>Catchment!C102/10*Catchment!$E$1</f>
        <v>207.19060790278678</v>
      </c>
      <c r="D76" s="42">
        <f>Catchment!D102/10*Catchment!$E$1</f>
        <v>859.64038781839656</v>
      </c>
      <c r="E76" s="42">
        <f>Catchment!E102/10*Catchment!$E$1</f>
        <v>656.86384655110737</v>
      </c>
      <c r="F76" s="42">
        <f>Catchment!F102/10*Catchment!$E$1</f>
        <v>1184.2064815527813</v>
      </c>
      <c r="G76" s="42">
        <f>Catchment!G102/10*Catchment!$E$1</f>
        <v>1053.8584566600775</v>
      </c>
      <c r="H76" s="42">
        <f>Catchment!H102/10*Catchment!$E$1</f>
        <v>903.91104815683309</v>
      </c>
      <c r="I76" s="42">
        <f>Catchment!I102/10*Catchment!$E$1</f>
        <v>402.59650054588826</v>
      </c>
      <c r="J76" s="42">
        <f>Catchment!J102/10*Catchment!$E$1</f>
        <v>321.51795003628644</v>
      </c>
      <c r="K76" s="42">
        <f>Catchment!K102/10*Catchment!$E$1</f>
        <v>93.52680277705042</v>
      </c>
      <c r="L76" s="42">
        <f>Catchment!L102/10*Catchment!$E$1</f>
        <v>19.923636266610075</v>
      </c>
      <c r="M76" s="42">
        <f>Catchment!M102/10*Catchment!$E$1</f>
        <v>80.642402135032498</v>
      </c>
      <c r="N76" s="42">
        <f>Catchment!N102/10*Catchment!$E$1</f>
        <v>190.7066016700015</v>
      </c>
    </row>
    <row r="77" spans="1:14" x14ac:dyDescent="0.2">
      <c r="A77" s="41" t="s">
        <v>56</v>
      </c>
      <c r="B77">
        <v>1995</v>
      </c>
      <c r="C77" s="42">
        <f>Catchment!C103/10*Catchment!$E$1</f>
        <v>1399.4224408408161</v>
      </c>
      <c r="D77" s="42">
        <f>Catchment!D103/10*Catchment!$E$1</f>
        <v>1519.5906039224719</v>
      </c>
      <c r="E77" s="42">
        <f>Catchment!E103/10*Catchment!$E$1</f>
        <v>1816.6437251355396</v>
      </c>
      <c r="F77" s="42">
        <f>Catchment!F103/10*Catchment!$E$1</f>
        <v>1198.8554852495831</v>
      </c>
      <c r="G77" s="42">
        <f>Catchment!G103/10*Catchment!$E$1</f>
        <v>1415.3960284819207</v>
      </c>
      <c r="H77" s="42">
        <f>Catchment!H103/10*Catchment!$E$1</f>
        <v>1110.9331189553779</v>
      </c>
      <c r="I77" s="42">
        <f>Catchment!I103/10*Catchment!$E$1</f>
        <v>822.07290456601413</v>
      </c>
      <c r="J77" s="42">
        <f>Catchment!J103/10*Catchment!$E$1</f>
        <v>502.37694874328702</v>
      </c>
      <c r="K77" s="42">
        <f>Catchment!K103/10*Catchment!$E$1</f>
        <v>164.82816095834534</v>
      </c>
      <c r="L77" s="42">
        <f>Catchment!L103/10*Catchment!$E$1</f>
        <v>690.78154851930424</v>
      </c>
      <c r="M77" s="42">
        <f>Catchment!M103/10*Catchment!$E$1</f>
        <v>318.15609307334267</v>
      </c>
      <c r="N77" s="42">
        <f>Catchment!N103/10*Catchment!$E$1</f>
        <v>334.99838361858622</v>
      </c>
    </row>
    <row r="78" spans="1:14" x14ac:dyDescent="0.2">
      <c r="A78" s="41" t="s">
        <v>56</v>
      </c>
      <c r="B78">
        <v>1996</v>
      </c>
      <c r="C78" s="42">
        <f>Catchment!C104/10*Catchment!$E$1</f>
        <v>1672.0152220565196</v>
      </c>
      <c r="D78" s="42">
        <f>Catchment!D104/10*Catchment!$E$1</f>
        <v>2373.4065418825785</v>
      </c>
      <c r="E78" s="42">
        <f>Catchment!E104/10*Catchment!$E$1</f>
        <v>1742.5010054327795</v>
      </c>
      <c r="F78" s="42">
        <f>Catchment!F104/10*Catchment!$E$1</f>
        <v>1332.2968562758585</v>
      </c>
      <c r="G78" s="42">
        <f>Catchment!G104/10*Catchment!$E$1</f>
        <v>682.90324549785976</v>
      </c>
      <c r="H78" s="42">
        <f>Catchment!H104/10*Catchment!$E$1</f>
        <v>2240.5235076486465</v>
      </c>
      <c r="I78" s="42">
        <f>Catchment!I104/10*Catchment!$E$1</f>
        <v>1199.4138220419266</v>
      </c>
      <c r="J78" s="42">
        <f>Catchment!J104/10*Catchment!$E$1</f>
        <v>760.32205674719421</v>
      </c>
      <c r="K78" s="42">
        <f>Catchment!K104/10*Catchment!$E$1</f>
        <v>161.77065037174341</v>
      </c>
      <c r="L78" s="42">
        <f>Catchment!L104/10*Catchment!$E$1</f>
        <v>294.65368460567555</v>
      </c>
      <c r="M78" s="42">
        <f>Catchment!M104/10*Catchment!$E$1</f>
        <v>173.32569682686798</v>
      </c>
      <c r="N78" s="42">
        <f>Catchment!N104/10*Catchment!$E$1</f>
        <v>209.146340837754</v>
      </c>
    </row>
    <row r="79" spans="1:14" x14ac:dyDescent="0.2">
      <c r="A79" s="41" t="s">
        <v>56</v>
      </c>
      <c r="B79">
        <v>1997</v>
      </c>
      <c r="C79" s="42">
        <f>Catchment!C105/10*Catchment!$E$1</f>
        <v>648.23810613248634</v>
      </c>
      <c r="D79" s="42">
        <f>Catchment!D105/10*Catchment!$E$1</f>
        <v>909.38215601830075</v>
      </c>
      <c r="E79" s="42">
        <f>Catchment!E105/10*Catchment!$E$1</f>
        <v>1431.6702557899293</v>
      </c>
      <c r="F79" s="42">
        <f>Catchment!F105/10*Catchment!$E$1</f>
        <v>2152.7051545897002</v>
      </c>
      <c r="G79" s="42">
        <f>Catchment!G105/10*Catchment!$E$1</f>
        <v>1379.6725467418692</v>
      </c>
      <c r="H79" s="42">
        <f>Catchment!H105/10*Catchment!$E$1</f>
        <v>2234.7459844210844</v>
      </c>
      <c r="I79" s="42">
        <f>Catchment!I105/10*Catchment!$E$1</f>
        <v>286.56515208708834</v>
      </c>
      <c r="J79" s="42">
        <f>Catchment!J105/10*Catchment!$E$1</f>
        <v>405.58213057487109</v>
      </c>
      <c r="K79" s="42">
        <f>Catchment!K105/10*Catchment!$E$1</f>
        <v>0</v>
      </c>
      <c r="L79" s="42">
        <f>Catchment!L105/10*Catchment!$E$1</f>
        <v>53.153213693572837</v>
      </c>
      <c r="M79" s="42">
        <f>Catchment!M105/10*Catchment!$E$1</f>
        <v>0</v>
      </c>
      <c r="N79" s="42">
        <f>Catchment!N105/10*Catchment!$E$1</f>
        <v>317.76377751592457</v>
      </c>
    </row>
    <row r="80" spans="1:14" x14ac:dyDescent="0.2">
      <c r="A80" s="41" t="s">
        <v>56</v>
      </c>
      <c r="B80">
        <v>1998</v>
      </c>
      <c r="C80" s="42">
        <f>Catchment!C106/10*Catchment!$E$1</f>
        <v>1035.3321623791583</v>
      </c>
      <c r="D80" s="42">
        <f>Catchment!D106/10*Catchment!$E$1</f>
        <v>1119.6840015015671</v>
      </c>
      <c r="E80" s="42">
        <f>Catchment!E106/10*Catchment!$E$1</f>
        <v>1210.9688684970508</v>
      </c>
      <c r="F80" s="42">
        <f>Catchment!F106/10*Catchment!$E$1</f>
        <v>1934.3147765878471</v>
      </c>
      <c r="G80" s="42">
        <f>Catchment!G106/10*Catchment!$E$1</f>
        <v>1057.2867506438945</v>
      </c>
      <c r="H80" s="42">
        <f>Catchment!H106/10*Catchment!$E$1</f>
        <v>1485.9789741290147</v>
      </c>
      <c r="I80" s="42">
        <f>Catchment!I106/10*Catchment!$E$1</f>
        <v>271.54359169542647</v>
      </c>
      <c r="J80" s="42">
        <f>Catchment!J106/10*Catchment!$E$1</f>
        <v>382.47203766462201</v>
      </c>
      <c r="K80" s="42">
        <f>Catchment!K106/10*Catchment!$E$1</f>
        <v>67.019269439722279</v>
      </c>
      <c r="L80" s="42">
        <f>Catchment!L106/10*Catchment!$E$1</f>
        <v>23.110092910249058</v>
      </c>
      <c r="M80" s="42">
        <f>Catchment!M106/10*Catchment!$E$1</f>
        <v>117.86147384227021</v>
      </c>
      <c r="N80" s="42">
        <f>Catchment!N106/10*Catchment!$E$1</f>
        <v>55.46422298459774</v>
      </c>
    </row>
    <row r="81" spans="1:14" x14ac:dyDescent="0.2">
      <c r="A81" s="41" t="s">
        <v>56</v>
      </c>
      <c r="B81">
        <v>1999</v>
      </c>
      <c r="C81" s="42">
        <f>Catchment!C107/10*Catchment!$E$1</f>
        <v>1087.3298714272184</v>
      </c>
      <c r="D81" s="42">
        <f>Catchment!D107/10*Catchment!$E$1</f>
        <v>672.50370368824781</v>
      </c>
      <c r="E81" s="42">
        <f>Catchment!E107/10*Catchment!$E$1</f>
        <v>2246.3010308762091</v>
      </c>
      <c r="F81" s="42">
        <f>Catchment!F107/10*Catchment!$E$1</f>
        <v>1489.4454880655521</v>
      </c>
      <c r="G81" s="42">
        <f>Catchment!G107/10*Catchment!$E$1</f>
        <v>1150.8826269304034</v>
      </c>
      <c r="H81" s="42">
        <f>Catchment!H107/10*Catchment!$E$1</f>
        <v>1467.4908998008157</v>
      </c>
      <c r="I81" s="42">
        <f>Catchment!I107/10*Catchment!$E$1</f>
        <v>774.18811249334351</v>
      </c>
      <c r="J81" s="42">
        <f>Catchment!J107/10*Catchment!$E$1</f>
        <v>591.618378502376</v>
      </c>
      <c r="K81" s="42">
        <f>Catchment!K107/10*Catchment!$E$1</f>
        <v>157.14863178969364</v>
      </c>
      <c r="L81" s="42">
        <f>Catchment!L107/10*Catchment!$E$1</f>
        <v>20.799083619224156</v>
      </c>
      <c r="M81" s="42">
        <f>Catchment!M107/10*Catchment!$E$1</f>
        <v>0</v>
      </c>
      <c r="N81" s="42">
        <f>Catchment!N107/10*Catchment!$E$1</f>
        <v>822.71930760486669</v>
      </c>
    </row>
    <row r="82" spans="1:14" x14ac:dyDescent="0.2">
      <c r="A82" s="41" t="s">
        <v>56</v>
      </c>
      <c r="B82">
        <v>2000</v>
      </c>
      <c r="C82" s="42">
        <f>Catchment!C108/10*Catchment!$E$1</f>
        <v>1005.2890415958343</v>
      </c>
      <c r="D82" s="42">
        <f>Catchment!D108/10*Catchment!$E$1</f>
        <v>1132.3945526022044</v>
      </c>
      <c r="E82" s="42">
        <f>Catchment!E108/10*Catchment!$E$1</f>
        <v>1984.0014763448821</v>
      </c>
      <c r="F82" s="42">
        <f>Catchment!F108/10*Catchment!$E$1</f>
        <v>900.13811885420114</v>
      </c>
      <c r="G82" s="42">
        <f>Catchment!G108/10*Catchment!$E$1</f>
        <v>975.24592081251046</v>
      </c>
      <c r="H82" s="42">
        <f>Catchment!H108/10*Catchment!$E$1</f>
        <v>898.98261420868835</v>
      </c>
      <c r="I82" s="42">
        <f>Catchment!I108/10*Catchment!$E$1</f>
        <v>1137.0165711842537</v>
      </c>
      <c r="J82" s="42">
        <f>Catchment!J108/10*Catchment!$E$1</f>
        <v>336.25185184412391</v>
      </c>
      <c r="K82" s="42">
        <f>Catchment!K108/10*Catchment!$E$1</f>
        <v>101.68440880509588</v>
      </c>
      <c r="L82" s="42">
        <f>Catchment!L108/10*Catchment!$E$1</f>
        <v>351.27341223578577</v>
      </c>
      <c r="M82" s="42">
        <f>Catchment!M108/10*Catchment!$E$1</f>
        <v>746.45600100104468</v>
      </c>
      <c r="N82" s="42">
        <f>Catchment!N108/10*Catchment!$E$1</f>
        <v>389.40506553769671</v>
      </c>
    </row>
    <row r="83" spans="1:14" x14ac:dyDescent="0.2">
      <c r="A83" s="41" t="s">
        <v>56</v>
      </c>
      <c r="B83">
        <v>2001</v>
      </c>
      <c r="C83" s="42">
        <f>Catchment!C109/10*Catchment!$E$1</f>
        <v>1348.4739213130329</v>
      </c>
      <c r="D83" s="42">
        <f>Catchment!D109/10*Catchment!$E$1</f>
        <v>1975.9129438262948</v>
      </c>
      <c r="E83" s="42">
        <f>Catchment!E109/10*Catchment!$E$1</f>
        <v>2054.4872597211415</v>
      </c>
      <c r="F83" s="42">
        <f>Catchment!F109/10*Catchment!$E$1</f>
        <v>2522.466641153685</v>
      </c>
      <c r="G83" s="42">
        <f>Catchment!G109/10*Catchment!$E$1</f>
        <v>550.02021126392776</v>
      </c>
      <c r="H83" s="42">
        <f>Catchment!H109/10*Catchment!$E$1</f>
        <v>934.80325821957479</v>
      </c>
      <c r="I83" s="42">
        <f>Catchment!I109/10*Catchment!$E$1</f>
        <v>786.89866359398059</v>
      </c>
      <c r="J83" s="42">
        <f>Catchment!J109/10*Catchment!$E$1</f>
        <v>1227.1459335342252</v>
      </c>
      <c r="K83" s="42">
        <f>Catchment!K109/10*Catchment!$E$1</f>
        <v>358.20644010886042</v>
      </c>
      <c r="L83" s="42">
        <f>Catchment!L109/10*Catchment!$E$1</f>
        <v>8.0885325185871739</v>
      </c>
      <c r="M83" s="42">
        <f>Catchment!M109/10*Catchment!$E$1</f>
        <v>1376.2060328053317</v>
      </c>
      <c r="N83" s="42">
        <f>Catchment!N109/10*Catchment!$E$1</f>
        <v>374.38350514603479</v>
      </c>
    </row>
    <row r="84" spans="1:14" x14ac:dyDescent="0.2">
      <c r="A84" s="41" t="s">
        <v>56</v>
      </c>
      <c r="B84">
        <v>2002</v>
      </c>
      <c r="C84" s="42">
        <f>Catchment!C110/10*Catchment!$E$1</f>
        <v>578.90782740173904</v>
      </c>
      <c r="D84" s="42">
        <f>Catchment!D110/10*Catchment!$E$1</f>
        <v>570.81929488315188</v>
      </c>
      <c r="E84" s="42">
        <f>Catchment!E110/10*Catchment!$E$1</f>
        <v>1451.3138347636409</v>
      </c>
      <c r="F84" s="42">
        <f>Catchment!F110/10*Catchment!$E$1</f>
        <v>1161.2821687400153</v>
      </c>
      <c r="G84" s="42">
        <f>Catchment!G110/10*Catchment!$E$1</f>
        <v>1644.283110564221</v>
      </c>
      <c r="H84" s="42">
        <f>Catchment!H110/10*Catchment!$E$1</f>
        <v>1533.3546645950255</v>
      </c>
      <c r="I84" s="42">
        <f>Catchment!I110/10*Catchment!$E$1</f>
        <v>684.05875014337232</v>
      </c>
      <c r="J84" s="42">
        <f>Catchment!J110/10*Catchment!$E$1</f>
        <v>107.46193203265814</v>
      </c>
      <c r="K84" s="42">
        <f>Catchment!K110/10*Catchment!$E$1</f>
        <v>0</v>
      </c>
      <c r="L84" s="42">
        <f>Catchment!L110/10*Catchment!$E$1</f>
        <v>186.036247927505</v>
      </c>
      <c r="M84" s="42">
        <f>Catchment!M110/10*Catchment!$E$1</f>
        <v>0</v>
      </c>
      <c r="N84" s="42">
        <f>Catchment!N110/10*Catchment!$E$1</f>
        <v>480.68993253318047</v>
      </c>
    </row>
    <row r="85" spans="1:14" x14ac:dyDescent="0.2">
      <c r="A85" s="41" t="s">
        <v>56</v>
      </c>
      <c r="B85">
        <v>2003</v>
      </c>
      <c r="C85" s="42">
        <f>Catchment!C111/10*Catchment!$E$1</f>
        <v>277.32111492298878</v>
      </c>
      <c r="D85" s="42">
        <f>Catchment!D111/10*Catchment!$E$1</f>
        <v>1128.9280386656669</v>
      </c>
      <c r="E85" s="42">
        <f>Catchment!E111/10*Catchment!$E$1</f>
        <v>1526.4216367219508</v>
      </c>
      <c r="F85" s="42">
        <f>Catchment!F111/10*Catchment!$E$1</f>
        <v>1725.1684357500926</v>
      </c>
      <c r="G85" s="42">
        <f>Catchment!G111/10*Catchment!$E$1</f>
        <v>1201.7248313329512</v>
      </c>
      <c r="H85" s="42">
        <f>Catchment!H111/10*Catchment!$E$1</f>
        <v>1848.8074328199255</v>
      </c>
      <c r="I85" s="42">
        <f>Catchment!I111/10*Catchment!$E$1</f>
        <v>217.23487335634121</v>
      </c>
      <c r="J85" s="42">
        <f>Catchment!J111/10*Catchment!$E$1</f>
        <v>16.177065037174348</v>
      </c>
      <c r="K85" s="42">
        <f>Catchment!K111/10*Catchment!$E$1</f>
        <v>179.10322005443021</v>
      </c>
      <c r="L85" s="42">
        <f>Catchment!L111/10*Catchment!$E$1</f>
        <v>389.40506553769671</v>
      </c>
      <c r="M85" s="42">
        <f>Catchment!M111/10*Catchment!$E$1</f>
        <v>253.05551736722725</v>
      </c>
      <c r="N85" s="42">
        <f>Catchment!N111/10*Catchment!$E$1</f>
        <v>605.48443424852542</v>
      </c>
    </row>
    <row r="86" spans="1:14" x14ac:dyDescent="0.2">
      <c r="A86" s="41" t="s">
        <v>56</v>
      </c>
      <c r="B86">
        <v>2004</v>
      </c>
      <c r="C86" s="42">
        <f>Catchment!C112/10*Catchment!$E$1</f>
        <v>515.35507189855423</v>
      </c>
      <c r="D86" s="42">
        <f>Catchment!D112/10*Catchment!$E$1</f>
        <v>1447.8473208271039</v>
      </c>
      <c r="E86" s="42">
        <f>Catchment!E112/10*Catchment!$E$1</f>
        <v>1320.741809820734</v>
      </c>
      <c r="F86" s="42">
        <f>Catchment!F112/10*Catchment!$E$1</f>
        <v>2253.2340587492836</v>
      </c>
      <c r="G86" s="42">
        <f>Catchment!G112/10*Catchment!$E$1</f>
        <v>1418.9597046892927</v>
      </c>
      <c r="H86" s="42">
        <f>Catchment!H112/10*Catchment!$E$1</f>
        <v>1185.5477662957767</v>
      </c>
      <c r="I86" s="42">
        <f>Catchment!I112/10*Catchment!$E$1</f>
        <v>1089.6408807182434</v>
      </c>
      <c r="J86" s="42">
        <f>Catchment!J112/10*Catchment!$E$1</f>
        <v>426.38121419409521</v>
      </c>
      <c r="K86" s="42">
        <f>Catchment!K112/10*Catchment!$E$1</f>
        <v>6.9330278730747175</v>
      </c>
      <c r="L86" s="42">
        <f>Catchment!L112/10*Catchment!$E$1</f>
        <v>0</v>
      </c>
      <c r="M86" s="42">
        <f>Catchment!M112/10*Catchment!$E$1</f>
        <v>149.06009927110645</v>
      </c>
      <c r="N86" s="42">
        <f>Catchment!N112/10*Catchment!$E$1</f>
        <v>225.32340587492837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Catchment</vt:lpstr>
      <vt:lpstr>Gauge Data</vt:lpstr>
      <vt:lpstr>10_mm_export</vt:lpstr>
      <vt:lpstr>'Gauge Data'!Print_Area</vt:lpstr>
    </vt:vector>
  </TitlesOfParts>
  <Company>Jeffares &amp; Green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Denford Buwu</dc:creator>
  <cp:lastModifiedBy>Bennie Haasbroek</cp:lastModifiedBy>
  <cp:lastPrinted>2011-01-21T14:58:27Z</cp:lastPrinted>
  <dcterms:created xsi:type="dcterms:W3CDTF">2009-10-26T14:01:46Z</dcterms:created>
  <dcterms:modified xsi:type="dcterms:W3CDTF">2011-01-21T14:58:33Z</dcterms:modified>
</cp:coreProperties>
</file>