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976" windowHeight="3072" tabRatio="807" activeTab="5"/>
  </bookViews>
  <sheets>
    <sheet name="Data" sheetId="1" r:id="rId1"/>
    <sheet name="flowmod" sheetId="2" r:id="rId2"/>
    <sheet name="habitat" sheetId="3" r:id="rId3"/>
    <sheet name="wq" sheetId="4" r:id="rId4"/>
    <sheet name="Con &amp; Seas" sheetId="5" r:id="rId5"/>
    <sheet name="EC" sheetId="6" r:id="rId6"/>
    <sheet name="hydraul" sheetId="7" r:id="rId7"/>
    <sheet name="Species Data" sheetId="8" r:id="rId8"/>
  </sheets>
  <definedNames>
    <definedName name="_xlnm.Print_Area" localSheetId="0">'Data'!$A$1:$N$60</definedName>
  </definedNames>
  <calcPr fullCalcOnLoad="1"/>
</workbook>
</file>

<file path=xl/comments1.xml><?xml version="1.0" encoding="utf-8"?>
<comments xmlns="http://schemas.openxmlformats.org/spreadsheetml/2006/main">
  <authors>
    <author>ThirionC</author>
  </authors>
  <commentList>
    <comment ref="E1" authorId="0">
      <text>
        <r>
          <rPr>
            <b/>
            <sz val="8"/>
            <rFont val="Tahoma"/>
            <family val="0"/>
          </rPr>
          <t xml:space="preserve">Preference:
0 No preference (does not occur)
1 Very low preference Coincidental
2 Low preference
3 Moderate preference
4 High preference
5 Very high preference
</t>
        </r>
      </text>
    </comment>
  </commentList>
</comments>
</file>

<file path=xl/comments5.xml><?xml version="1.0" encoding="utf-8"?>
<comments xmlns="http://schemas.openxmlformats.org/spreadsheetml/2006/main">
  <authors>
    <author>Kleynhans</author>
  </authors>
  <commentList>
    <comment ref="B2" authorId="0">
      <text>
        <r>
          <rPr>
            <b/>
            <sz val="8"/>
            <rFont val="Tahoma"/>
            <family val="0"/>
          </rPr>
          <t xml:space="preserve">GENERIC GUIDELINES FOR RATING (0--&gt;5)
0=None, or no impact
1= Small; limited with small impact on movement of some species
2=Moderate; notable and with some impact on movement on several species
3=Large; clear impact on movement of many species
4=Serious; clear  and serious impact on movement of most species
5=Extreme; clear and critical impact on the movement of all species
</t>
        </r>
        <r>
          <rPr>
            <sz val="8"/>
            <rFont val="Tahoma"/>
            <family val="0"/>
          </rPr>
          <t xml:space="preserve">
</t>
        </r>
      </text>
    </comment>
  </commentList>
</comments>
</file>

<file path=xl/comments8.xml><?xml version="1.0" encoding="utf-8"?>
<comments xmlns="http://schemas.openxmlformats.org/spreadsheetml/2006/main">
  <authors>
    <author>ThirionC</author>
  </authors>
  <commentList>
    <comment ref="F1" authorId="0">
      <text>
        <r>
          <rPr>
            <b/>
            <sz val="8"/>
            <rFont val="Tahoma"/>
            <family val="0"/>
          </rPr>
          <t xml:space="preserve">Preference:
0 No preference (does not occur)
1 Very low preference Coincidental
2 Low preference
3 Moderate preference
4 High preference
5 Very high preference
</t>
        </r>
      </text>
    </comment>
  </commentList>
</comments>
</file>

<file path=xl/sharedStrings.xml><?xml version="1.0" encoding="utf-8"?>
<sst xmlns="http://schemas.openxmlformats.org/spreadsheetml/2006/main" count="681" uniqueCount="297">
  <si>
    <t>Presence of taxa with a preference for moderately fast flowing water</t>
  </si>
  <si>
    <t>Presence of taxa with a preference for slow flowing water</t>
  </si>
  <si>
    <t>How does the total SASS score differ from expected?</t>
  </si>
  <si>
    <t>How does the total ASPT score differ from expected?</t>
  </si>
  <si>
    <t>Overall change to indicators of modified water quality</t>
  </si>
  <si>
    <t>Presence of taxa with a preference for very fast flowing water</t>
  </si>
  <si>
    <t xml:space="preserve">HABITAT </t>
  </si>
  <si>
    <t xml:space="preserve">WATER QUALITY </t>
  </si>
  <si>
    <t>FLOW MODIFICATION</t>
  </si>
  <si>
    <t>Oligochaeta</t>
  </si>
  <si>
    <t>SASS</t>
  </si>
  <si>
    <t>ASPT</t>
  </si>
  <si>
    <t>&gt;89=A; 80-89=B; 60-79=C; 40-59=D; 20-39=E; &lt;20=F</t>
  </si>
  <si>
    <t>% Weight</t>
  </si>
  <si>
    <t>Taxon</t>
  </si>
  <si>
    <t>Frequency</t>
  </si>
  <si>
    <t>&lt;0.1</t>
  </si>
  <si>
    <t>0.1-0.3</t>
  </si>
  <si>
    <t>0.3-0.6</t>
  </si>
  <si>
    <t>&gt;0.6</t>
  </si>
  <si>
    <t>BEDROCK</t>
  </si>
  <si>
    <t>COBBLES</t>
  </si>
  <si>
    <t>VEG</t>
  </si>
  <si>
    <t>GSM</t>
  </si>
  <si>
    <t>WATER</t>
  </si>
  <si>
    <t>QUALITY</t>
  </si>
  <si>
    <t>Porifera</t>
  </si>
  <si>
    <t>LOW</t>
  </si>
  <si>
    <t>Coelenterata</t>
  </si>
  <si>
    <t>NONE</t>
  </si>
  <si>
    <t>Turbellaria</t>
  </si>
  <si>
    <t>Hirudinea</t>
  </si>
  <si>
    <t>Amphipoda</t>
  </si>
  <si>
    <t>HIGH</t>
  </si>
  <si>
    <t>Potamonautidae</t>
  </si>
  <si>
    <t>Atyidae</t>
  </si>
  <si>
    <t>MODERATE</t>
  </si>
  <si>
    <t>Paleomonidae</t>
  </si>
  <si>
    <t>Hydracarina</t>
  </si>
  <si>
    <t>Notonemouridae</t>
  </si>
  <si>
    <t>Perlidae</t>
  </si>
  <si>
    <t>Baetidae 1sp</t>
  </si>
  <si>
    <t>Baetidae 2spp</t>
  </si>
  <si>
    <t>Baetidae &gt;2spp</t>
  </si>
  <si>
    <t>Caenidae</t>
  </si>
  <si>
    <t>Ephemeridae</t>
  </si>
  <si>
    <t>Heptageniidae</t>
  </si>
  <si>
    <t>Leptophlebiidae</t>
  </si>
  <si>
    <t>Machadorythidae</t>
  </si>
  <si>
    <t>Oligoneuridae</t>
  </si>
  <si>
    <t>Polymitarcyidae</t>
  </si>
  <si>
    <t>Prosopistomatidae</t>
  </si>
  <si>
    <t>Telagonodidae</t>
  </si>
  <si>
    <t>Trichorythidae</t>
  </si>
  <si>
    <t>Calopterygidae</t>
  </si>
  <si>
    <t>Chlorocyphidae</t>
  </si>
  <si>
    <t>Chlorolestidae</t>
  </si>
  <si>
    <t>Coenagrionidae</t>
  </si>
  <si>
    <t>Lestidae</t>
  </si>
  <si>
    <t>Platycnemidae</t>
  </si>
  <si>
    <t>Protoneuridae</t>
  </si>
  <si>
    <t>Aeshnidae</t>
  </si>
  <si>
    <t>Corduliidae</t>
  </si>
  <si>
    <t>Gomphidae</t>
  </si>
  <si>
    <t>Libellulidae</t>
  </si>
  <si>
    <t>Pyralidae</t>
  </si>
  <si>
    <t>Belostomatidae</t>
  </si>
  <si>
    <t>Corixidae</t>
  </si>
  <si>
    <t>Gerridae</t>
  </si>
  <si>
    <t>Hydrometridae</t>
  </si>
  <si>
    <t>Naucoridae</t>
  </si>
  <si>
    <t>Notonectidae</t>
  </si>
  <si>
    <t>Pleidae</t>
  </si>
  <si>
    <t>Veliidae</t>
  </si>
  <si>
    <t>Corydalidae</t>
  </si>
  <si>
    <t>Sialidae</t>
  </si>
  <si>
    <t>Dipseudopsidae</t>
  </si>
  <si>
    <t>Ecnomidae</t>
  </si>
  <si>
    <t>Hydropsychidae 1sp</t>
  </si>
  <si>
    <t>Hydropsychidae 2spp</t>
  </si>
  <si>
    <t>Hydropsychidae &gt;2spp</t>
  </si>
  <si>
    <t>Philopotamidae</t>
  </si>
  <si>
    <t>Polycentropodidae</t>
  </si>
  <si>
    <t>Psychomyiidae</t>
  </si>
  <si>
    <t>Xiphocentronidae</t>
  </si>
  <si>
    <t>Barbarochthonidae</t>
  </si>
  <si>
    <t>Calamoceratidae</t>
  </si>
  <si>
    <t>Glossosomatidae</t>
  </si>
  <si>
    <t>Hydroptilidae</t>
  </si>
  <si>
    <t>Hydropsalpingidae</t>
  </si>
  <si>
    <t>Lepidostomatidae</t>
  </si>
  <si>
    <t>Leptoceridae</t>
  </si>
  <si>
    <t>Pisuliidae</t>
  </si>
  <si>
    <t>Sericostomatidae</t>
  </si>
  <si>
    <t>Dytiscidae</t>
  </si>
  <si>
    <t>Elmidae</t>
  </si>
  <si>
    <t>Dryopidae</t>
  </si>
  <si>
    <t>Gyrinidae</t>
  </si>
  <si>
    <t>Helodidae</t>
  </si>
  <si>
    <t>Hydraenidae</t>
  </si>
  <si>
    <t>Hydrophilidae</t>
  </si>
  <si>
    <t>Limnichidae</t>
  </si>
  <si>
    <t>Psephenidae</t>
  </si>
  <si>
    <t>Athericidae</t>
  </si>
  <si>
    <t>Blepharoceridae</t>
  </si>
  <si>
    <t>Ceratopogonidae</t>
  </si>
  <si>
    <t>Chironomidae</t>
  </si>
  <si>
    <t>Culicidae</t>
  </si>
  <si>
    <t>Dixidae</t>
  </si>
  <si>
    <t>Empididae</t>
  </si>
  <si>
    <t>Ephydridae</t>
  </si>
  <si>
    <t>Muscidae</t>
  </si>
  <si>
    <t>Psychodidae</t>
  </si>
  <si>
    <t>Simuliidae</t>
  </si>
  <si>
    <t>Syrphidae</t>
  </si>
  <si>
    <t>Tabanidae</t>
  </si>
  <si>
    <t>Tipulidae</t>
  </si>
  <si>
    <t>Ancylidae</t>
  </si>
  <si>
    <t>Bulinae</t>
  </si>
  <si>
    <t>Hydrobiidae</t>
  </si>
  <si>
    <t>Lymnaeidae</t>
  </si>
  <si>
    <t>Physidae</t>
  </si>
  <si>
    <t>Planorbinae</t>
  </si>
  <si>
    <t>Thiaridae</t>
  </si>
  <si>
    <t>Viviparidae</t>
  </si>
  <si>
    <t>Corbiculidae</t>
  </si>
  <si>
    <t>Sphaeridae</t>
  </si>
  <si>
    <t>Unionidae</t>
  </si>
  <si>
    <t>Nepidae</t>
  </si>
  <si>
    <t>Petrothrincidae</t>
  </si>
  <si>
    <t>Haliplidae</t>
  </si>
  <si>
    <t>Has the abundance and/or frequency of occurrence of any of the taxa with a preference for bedrock/boulders changed?</t>
  </si>
  <si>
    <t>Has the abundance and/or frequency of occurrence of any of the taxa with a preference for loose cobbles changed?</t>
  </si>
  <si>
    <t>Has the abundance and/or frequency of occurrence of any of the taxa with a preference for vegetation changed?</t>
  </si>
  <si>
    <t>Has the occurrence of invertebrates with a preference for loose cobbles changed relative to expected?</t>
  </si>
  <si>
    <t>Has the occurrence of invertebrates with a preference for vegetation changed relative to expected?</t>
  </si>
  <si>
    <t>Has the occurrence of invertebrates with a preference for sand, gravel or mud changed relative to expected?</t>
  </si>
  <si>
    <t>Has the occurrence of invertebrates with a preference for the water column or water surface changed relative to expected?</t>
  </si>
  <si>
    <t>Ref SASS</t>
  </si>
  <si>
    <t>No of taxa</t>
  </si>
  <si>
    <t>Reference SASS</t>
  </si>
  <si>
    <t>Reference ASPT</t>
  </si>
  <si>
    <t>RANKING OF METRICS</t>
  </si>
  <si>
    <t>Abundance and/or frequency of occurrence of taxa with a preference for very fast flowing water</t>
  </si>
  <si>
    <t>Abundance and/or frequency of occurrence of taxa with a preference for moderately fast flowing water</t>
  </si>
  <si>
    <t>Abundance and/or frequency of occurrence of taxa with a preference for slow flowing water</t>
  </si>
  <si>
    <r>
      <t>HABITAT MODIFICATION METRICS.</t>
    </r>
    <r>
      <rPr>
        <b/>
        <sz val="9"/>
        <rFont val="Arial"/>
        <family val="2"/>
      </rPr>
      <t xml:space="preserve">                                                         WITH REFERENCE TO INVERTEBRATE HABITAT PREFERENCES, WHAT ARE THE CHANGES TO THE FOLLOWING OBSERVED OR EXPECTED TO BE?</t>
    </r>
  </si>
  <si>
    <t>%WEIGHT</t>
  </si>
  <si>
    <t>Overall % change in flow dependanceof assemblage</t>
  </si>
  <si>
    <t>% WEIGHT</t>
  </si>
  <si>
    <r>
      <t>Which of these measures will best indicate the response of invertebrates (</t>
    </r>
    <r>
      <rPr>
        <b/>
        <i/>
        <sz val="8"/>
        <rFont val="Arial"/>
        <family val="2"/>
      </rPr>
      <t>in this system at this site</t>
    </r>
    <r>
      <rPr>
        <b/>
        <sz val="8"/>
        <rFont val="Arial"/>
        <family val="2"/>
      </rPr>
      <t>)</t>
    </r>
  </si>
  <si>
    <t>FM</t>
  </si>
  <si>
    <t>H</t>
  </si>
  <si>
    <t>WQ</t>
  </si>
  <si>
    <t>METRIC GROUP CALCULATED SCORE</t>
  </si>
  <si>
    <t>CALCULATED WEIGHT</t>
  </si>
  <si>
    <t>WEIGHTED SCORE OF GROUP</t>
  </si>
  <si>
    <t>RANK OF METRIC GROUP</t>
  </si>
  <si>
    <t>%WEIGHT FOR METRIC GROUP</t>
  </si>
  <si>
    <t>Overall % change in flow dependance of assemblage</t>
  </si>
  <si>
    <t>Has the occurrence of invertebrates with a preference for bedrock/boulders changed relative to expected?</t>
  </si>
  <si>
    <r>
      <t>FLOW MODIFICATION METRICS.</t>
    </r>
    <r>
      <rPr>
        <b/>
        <sz val="9"/>
        <rFont val="Arial"/>
        <family val="2"/>
      </rPr>
      <t xml:space="preserve">                                                         WITH REFERENCE TO VELOCITY PREFERENCES, WHAT ARE THE CHANGES TO THE FOLLOWING OBSERVED OR EXPECTED TO BE?</t>
    </r>
  </si>
  <si>
    <r>
      <t>WATER QUALITY METRICS.</t>
    </r>
    <r>
      <rPr>
        <b/>
        <sz val="9"/>
        <rFont val="Arial"/>
        <family val="2"/>
      </rPr>
      <t xml:space="preserve">                                                                   WITH REFERENCE TO WATER QUALITY REQUIREMENTS, WHAT ARE THE CHANGES TO THE FOLLOWING OBSERVED OR EXPECTED TO BE?</t>
    </r>
  </si>
  <si>
    <t>Considering the range from 5 to 0 of each of these metric groups, which one would most affect overall Invertebrate Response (PES) if it changed from 0 to 5? (irrespective of the rating). This metric group is ranked as 1, the next most responsive, ranked as 2, etc.</t>
  </si>
  <si>
    <t>INVERTEBRATE EC METRIC GROUP</t>
  </si>
  <si>
    <t>INVERTEBRATE EC</t>
  </si>
  <si>
    <t>INVERTEBRATE EC CATEGORY</t>
  </si>
  <si>
    <t>INVERTEBRATE EC: BASED ON WEIGHTS OF METRIC GROUPS</t>
  </si>
  <si>
    <t>Burnupia</t>
  </si>
  <si>
    <t>Acanthiops varius</t>
  </si>
  <si>
    <t>Afroptilum</t>
  </si>
  <si>
    <t>Afroptilum parvum</t>
  </si>
  <si>
    <t>Afroptilum sudafricanum</t>
  </si>
  <si>
    <t>Baetis harrisoni</t>
  </si>
  <si>
    <t>Centroptiloides bifasciata</t>
  </si>
  <si>
    <t>Cheleocloeon excisum</t>
  </si>
  <si>
    <t>Crasabwa flava</t>
  </si>
  <si>
    <t>Dabulamanzia</t>
  </si>
  <si>
    <t>Dabulamanzia indusii</t>
  </si>
  <si>
    <t>Dabulamanzia media</t>
  </si>
  <si>
    <t>Demoreptus</t>
  </si>
  <si>
    <t>Demoreptus monticola</t>
  </si>
  <si>
    <t>Demoreptus natalensis</t>
  </si>
  <si>
    <t>Procloeon africanum</t>
  </si>
  <si>
    <t>Pseudocloeon</t>
  </si>
  <si>
    <t>Pseudocloeon vinosum</t>
  </si>
  <si>
    <t>Pseudocloeon latum</t>
  </si>
  <si>
    <t>Pseudocloeon glaucum</t>
  </si>
  <si>
    <t>Pseudocloeon bellum</t>
  </si>
  <si>
    <t>Pseudopannota maculosa</t>
  </si>
  <si>
    <t>Caenis</t>
  </si>
  <si>
    <t>Bezzia</t>
  </si>
  <si>
    <t>Chironominae</t>
  </si>
  <si>
    <t>Tanytarsini</t>
  </si>
  <si>
    <t>Tanypodinae</t>
  </si>
  <si>
    <t>Pentaneura</t>
  </si>
  <si>
    <t>Orthocladinae</t>
  </si>
  <si>
    <t>Corynoneura</t>
  </si>
  <si>
    <t>Pseudogrion</t>
  </si>
  <si>
    <t>Micronecta</t>
  </si>
  <si>
    <t>Micronecta picannin</t>
  </si>
  <si>
    <t>Afronurus barnardi</t>
  </si>
  <si>
    <t>Afronurus peringueyi</t>
  </si>
  <si>
    <t>Afronurus scotti</t>
  </si>
  <si>
    <t>Cheumatopsyche</t>
  </si>
  <si>
    <t>Cheumatopsyche afra</t>
  </si>
  <si>
    <t>Cheumatopsyche thomasetti</t>
  </si>
  <si>
    <t>Hydropsyche longifurca</t>
  </si>
  <si>
    <t>Orthotrichia barnardi</t>
  </si>
  <si>
    <t>Trichosetodes</t>
  </si>
  <si>
    <t>Adenophlebia</t>
  </si>
  <si>
    <t>Adenophlebia auriculata</t>
  </si>
  <si>
    <t>Adenophlebia sylvatica</t>
  </si>
  <si>
    <t>Adenophleboides bicolour</t>
  </si>
  <si>
    <t>Choroterpes nigrescens</t>
  </si>
  <si>
    <t>Euthraulus</t>
  </si>
  <si>
    <t>Euthraulus elegans</t>
  </si>
  <si>
    <t>Machadorythus maculates</t>
  </si>
  <si>
    <t>Aphelocheirus</t>
  </si>
  <si>
    <t>Mesoveliidae</t>
  </si>
  <si>
    <t>Naididae</t>
  </si>
  <si>
    <t>Nais</t>
  </si>
  <si>
    <t>Tubificidae</t>
  </si>
  <si>
    <t>Elllasoneuria trimeniana</t>
  </si>
  <si>
    <t>Oligoneuriopsis lawrencei</t>
  </si>
  <si>
    <t>Neoperla spio</t>
  </si>
  <si>
    <t>Ephoron savignyi</t>
  </si>
  <si>
    <t>Prosopistoma crassi</t>
  </si>
  <si>
    <t>Simulium</t>
  </si>
  <si>
    <t>Simulium medusaeforme</t>
  </si>
  <si>
    <t>Simulium nigritarse</t>
  </si>
  <si>
    <t>Simulium vorax</t>
  </si>
  <si>
    <t>Simulium dentulosum</t>
  </si>
  <si>
    <t>Simulium damnosum</t>
  </si>
  <si>
    <t>Simulium chutteri</t>
  </si>
  <si>
    <t>RATING</t>
  </si>
  <si>
    <t>Presence of taxa with a preference for standing water</t>
  </si>
  <si>
    <t>Abundance and/or frequency of occurrence of taxa with a preference for standing water</t>
  </si>
  <si>
    <t>WHAT IS THE EXTENT OF THE FOLLOWING</t>
  </si>
  <si>
    <t>RATINGS</t>
  </si>
  <si>
    <t>Weirs and causeways</t>
  </si>
  <si>
    <t>Impoundments</t>
  </si>
  <si>
    <t>Changes in seasonality</t>
  </si>
  <si>
    <t>Based on observed and derived data, with reference to migration and seasonality, how did the following change?</t>
  </si>
  <si>
    <t>Impact on occurrence of taxa with seasonal distribution</t>
  </si>
  <si>
    <t>Impact on abundance and/or frequency of occurrence of taxa with seasonal distribution</t>
  </si>
  <si>
    <t>Impact on distribution of migratory taxa</t>
  </si>
  <si>
    <t xml:space="preserve">Impact on abundance and/or frequency of occurrence of migratory taxa </t>
  </si>
  <si>
    <t>Season</t>
  </si>
  <si>
    <t>CONNECTIVITY &amp; SEASONALITY</t>
  </si>
  <si>
    <t>CS</t>
  </si>
  <si>
    <r>
      <t>Velocity Preference Scores:
GENERIC GUIDELINES FOR SCORING (0-5)</t>
    </r>
    <r>
      <rPr>
        <sz val="9"/>
        <color indexed="8"/>
        <rFont val="Arial"/>
        <family val="2"/>
      </rPr>
      <t xml:space="preserve">
0=No change from reference 
1= Small change from reference
2=Moderate changefrom reference
3=Large change from reference
4=Serious change from reference
5=Extreme change from reference (completely dominant or absent)</t>
    </r>
  </si>
  <si>
    <r>
      <t>Ranking of metrics:</t>
    </r>
    <r>
      <rPr>
        <sz val="9"/>
        <rFont val="Arial"/>
        <family val="2"/>
      </rPr>
      <t xml:space="preserve">  Rank order in terms of which metric (if it changed from worst to best) would best indicate good integrity in terms of velocity categories. Do not rank metrics that are not relevant (leave them blank)</t>
    </r>
  </si>
  <si>
    <r>
      <t>% Weight:</t>
    </r>
    <r>
      <rPr>
        <sz val="9"/>
        <rFont val="Arial"/>
        <family val="2"/>
      </rPr>
      <t xml:space="preserve"> Give 100% to rank 1, then say how big the impact of each of the others is as a % of that (irrespective of the rating).</t>
    </r>
  </si>
  <si>
    <r>
      <t xml:space="preserve">Velocity Categories:
</t>
    </r>
    <r>
      <rPr>
        <sz val="9"/>
        <rFont val="Arial"/>
        <family val="2"/>
      </rPr>
      <t>Very Fast flowing water &gt;0.6 m/s;
Moderately fast flowing water 0.3-0.6 m/s;
Slow flowing water 0.1-0.3 m/s;
Standing water &lt;0.1 m/s</t>
    </r>
  </si>
  <si>
    <r>
      <t>Habitat Preference Scores:
GENERIC GUIDELINES FOR SCORING (0-5)</t>
    </r>
    <r>
      <rPr>
        <sz val="9"/>
        <color indexed="8"/>
        <rFont val="Arial"/>
        <family val="2"/>
      </rPr>
      <t xml:space="preserve">
0=No change from reference 
1= Small change from reference
2=Moderate changefrom reference
3=Large change from reference
4=Serious change from reference
5=Extreme change from reference (completely dominant or absent)</t>
    </r>
  </si>
  <si>
    <r>
      <t>Ranking of metrics:</t>
    </r>
    <r>
      <rPr>
        <sz val="9"/>
        <rFont val="Arial"/>
        <family val="2"/>
      </rPr>
      <t xml:space="preserve">  Rank order in terms of which metric (if it changed from worst to best) would best indicate good integrity in terms of habitat types. Do not rank metrics that are not relevant (leave them blank)</t>
    </r>
  </si>
  <si>
    <r>
      <t>Water Quality Preference Scores:
GENERIC GUIDELINES FOR SCORING (0-5)</t>
    </r>
    <r>
      <rPr>
        <sz val="9"/>
        <color indexed="8"/>
        <rFont val="Arial"/>
        <family val="2"/>
      </rPr>
      <t xml:space="preserve">
0=No change from reference 
1= Small change from reference
2=Moderate change from reference
3=Large change from reference
4=Serious change from reference
5=Extreme change from reference (completely dominant or absent)</t>
    </r>
  </si>
  <si>
    <r>
      <t xml:space="preserve">Water Qaulity delineations (Based on SASS5 weights)
</t>
    </r>
    <r>
      <rPr>
        <sz val="9"/>
        <rFont val="Arial"/>
        <family val="2"/>
      </rPr>
      <t>High Water Quality Preference: (SASS weights 12-15)
Moderate Water Quality Preference: (SASS weights 7-11)
Low Water Quality Preference: (SASS weights 4-6)
Very low Water Quality Preference: (SASS weights 1-3)</t>
    </r>
  </si>
  <si>
    <r>
      <t>Ranking of metrics:</t>
    </r>
    <r>
      <rPr>
        <sz val="9"/>
        <rFont val="Arial"/>
        <family val="2"/>
      </rPr>
      <t xml:space="preserve">  Rank order in terms of which metric (if it changed from worst to best) would best indicate good integrity in terms of water quality requirements. Do not rank metrics that are not relevant (leave them blank)</t>
    </r>
  </si>
  <si>
    <r>
      <t xml:space="preserve">Guidelines for ranking of metric groups.
</t>
    </r>
    <r>
      <rPr>
        <b/>
        <sz val="9"/>
        <rFont val="Arial"/>
        <family val="2"/>
      </rPr>
      <t>Which of the Metric Groups will best indicate the response of invertebrates at this site or reach/invertebrate habitat segment.</t>
    </r>
  </si>
  <si>
    <r>
      <t xml:space="preserve">Guidelines for weighting of metric groups.
</t>
    </r>
    <r>
      <rPr>
        <sz val="9"/>
        <rFont val="Arial"/>
        <family val="2"/>
      </rPr>
      <t>Give 100% to rank 1, then say how big the impact of each of the others is as a % of that (irrespective of the rating).</t>
    </r>
  </si>
  <si>
    <t>Ref abun</t>
  </si>
  <si>
    <t>Pres Abun</t>
  </si>
  <si>
    <t>Has the abundance of any of the taxa with a preference for sand, gravel or mud changed relative to expected?</t>
  </si>
  <si>
    <t>Has the abundance and/or frequency of occurrence of any of the taxa with a preference for the water column/water surface changed?</t>
  </si>
  <si>
    <t>Has the number of taxa with a high requirement for unmodified physico-chemical conditions changed?</t>
  </si>
  <si>
    <t>Has the number of taxa with a moderate requirement for unmodified physico-chemical conditions changed?</t>
  </si>
  <si>
    <t>Has the abundance and/or frequency of occurrence of  the taxa with a high requirement for unmodified physico-chemical conditions changed?</t>
  </si>
  <si>
    <t>Hasthe abundance and/or fequency of occurrence of  the taxa with a moderate requirement for modified physico-chemical conditions changed?</t>
  </si>
  <si>
    <t>Has the number of taxa with a low requirement for unmodified physico-chemical conditions changed?</t>
  </si>
  <si>
    <t>Has the abundance and/or frequency of occurrence of the taxa with a low requirement for unmodified physico-chemical conditions changed?</t>
  </si>
  <si>
    <t>Has the number of taxa with a very low requirement for unmodified physico-chemical conditions changed?</t>
  </si>
  <si>
    <t>Has the abundance and/or frequency of occurrence of the taxa with a very low requirement for unmodified physico-chemical conditions changed?</t>
  </si>
  <si>
    <t>VSFS</t>
  </si>
  <si>
    <t>SFS</t>
  </si>
  <si>
    <t>FFS</t>
  </si>
  <si>
    <t>VSCS</t>
  </si>
  <si>
    <t>SCS</t>
  </si>
  <si>
    <t>FCS</t>
  </si>
  <si>
    <t>VFCS</t>
  </si>
  <si>
    <t>Hydropsychidae</t>
  </si>
  <si>
    <r>
      <t xml:space="preserve">SASS Scores:                                    GUIDELINES FOR SCORING (% of reference)
</t>
    </r>
    <r>
      <rPr>
        <sz val="9"/>
        <rFont val="Arial"/>
        <family val="2"/>
      </rPr>
      <t xml:space="preserve">&gt;90%  = 0
80-90% = 1
60-80%  = 2
40-60%  = 3
20-40%  = 4
&lt;20%  = 5    </t>
    </r>
  </si>
  <si>
    <r>
      <t xml:space="preserve">ASPT Values:                                     GUIDELINES FOR SCORING (% of reference)
</t>
    </r>
    <r>
      <rPr>
        <sz val="9"/>
        <rFont val="Arial"/>
        <family val="2"/>
      </rPr>
      <t>&gt;95% = 0
90-95%  = 1
85-90%  = 2
80-85%  = 3
75-80%  = 4
&lt;75%  = 5</t>
    </r>
  </si>
  <si>
    <t>COMMENTS</t>
  </si>
  <si>
    <t>Dytiscidae/Noteridae</t>
  </si>
  <si>
    <t>Veliidae/Mesoveliidae</t>
  </si>
  <si>
    <t>Pyralidae (Crambidae)</t>
  </si>
  <si>
    <t>Chlorolestidae (Synlestidae)</t>
  </si>
  <si>
    <t>Tricorythidae</t>
  </si>
  <si>
    <t>Teloganodidae</t>
  </si>
  <si>
    <t>Bulininae</t>
  </si>
  <si>
    <t>Tricorythus discolor</t>
  </si>
  <si>
    <t>Score</t>
  </si>
  <si>
    <t>A</t>
  </si>
  <si>
    <t>B</t>
  </si>
  <si>
    <t>C</t>
  </si>
</sst>
</file>

<file path=xl/styles.xml><?xml version="1.0" encoding="utf-8"?>
<styleSheet xmlns="http://schemas.openxmlformats.org/spreadsheetml/2006/main">
  <numFmts count="39">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R&quot;#,##0;\-&quot;R&quot;#,##0"/>
    <numFmt numFmtId="181" formatCode="&quot;R&quot;#,##0;[Red]\-&quot;R&quot;#,##0"/>
    <numFmt numFmtId="182" formatCode="&quot;R&quot;#,##0.00;\-&quot;R&quot;#,##0.00"/>
    <numFmt numFmtId="183" formatCode="&quot;R&quot;#,##0.00;[Red]\-&quot;R&quot;#,##0.00"/>
    <numFmt numFmtId="184" formatCode="_-&quot;R&quot;* #,##0_-;\-&quot;R&quot;* #,##0_-;_-&quot;R&quot;* &quot;-&quot;_-;_-@_-"/>
    <numFmt numFmtId="185" formatCode="_-&quot;R&quot;* #,##0.00_-;\-&quot;R&quot;* #,##0.00_-;_-&quot;R&quot;* &quot;-&quot;??_-;_-@_-"/>
    <numFmt numFmtId="186" formatCode="0.0"/>
    <numFmt numFmtId="187" formatCode="0.0000000000"/>
    <numFmt numFmtId="188" formatCode="0.000000000"/>
    <numFmt numFmtId="189" formatCode="0.00000000"/>
    <numFmt numFmtId="190" formatCode="0.0000000"/>
    <numFmt numFmtId="191" formatCode="0.000000"/>
    <numFmt numFmtId="192" formatCode="0.00000"/>
    <numFmt numFmtId="193" formatCode="0.0000"/>
    <numFmt numFmtId="194" formatCode="0.000"/>
  </numFmts>
  <fonts count="61">
    <font>
      <sz val="10"/>
      <name val="Arial"/>
      <family val="0"/>
    </font>
    <font>
      <b/>
      <sz val="10"/>
      <name val="Arial"/>
      <family val="2"/>
    </font>
    <font>
      <b/>
      <sz val="8"/>
      <name val="Tahoma"/>
      <family val="0"/>
    </font>
    <font>
      <i/>
      <sz val="10"/>
      <name val="Arial"/>
      <family val="2"/>
    </font>
    <font>
      <u val="single"/>
      <sz val="10"/>
      <color indexed="12"/>
      <name val="Arial"/>
      <family val="0"/>
    </font>
    <font>
      <u val="single"/>
      <sz val="10"/>
      <color indexed="36"/>
      <name val="Arial"/>
      <family val="0"/>
    </font>
    <font>
      <b/>
      <sz val="7"/>
      <name val="Arial"/>
      <family val="2"/>
    </font>
    <font>
      <sz val="7"/>
      <name val="Arial"/>
      <family val="2"/>
    </font>
    <font>
      <sz val="8"/>
      <name val="Arial"/>
      <family val="2"/>
    </font>
    <font>
      <b/>
      <sz val="8"/>
      <name val="Arial"/>
      <family val="2"/>
    </font>
    <font>
      <sz val="6"/>
      <name val="Arial"/>
      <family val="2"/>
    </font>
    <font>
      <sz val="10"/>
      <color indexed="10"/>
      <name val="Arial"/>
      <family val="2"/>
    </font>
    <font>
      <b/>
      <sz val="9"/>
      <name val="Arial"/>
      <family val="2"/>
    </font>
    <font>
      <b/>
      <u val="single"/>
      <sz val="9"/>
      <name val="Arial"/>
      <family val="2"/>
    </font>
    <font>
      <sz val="9"/>
      <name val="Arial"/>
      <family val="2"/>
    </font>
    <font>
      <b/>
      <i/>
      <sz val="8"/>
      <name val="Arial"/>
      <family val="2"/>
    </font>
    <font>
      <b/>
      <sz val="10"/>
      <color indexed="9"/>
      <name val="Arial"/>
      <family val="2"/>
    </font>
    <font>
      <b/>
      <sz val="12"/>
      <name val="Arial"/>
      <family val="2"/>
    </font>
    <font>
      <b/>
      <sz val="9"/>
      <name val="A"/>
      <family val="0"/>
    </font>
    <font>
      <sz val="9"/>
      <name val="A"/>
      <family val="0"/>
    </font>
    <font>
      <sz val="8"/>
      <name val="Tahoma"/>
      <family val="0"/>
    </font>
    <font>
      <b/>
      <sz val="9"/>
      <color indexed="8"/>
      <name val="Arial"/>
      <family val="2"/>
    </font>
    <font>
      <sz val="9"/>
      <color indexed="8"/>
      <name val="Arial"/>
      <family val="2"/>
    </font>
    <font>
      <sz val="8"/>
      <color indexed="9"/>
      <name val="Arial"/>
      <family val="2"/>
    </font>
    <font>
      <sz val="9"/>
      <color indexed="9"/>
      <name val="Arial"/>
      <family val="2"/>
    </font>
    <font>
      <sz val="10"/>
      <color indexed="9"/>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22"/>
        <bgColor indexed="64"/>
      </patternFill>
    </fill>
    <fill>
      <patternFill patternType="solid">
        <fgColor indexed="63"/>
        <bgColor indexed="64"/>
      </patternFill>
    </fill>
    <fill>
      <patternFill patternType="solid">
        <fgColor indexed="41"/>
        <bgColor indexed="64"/>
      </patternFill>
    </fill>
    <fill>
      <patternFill patternType="solid">
        <fgColor rgb="FFFF99FF"/>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uble"/>
      <top>
        <color indexed="63"/>
      </top>
      <bottom>
        <color indexed="63"/>
      </bottom>
    </border>
    <border>
      <left style="thin"/>
      <right style="thin"/>
      <top>
        <color indexed="63"/>
      </top>
      <bottom style="thin"/>
    </border>
    <border>
      <left style="thin"/>
      <right style="thin"/>
      <top style="medium"/>
      <bottom style="thin"/>
    </border>
    <border>
      <left style="thin"/>
      <right style="thin"/>
      <top style="thin"/>
      <bottom style="thin"/>
    </border>
    <border>
      <left style="medium"/>
      <right style="thin"/>
      <top>
        <color indexed="63"/>
      </top>
      <bottom style="thin"/>
    </border>
    <border>
      <left style="medium"/>
      <right style="thin"/>
      <top style="thin"/>
      <bottom style="thin"/>
    </border>
    <border>
      <left style="thin"/>
      <right style="thin"/>
      <top>
        <color indexed="63"/>
      </top>
      <bottom>
        <color indexed="63"/>
      </bottom>
    </border>
    <border>
      <left style="medium"/>
      <right style="thin"/>
      <top>
        <color indexed="63"/>
      </top>
      <bottom>
        <color indexed="63"/>
      </bottom>
    </border>
    <border>
      <left style="thin"/>
      <right style="thin"/>
      <top>
        <color indexed="63"/>
      </top>
      <bottom style="medium"/>
    </border>
    <border>
      <left style="medium"/>
      <right style="thin"/>
      <top>
        <color indexed="63"/>
      </top>
      <bottom style="medium"/>
    </border>
    <border>
      <left style="thin"/>
      <right style="thin"/>
      <top style="thin"/>
      <bottom style="medium"/>
    </border>
    <border>
      <left style="thin"/>
      <right style="thick"/>
      <top style="medium"/>
      <bottom style="thin"/>
    </border>
    <border>
      <left style="thin"/>
      <right style="thick"/>
      <top style="thin"/>
      <bottom style="thin"/>
    </border>
    <border>
      <left style="thick"/>
      <right style="thin"/>
      <top style="thick"/>
      <bottom style="medium"/>
    </border>
    <border>
      <left style="thin"/>
      <right style="thin"/>
      <top style="thick"/>
      <bottom style="medium"/>
    </border>
    <border>
      <left style="thick"/>
      <right style="thin"/>
      <top style="thin"/>
      <bottom style="thin"/>
    </border>
    <border>
      <left style="thin"/>
      <right style="thin"/>
      <top>
        <color indexed="63"/>
      </top>
      <bottom style="thick"/>
    </border>
    <border>
      <left style="medium"/>
      <right style="thin"/>
      <top style="thick"/>
      <bottom style="medium"/>
    </border>
    <border>
      <left style="thin"/>
      <right style="thick"/>
      <top style="thick"/>
      <bottom style="medium"/>
    </border>
    <border>
      <left style="thick"/>
      <right style="medium"/>
      <top style="medium"/>
      <bottom style="thin"/>
    </border>
    <border>
      <left style="thick"/>
      <right style="medium"/>
      <top style="thin"/>
      <bottom style="thin"/>
    </border>
    <border>
      <left style="thick"/>
      <right style="medium"/>
      <top style="thin"/>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thick"/>
      <right>
        <color indexed="63"/>
      </right>
      <top style="thick"/>
      <bottom style="thin"/>
    </border>
    <border>
      <left style="medium"/>
      <right style="thin"/>
      <top style="thick"/>
      <bottom style="thin"/>
    </border>
    <border>
      <left style="thin"/>
      <right style="thin"/>
      <top style="thick"/>
      <bottom style="thin"/>
    </border>
    <border>
      <left style="thin"/>
      <right style="thick"/>
      <top style="thick"/>
      <bottom style="thin"/>
    </border>
    <border>
      <left style="thick"/>
      <right style="thin"/>
      <top style="thin"/>
      <bottom style="thick"/>
    </border>
    <border>
      <left style="thin"/>
      <right style="thin"/>
      <top style="medium"/>
      <bottom style="medium"/>
    </border>
    <border>
      <left style="medium"/>
      <right style="thin"/>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style="medium"/>
      <top style="thick"/>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color indexed="63"/>
      </top>
      <bottom style="thick"/>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ck"/>
      <top>
        <color indexed="63"/>
      </top>
      <bottom style="thin"/>
    </border>
    <border>
      <left>
        <color indexed="63"/>
      </left>
      <right style="thick"/>
      <top style="thin"/>
      <bottom>
        <color indexed="63"/>
      </bottom>
    </border>
    <border>
      <left>
        <color indexed="63"/>
      </left>
      <right style="thick"/>
      <top>
        <color indexed="63"/>
      </top>
      <bottom style="thick"/>
    </border>
    <border>
      <left style="thin"/>
      <right>
        <color indexed="63"/>
      </right>
      <top style="medium"/>
      <bottom style="thin"/>
    </border>
    <border>
      <left style="thin"/>
      <right>
        <color indexed="63"/>
      </right>
      <top style="thin"/>
      <bottom style="thin"/>
    </border>
    <border>
      <left style="medium"/>
      <right>
        <color indexed="63"/>
      </right>
      <top style="medium"/>
      <bottom style="medium"/>
    </border>
    <border>
      <left style="thin"/>
      <right style="medium"/>
      <top style="thin"/>
      <bottom style="thick"/>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color indexed="63"/>
      </left>
      <right>
        <color indexed="63"/>
      </right>
      <top style="double"/>
      <bottom>
        <color indexed="63"/>
      </bottom>
    </border>
    <border>
      <left style="medium"/>
      <right>
        <color indexed="63"/>
      </right>
      <top style="medium"/>
      <bottom style="thin"/>
    </border>
    <border>
      <left style="medium"/>
      <right>
        <color indexed="63"/>
      </right>
      <top>
        <color indexed="63"/>
      </top>
      <bottom style="thin"/>
    </border>
    <border>
      <left style="medium"/>
      <right style="medium"/>
      <top style="medium"/>
      <bottom>
        <color indexed="63"/>
      </bottom>
    </border>
    <border>
      <left style="thin"/>
      <right>
        <color indexed="63"/>
      </right>
      <top style="medium"/>
      <bottom style="medium"/>
    </border>
    <border>
      <left style="thin"/>
      <right style="medium"/>
      <top style="medium"/>
      <bottom style="medium"/>
    </border>
    <border>
      <left style="thin"/>
      <right style="medium"/>
      <top>
        <color indexed="63"/>
      </top>
      <bottom style="thin"/>
    </border>
    <border>
      <left style="thin"/>
      <right>
        <color indexed="63"/>
      </right>
      <top>
        <color indexed="63"/>
      </top>
      <bottom style="medium"/>
    </border>
    <border>
      <left style="thin"/>
      <right style="medium"/>
      <top>
        <color indexed="63"/>
      </top>
      <bottom style="medium"/>
    </border>
    <border>
      <left style="double"/>
      <right>
        <color indexed="63"/>
      </right>
      <top style="double"/>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57">
    <xf numFmtId="0" fontId="0" fillId="0" borderId="0" xfId="0" applyAlignment="1">
      <alignment/>
    </xf>
    <xf numFmtId="0" fontId="1" fillId="0" borderId="0" xfId="0" applyFont="1" applyAlignment="1">
      <alignment horizontal="right"/>
    </xf>
    <xf numFmtId="0" fontId="1" fillId="0" borderId="10" xfId="0" applyFont="1" applyBorder="1" applyAlignment="1">
      <alignment horizontal="right"/>
    </xf>
    <xf numFmtId="0" fontId="1" fillId="0" borderId="0" xfId="0" applyFont="1" applyAlignment="1">
      <alignment/>
    </xf>
    <xf numFmtId="0" fontId="0" fillId="0" borderId="0" xfId="0" applyFont="1" applyAlignment="1">
      <alignment horizontal="left"/>
    </xf>
    <xf numFmtId="0" fontId="0" fillId="0" borderId="10" xfId="0" applyFont="1" applyBorder="1" applyAlignment="1">
      <alignment horizontal="left"/>
    </xf>
    <xf numFmtId="0" fontId="11" fillId="0" borderId="0" xfId="0" applyFont="1" applyAlignment="1">
      <alignment/>
    </xf>
    <xf numFmtId="0" fontId="11" fillId="0" borderId="10" xfId="0" applyFont="1" applyBorder="1" applyAlignment="1">
      <alignment/>
    </xf>
    <xf numFmtId="0" fontId="0" fillId="33" borderId="0" xfId="0" applyFill="1" applyAlignment="1">
      <alignment/>
    </xf>
    <xf numFmtId="0" fontId="0" fillId="0" borderId="10" xfId="0" applyBorder="1" applyAlignment="1">
      <alignment/>
    </xf>
    <xf numFmtId="0" fontId="0" fillId="33" borderId="10" xfId="0" applyFill="1" applyBorder="1" applyAlignment="1">
      <alignment/>
    </xf>
    <xf numFmtId="0" fontId="0" fillId="0" borderId="0" xfId="0" applyFont="1" applyAlignment="1">
      <alignment horizontal="center"/>
    </xf>
    <xf numFmtId="0" fontId="0" fillId="0" borderId="10" xfId="0" applyFont="1" applyBorder="1" applyAlignment="1">
      <alignment horizontal="center"/>
    </xf>
    <xf numFmtId="0" fontId="3" fillId="0" borderId="0" xfId="0" applyFont="1" applyAlignment="1">
      <alignment horizontal="center"/>
    </xf>
    <xf numFmtId="0" fontId="3" fillId="0" borderId="10" xfId="0" applyFont="1" applyBorder="1" applyAlignment="1">
      <alignment horizontal="center"/>
    </xf>
    <xf numFmtId="0" fontId="11" fillId="33" borderId="0" xfId="0" applyFont="1" applyFill="1" applyAlignment="1">
      <alignment/>
    </xf>
    <xf numFmtId="0" fontId="0" fillId="0" borderId="0" xfId="0" applyFont="1" applyAlignment="1">
      <alignment/>
    </xf>
    <xf numFmtId="0" fontId="0" fillId="33" borderId="0" xfId="0" applyFont="1" applyFill="1" applyAlignment="1">
      <alignment/>
    </xf>
    <xf numFmtId="0" fontId="0" fillId="0" borderId="10" xfId="0" applyFont="1" applyBorder="1" applyAlignment="1">
      <alignment/>
    </xf>
    <xf numFmtId="0" fontId="11" fillId="33" borderId="10" xfId="0" applyFont="1" applyFill="1" applyBorder="1" applyAlignment="1">
      <alignment/>
    </xf>
    <xf numFmtId="0" fontId="11" fillId="0" borderId="0" xfId="0" applyFont="1" applyFill="1" applyAlignment="1">
      <alignment/>
    </xf>
    <xf numFmtId="0" fontId="0" fillId="0" borderId="0" xfId="0" applyFill="1" applyAlignment="1">
      <alignment/>
    </xf>
    <xf numFmtId="0" fontId="0" fillId="0" borderId="10" xfId="0" applyFill="1" applyBorder="1" applyAlignment="1">
      <alignment/>
    </xf>
    <xf numFmtId="0" fontId="0" fillId="0" borderId="0" xfId="0" applyFont="1" applyFill="1" applyAlignment="1">
      <alignment/>
    </xf>
    <xf numFmtId="0" fontId="0" fillId="33" borderId="10" xfId="0" applyFont="1" applyFill="1" applyBorder="1" applyAlignment="1">
      <alignment/>
    </xf>
    <xf numFmtId="0" fontId="0" fillId="0" borderId="10" xfId="0" applyFont="1" applyFill="1" applyBorder="1" applyAlignment="1">
      <alignment/>
    </xf>
    <xf numFmtId="0" fontId="11" fillId="0" borderId="10" xfId="0" applyFont="1" applyFill="1" applyBorder="1" applyAlignment="1">
      <alignment/>
    </xf>
    <xf numFmtId="0" fontId="0" fillId="0" borderId="0" xfId="0" applyFont="1" applyFill="1" applyAlignment="1">
      <alignment horizontal="center"/>
    </xf>
    <xf numFmtId="0" fontId="0" fillId="0" borderId="10" xfId="0" applyFont="1" applyFill="1" applyBorder="1" applyAlignment="1">
      <alignment horizontal="center"/>
    </xf>
    <xf numFmtId="0" fontId="3" fillId="0" borderId="10" xfId="0" applyFont="1" applyFill="1" applyBorder="1" applyAlignment="1">
      <alignment horizontal="right"/>
    </xf>
    <xf numFmtId="0" fontId="3" fillId="0" borderId="0" xfId="0" applyFont="1" applyAlignment="1">
      <alignment horizontal="right"/>
    </xf>
    <xf numFmtId="0" fontId="3" fillId="0" borderId="10" xfId="0" applyFont="1" applyBorder="1" applyAlignment="1">
      <alignment horizontal="right"/>
    </xf>
    <xf numFmtId="0" fontId="1" fillId="0" borderId="10" xfId="0" applyFont="1" applyBorder="1" applyAlignment="1">
      <alignment/>
    </xf>
    <xf numFmtId="0" fontId="0" fillId="34" borderId="11"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protection locked="0"/>
    </xf>
    <xf numFmtId="0" fontId="0" fillId="34" borderId="1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protection locked="0"/>
    </xf>
    <xf numFmtId="0" fontId="0" fillId="34" borderId="14"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5" xfId="0" applyFont="1" applyFill="1" applyBorder="1" applyAlignment="1" applyProtection="1">
      <alignment wrapText="1"/>
      <protection locked="0"/>
    </xf>
    <xf numFmtId="0" fontId="0" fillId="34" borderId="13" xfId="0" applyFont="1" applyFill="1" applyBorder="1" applyAlignment="1" applyProtection="1">
      <alignment wrapText="1"/>
      <protection locked="0"/>
    </xf>
    <xf numFmtId="186" fontId="0" fillId="0" borderId="16" xfId="0" applyNumberFormat="1" applyFont="1" applyBorder="1" applyAlignment="1" applyProtection="1">
      <alignment/>
      <protection/>
    </xf>
    <xf numFmtId="194" fontId="3" fillId="0" borderId="17" xfId="0" applyNumberFormat="1" applyFont="1" applyBorder="1" applyAlignment="1" applyProtection="1">
      <alignment wrapText="1"/>
      <protection/>
    </xf>
    <xf numFmtId="0" fontId="0" fillId="0" borderId="16" xfId="0" applyFont="1" applyFill="1" applyBorder="1" applyAlignment="1" applyProtection="1">
      <alignment wrapText="1"/>
      <protection/>
    </xf>
    <xf numFmtId="0" fontId="0" fillId="34" borderId="16" xfId="0" applyFont="1" applyFill="1" applyBorder="1" applyAlignment="1" applyProtection="1">
      <alignment/>
      <protection locked="0"/>
    </xf>
    <xf numFmtId="186" fontId="0" fillId="0" borderId="18" xfId="0" applyNumberFormat="1" applyFont="1" applyBorder="1" applyAlignment="1" applyProtection="1">
      <alignment/>
      <protection/>
    </xf>
    <xf numFmtId="194" fontId="3" fillId="0" borderId="19" xfId="0" applyNumberFormat="1" applyFont="1" applyBorder="1" applyAlignment="1" applyProtection="1">
      <alignment wrapText="1"/>
      <protection/>
    </xf>
    <xf numFmtId="0" fontId="0" fillId="0" borderId="18" xfId="0" applyFont="1" applyFill="1" applyBorder="1" applyAlignment="1" applyProtection="1">
      <alignment wrapText="1"/>
      <protection/>
    </xf>
    <xf numFmtId="0" fontId="0" fillId="34" borderId="18" xfId="0" applyFont="1" applyFill="1" applyBorder="1" applyAlignment="1" applyProtection="1">
      <alignment/>
      <protection locked="0"/>
    </xf>
    <xf numFmtId="194" fontId="0" fillId="0" borderId="17" xfId="0" applyNumberFormat="1" applyFont="1" applyBorder="1" applyAlignment="1" applyProtection="1">
      <alignment wrapText="1"/>
      <protection/>
    </xf>
    <xf numFmtId="0" fontId="0" fillId="0" borderId="16" xfId="0" applyFont="1" applyBorder="1" applyAlignment="1" applyProtection="1">
      <alignment/>
      <protection/>
    </xf>
    <xf numFmtId="0" fontId="0" fillId="0" borderId="17" xfId="0" applyFont="1" applyBorder="1" applyAlignment="1" applyProtection="1">
      <alignment wrapText="1"/>
      <protection/>
    </xf>
    <xf numFmtId="0" fontId="0" fillId="0" borderId="16" xfId="0" applyFont="1" applyFill="1" applyBorder="1" applyAlignment="1" applyProtection="1">
      <alignment/>
      <protection/>
    </xf>
    <xf numFmtId="2" fontId="0" fillId="0" borderId="18" xfId="0" applyNumberFormat="1" applyFont="1" applyBorder="1" applyAlignment="1" applyProtection="1">
      <alignment/>
      <protection/>
    </xf>
    <xf numFmtId="0" fontId="0" fillId="0" borderId="19" xfId="0" applyFont="1" applyBorder="1" applyAlignment="1" applyProtection="1">
      <alignment wrapText="1"/>
      <protection/>
    </xf>
    <xf numFmtId="2" fontId="16" fillId="35" borderId="20" xfId="0" applyNumberFormat="1" applyFont="1" applyFill="1" applyBorder="1" applyAlignment="1" applyProtection="1">
      <alignment horizontal="center" vertical="top"/>
      <protection/>
    </xf>
    <xf numFmtId="0" fontId="1" fillId="0" borderId="0" xfId="0" applyFont="1" applyFill="1" applyAlignment="1">
      <alignment horizontal="right"/>
    </xf>
    <xf numFmtId="0" fontId="0" fillId="34" borderId="21" xfId="0" applyFont="1" applyFill="1" applyBorder="1" applyAlignment="1" applyProtection="1">
      <alignment horizontal="left" vertical="center" wrapText="1"/>
      <protection locked="0"/>
    </xf>
    <xf numFmtId="0" fontId="0" fillId="0" borderId="0" xfId="0" applyFont="1" applyFill="1" applyAlignment="1">
      <alignment horizontal="left"/>
    </xf>
    <xf numFmtId="0" fontId="3" fillId="0" borderId="0" xfId="0" applyFont="1" applyFill="1" applyAlignment="1">
      <alignment horizontal="right"/>
    </xf>
    <xf numFmtId="0" fontId="3" fillId="0" borderId="0" xfId="0" applyFont="1" applyFill="1" applyAlignment="1">
      <alignment horizontal="center"/>
    </xf>
    <xf numFmtId="0" fontId="0" fillId="34" borderId="22" xfId="0" applyFont="1" applyFill="1" applyBorder="1" applyAlignment="1" applyProtection="1">
      <alignment wrapText="1"/>
      <protection locked="0"/>
    </xf>
    <xf numFmtId="0" fontId="8" fillId="0" borderId="0" xfId="0" applyFont="1" applyAlignment="1" applyProtection="1">
      <alignment wrapText="1"/>
      <protection/>
    </xf>
    <xf numFmtId="0" fontId="8" fillId="0" borderId="0" xfId="0" applyFont="1" applyAlignment="1" applyProtection="1">
      <alignment/>
      <protection/>
    </xf>
    <xf numFmtId="186" fontId="13" fillId="0" borderId="23" xfId="0" applyNumberFormat="1" applyFont="1" applyBorder="1" applyAlignment="1" applyProtection="1">
      <alignment horizontal="center" vertical="center" wrapText="1"/>
      <protection/>
    </xf>
    <xf numFmtId="0" fontId="12" fillId="0" borderId="24" xfId="0" applyFont="1" applyBorder="1" applyAlignment="1" applyProtection="1">
      <alignment horizontal="center" vertical="center" textRotation="90" wrapText="1"/>
      <protection/>
    </xf>
    <xf numFmtId="0" fontId="8" fillId="0" borderId="0" xfId="0" applyFont="1" applyAlignment="1" applyProtection="1">
      <alignment horizontal="left" vertical="center"/>
      <protection/>
    </xf>
    <xf numFmtId="0" fontId="0" fillId="0" borderId="25" xfId="0" applyFont="1" applyBorder="1" applyAlignment="1" applyProtection="1">
      <alignment horizontal="left" vertical="center" wrapText="1"/>
      <protection/>
    </xf>
    <xf numFmtId="0" fontId="0" fillId="0" borderId="26" xfId="0" applyFont="1" applyBorder="1" applyAlignment="1" applyProtection="1">
      <alignment wrapText="1"/>
      <protection/>
    </xf>
    <xf numFmtId="0" fontId="0" fillId="0" borderId="26" xfId="0" applyFont="1" applyBorder="1" applyAlignment="1" applyProtection="1">
      <alignment/>
      <protection/>
    </xf>
    <xf numFmtId="2" fontId="21" fillId="0" borderId="0" xfId="0" applyNumberFormat="1" applyFont="1" applyAlignment="1" applyProtection="1">
      <alignment vertical="top" wrapText="1"/>
      <protection/>
    </xf>
    <xf numFmtId="0" fontId="12" fillId="0" borderId="0" xfId="0" applyFont="1" applyAlignment="1" applyProtection="1">
      <alignment vertical="top" wrapText="1"/>
      <protection/>
    </xf>
    <xf numFmtId="2" fontId="12" fillId="0" borderId="0" xfId="0" applyNumberFormat="1" applyFont="1" applyAlignment="1" applyProtection="1">
      <alignment vertical="top" wrapText="1"/>
      <protection/>
    </xf>
    <xf numFmtId="0" fontId="12" fillId="0" borderId="27" xfId="0" applyFont="1" applyBorder="1" applyAlignment="1" applyProtection="1">
      <alignment vertical="center" textRotation="90" wrapText="1"/>
      <protection/>
    </xf>
    <xf numFmtId="0" fontId="12" fillId="0" borderId="24" xfId="0" applyFont="1" applyBorder="1" applyAlignment="1" applyProtection="1">
      <alignment vertical="center" textRotation="90" wrapText="1"/>
      <protection/>
    </xf>
    <xf numFmtId="0" fontId="12" fillId="0" borderId="28" xfId="0" applyFont="1" applyBorder="1" applyAlignment="1" applyProtection="1">
      <alignment vertical="center" textRotation="90"/>
      <protection/>
    </xf>
    <xf numFmtId="0" fontId="14" fillId="0" borderId="0" xfId="0" applyFont="1" applyAlignment="1" applyProtection="1">
      <alignment/>
      <protection/>
    </xf>
    <xf numFmtId="0" fontId="0" fillId="0" borderId="29" xfId="0" applyFont="1" applyBorder="1" applyAlignment="1" applyProtection="1">
      <alignment horizontal="left" vertical="center" wrapText="1"/>
      <protection/>
    </xf>
    <xf numFmtId="0" fontId="0" fillId="0" borderId="30" xfId="0" applyFont="1" applyBorder="1" applyAlignment="1" applyProtection="1">
      <alignment horizontal="left" vertical="center" wrapText="1"/>
      <protection/>
    </xf>
    <xf numFmtId="0" fontId="0" fillId="0" borderId="31" xfId="0" applyFont="1" applyBorder="1" applyAlignment="1" applyProtection="1">
      <alignment horizontal="left" vertical="center" wrapText="1"/>
      <protection/>
    </xf>
    <xf numFmtId="0" fontId="0" fillId="0" borderId="32" xfId="0" applyFont="1" applyBorder="1" applyAlignment="1" applyProtection="1">
      <alignment wrapText="1"/>
      <protection/>
    </xf>
    <xf numFmtId="0" fontId="0" fillId="0" borderId="0" xfId="0" applyFont="1" applyBorder="1" applyAlignment="1" applyProtection="1">
      <alignment wrapText="1"/>
      <protection/>
    </xf>
    <xf numFmtId="0" fontId="0" fillId="0" borderId="33" xfId="0" applyFont="1" applyBorder="1" applyAlignment="1" applyProtection="1">
      <alignment wrapText="1"/>
      <protection/>
    </xf>
    <xf numFmtId="0" fontId="1" fillId="0" borderId="34" xfId="0" applyFont="1" applyBorder="1" applyAlignment="1" applyProtection="1">
      <alignment wrapText="1"/>
      <protection/>
    </xf>
    <xf numFmtId="0" fontId="0" fillId="0" borderId="35" xfId="0" applyFont="1" applyBorder="1" applyAlignment="1" applyProtection="1">
      <alignment wrapText="1"/>
      <protection/>
    </xf>
    <xf numFmtId="0" fontId="13" fillId="0" borderId="36" xfId="0" applyFont="1" applyBorder="1" applyAlignment="1" applyProtection="1">
      <alignment horizontal="center" vertical="center" wrapText="1"/>
      <protection/>
    </xf>
    <xf numFmtId="0" fontId="12" fillId="0" borderId="37" xfId="0" applyFont="1" applyBorder="1" applyAlignment="1" applyProtection="1">
      <alignment horizontal="center" vertical="center" textRotation="90" wrapText="1"/>
      <protection/>
    </xf>
    <xf numFmtId="0" fontId="12" fillId="0" borderId="38" xfId="0" applyFont="1" applyBorder="1" applyAlignment="1" applyProtection="1">
      <alignment horizontal="center" vertical="center" textRotation="90" wrapText="1"/>
      <protection/>
    </xf>
    <xf numFmtId="0" fontId="12" fillId="0" borderId="39" xfId="0" applyFont="1" applyBorder="1" applyAlignment="1" applyProtection="1">
      <alignment horizontal="center" vertical="center" textRotation="90"/>
      <protection/>
    </xf>
    <xf numFmtId="0" fontId="0" fillId="0" borderId="40" xfId="0" applyFont="1" applyBorder="1" applyAlignment="1" applyProtection="1">
      <alignment horizontal="left" vertical="center" wrapText="1"/>
      <protection/>
    </xf>
    <xf numFmtId="0" fontId="0" fillId="0" borderId="0" xfId="0" applyFont="1" applyAlignment="1" applyProtection="1">
      <alignment wrapText="1"/>
      <protection/>
    </xf>
    <xf numFmtId="0" fontId="0" fillId="0" borderId="0" xfId="0" applyAlignment="1" applyProtection="1">
      <alignment/>
      <protection/>
    </xf>
    <xf numFmtId="0" fontId="0" fillId="0" borderId="0" xfId="0" applyAlignment="1" applyProtection="1">
      <alignment/>
      <protection/>
    </xf>
    <xf numFmtId="2" fontId="9" fillId="0" borderId="0" xfId="0" applyNumberFormat="1" applyFont="1" applyAlignment="1" applyProtection="1">
      <alignment/>
      <protection/>
    </xf>
    <xf numFmtId="0" fontId="7" fillId="0" borderId="0" xfId="0" applyFont="1" applyAlignment="1" applyProtection="1">
      <alignment wrapText="1"/>
      <protection/>
    </xf>
    <xf numFmtId="0" fontId="7" fillId="0" borderId="0" xfId="0" applyFont="1" applyAlignment="1" applyProtection="1">
      <alignment/>
      <protection/>
    </xf>
    <xf numFmtId="0" fontId="12" fillId="0" borderId="0" xfId="0" applyFont="1" applyAlignment="1" applyProtection="1">
      <alignment/>
      <protection/>
    </xf>
    <xf numFmtId="0" fontId="12" fillId="0" borderId="41" xfId="0" applyFont="1" applyBorder="1" applyAlignment="1" applyProtection="1">
      <alignment horizontal="center" vertical="center" textRotation="90" wrapText="1"/>
      <protection/>
    </xf>
    <xf numFmtId="0" fontId="12" fillId="0" borderId="42" xfId="0" applyFont="1" applyBorder="1" applyAlignment="1" applyProtection="1">
      <alignment horizontal="center" vertical="center" textRotation="90" wrapText="1"/>
      <protection/>
    </xf>
    <xf numFmtId="0" fontId="1" fillId="0" borderId="17" xfId="0" applyFont="1" applyBorder="1" applyAlignment="1" applyProtection="1">
      <alignment/>
      <protection/>
    </xf>
    <xf numFmtId="0" fontId="1" fillId="0" borderId="43" xfId="0" applyFont="1" applyBorder="1" applyAlignment="1" applyProtection="1">
      <alignment/>
      <protection/>
    </xf>
    <xf numFmtId="0" fontId="0" fillId="0" borderId="0" xfId="0" applyFont="1" applyAlignment="1" applyProtection="1">
      <alignment/>
      <protection/>
    </xf>
    <xf numFmtId="0" fontId="1" fillId="0" borderId="19" xfId="0" applyFont="1" applyBorder="1" applyAlignment="1" applyProtection="1">
      <alignment/>
      <protection/>
    </xf>
    <xf numFmtId="0" fontId="1" fillId="0" borderId="44" xfId="0" applyFont="1" applyBorder="1" applyAlignment="1" applyProtection="1">
      <alignment/>
      <protection/>
    </xf>
    <xf numFmtId="0" fontId="0" fillId="0" borderId="17" xfId="0" applyFont="1" applyBorder="1" applyAlignment="1" applyProtection="1">
      <alignment/>
      <protection/>
    </xf>
    <xf numFmtId="0" fontId="0" fillId="0" borderId="43" xfId="0" applyFont="1" applyBorder="1" applyAlignment="1" applyProtection="1">
      <alignment/>
      <protection/>
    </xf>
    <xf numFmtId="0" fontId="0" fillId="0" borderId="18"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7" fillId="0" borderId="0" xfId="0" applyFont="1" applyBorder="1" applyAlignment="1" applyProtection="1">
      <alignment wrapText="1"/>
      <protection/>
    </xf>
    <xf numFmtId="0" fontId="7" fillId="0" borderId="0" xfId="0" applyFont="1" applyAlignment="1" applyProtection="1">
      <alignment vertical="top"/>
      <protection/>
    </xf>
    <xf numFmtId="0" fontId="10" fillId="0" borderId="0" xfId="0" applyFont="1" applyBorder="1" applyAlignment="1" applyProtection="1">
      <alignment wrapText="1"/>
      <protection/>
    </xf>
    <xf numFmtId="194" fontId="7" fillId="0" borderId="0" xfId="0" applyNumberFormat="1" applyFont="1" applyBorder="1" applyAlignment="1" applyProtection="1">
      <alignment wrapText="1"/>
      <protection/>
    </xf>
    <xf numFmtId="194" fontId="7" fillId="0" borderId="0" xfId="0" applyNumberFormat="1" applyFont="1" applyBorder="1" applyAlignment="1" applyProtection="1">
      <alignment/>
      <protection/>
    </xf>
    <xf numFmtId="0" fontId="7" fillId="0" borderId="0" xfId="0" applyFont="1" applyBorder="1" applyAlignment="1" applyProtection="1">
      <alignment/>
      <protection/>
    </xf>
    <xf numFmtId="194" fontId="6" fillId="0" borderId="0" xfId="0" applyNumberFormat="1" applyFont="1" applyBorder="1" applyAlignment="1" applyProtection="1">
      <alignment wrapText="1"/>
      <protection/>
    </xf>
    <xf numFmtId="0" fontId="23" fillId="0" borderId="0" xfId="0" applyFont="1" applyAlignment="1" applyProtection="1">
      <alignment/>
      <protection/>
    </xf>
    <xf numFmtId="0" fontId="23" fillId="0" borderId="0" xfId="0" applyFont="1" applyAlignment="1" applyProtection="1">
      <alignment/>
      <protection/>
    </xf>
    <xf numFmtId="0" fontId="24" fillId="0" borderId="0" xfId="0" applyFont="1" applyAlignment="1" applyProtection="1">
      <alignment/>
      <protection/>
    </xf>
    <xf numFmtId="0" fontId="25" fillId="0" borderId="0" xfId="0" applyFont="1" applyAlignment="1" applyProtection="1">
      <alignment wrapText="1"/>
      <protection/>
    </xf>
    <xf numFmtId="0" fontId="25" fillId="0" borderId="0" xfId="0" applyFont="1" applyAlignment="1" applyProtection="1">
      <alignment/>
      <protection/>
    </xf>
    <xf numFmtId="0" fontId="23" fillId="0" borderId="0" xfId="0" applyFont="1" applyAlignment="1" applyProtection="1">
      <alignment/>
      <protection/>
    </xf>
    <xf numFmtId="0" fontId="23" fillId="0" borderId="0" xfId="0" applyFont="1" applyAlignment="1" applyProtection="1">
      <alignment horizontal="left" vertical="center"/>
      <protection/>
    </xf>
    <xf numFmtId="0" fontId="1" fillId="0" borderId="13" xfId="0" applyFont="1" applyBorder="1" applyAlignment="1">
      <alignment/>
    </xf>
    <xf numFmtId="0" fontId="0" fillId="0" borderId="13" xfId="0" applyFont="1" applyBorder="1" applyAlignment="1">
      <alignment horizontal="left"/>
    </xf>
    <xf numFmtId="0" fontId="11" fillId="0" borderId="13" xfId="0" applyFont="1" applyBorder="1" applyAlignment="1">
      <alignment/>
    </xf>
    <xf numFmtId="0" fontId="0" fillId="33" borderId="13" xfId="0" applyFill="1" applyBorder="1" applyAlignment="1">
      <alignment/>
    </xf>
    <xf numFmtId="0" fontId="0" fillId="0" borderId="13" xfId="0" applyBorder="1" applyAlignment="1">
      <alignment/>
    </xf>
    <xf numFmtId="0" fontId="0" fillId="0" borderId="13" xfId="0" applyFont="1" applyBorder="1" applyAlignment="1">
      <alignment horizontal="center"/>
    </xf>
    <xf numFmtId="0" fontId="0" fillId="0" borderId="13" xfId="0" applyFont="1" applyFill="1" applyBorder="1" applyAlignment="1">
      <alignment horizontal="center"/>
    </xf>
    <xf numFmtId="0" fontId="11" fillId="33" borderId="13" xfId="0" applyFont="1" applyFill="1" applyBorder="1" applyAlignment="1">
      <alignment/>
    </xf>
    <xf numFmtId="0" fontId="0" fillId="0" borderId="13" xfId="0" applyFill="1" applyBorder="1" applyAlignment="1">
      <alignment/>
    </xf>
    <xf numFmtId="0" fontId="11" fillId="0" borderId="13" xfId="0" applyFont="1" applyFill="1" applyBorder="1" applyAlignment="1">
      <alignment/>
    </xf>
    <xf numFmtId="0" fontId="3" fillId="0" borderId="13" xfId="0" applyFont="1" applyBorder="1" applyAlignment="1">
      <alignment horizontal="righ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0" xfId="0" applyBorder="1" applyAlignment="1">
      <alignment/>
    </xf>
    <xf numFmtId="0" fontId="0" fillId="0" borderId="43"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8" fillId="0" borderId="52" xfId="0" applyFont="1" applyBorder="1" applyAlignment="1" applyProtection="1">
      <alignment wrapText="1"/>
      <protection/>
    </xf>
    <xf numFmtId="0" fontId="8" fillId="0" borderId="53" xfId="0" applyFont="1" applyBorder="1" applyAlignment="1" applyProtection="1">
      <alignment wrapText="1"/>
      <protection/>
    </xf>
    <xf numFmtId="0" fontId="8" fillId="0" borderId="53" xfId="0" applyFont="1" applyBorder="1" applyAlignment="1" applyProtection="1">
      <alignment/>
      <protection/>
    </xf>
    <xf numFmtId="186" fontId="13" fillId="0" borderId="27" xfId="0" applyNumberFormat="1" applyFont="1" applyBorder="1" applyAlignment="1" applyProtection="1">
      <alignment horizontal="center" vertical="center" wrapText="1"/>
      <protection/>
    </xf>
    <xf numFmtId="0" fontId="12" fillId="0" borderId="54" xfId="0" applyFont="1" applyBorder="1" applyAlignment="1" applyProtection="1">
      <alignment horizontal="center" vertical="center" textRotation="90"/>
      <protection/>
    </xf>
    <xf numFmtId="0" fontId="0" fillId="0" borderId="55" xfId="0" applyFont="1" applyBorder="1" applyAlignment="1" applyProtection="1">
      <alignment horizontal="left" vertical="center" wrapText="1"/>
      <protection/>
    </xf>
    <xf numFmtId="0" fontId="0" fillId="34" borderId="56" xfId="0" applyFont="1" applyFill="1" applyBorder="1" applyAlignment="1" applyProtection="1">
      <alignment horizontal="left" vertical="center"/>
      <protection locked="0"/>
    </xf>
    <xf numFmtId="0" fontId="0" fillId="0" borderId="15" xfId="0" applyFont="1" applyBorder="1" applyAlignment="1" applyProtection="1">
      <alignment horizontal="left" vertical="center" wrapText="1"/>
      <protection/>
    </xf>
    <xf numFmtId="0" fontId="0" fillId="34" borderId="57" xfId="0" applyFont="1" applyFill="1" applyBorder="1" applyAlignment="1" applyProtection="1">
      <alignment horizontal="left" vertical="center"/>
      <protection locked="0"/>
    </xf>
    <xf numFmtId="0" fontId="1" fillId="0" borderId="58" xfId="0" applyFont="1" applyBorder="1" applyAlignment="1" applyProtection="1">
      <alignment wrapText="1"/>
      <protection/>
    </xf>
    <xf numFmtId="1" fontId="8" fillId="0" borderId="59" xfId="0" applyNumberFormat="1" applyFont="1" applyBorder="1" applyAlignment="1" applyProtection="1">
      <alignment/>
      <protection/>
    </xf>
    <xf numFmtId="0" fontId="8" fillId="0" borderId="60" xfId="0" applyFont="1" applyBorder="1" applyAlignment="1" applyProtection="1">
      <alignment wrapText="1"/>
      <protection/>
    </xf>
    <xf numFmtId="0" fontId="8" fillId="0" borderId="61" xfId="0" applyFont="1" applyBorder="1" applyAlignment="1" applyProtection="1">
      <alignment wrapText="1"/>
      <protection/>
    </xf>
    <xf numFmtId="0" fontId="8" fillId="0" borderId="61" xfId="0" applyFont="1" applyBorder="1" applyAlignment="1" applyProtection="1">
      <alignment/>
      <protection/>
    </xf>
    <xf numFmtId="0" fontId="8" fillId="0" borderId="62" xfId="0" applyFont="1" applyBorder="1" applyAlignment="1" applyProtection="1">
      <alignment/>
      <protection/>
    </xf>
    <xf numFmtId="0" fontId="0" fillId="34" borderId="2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0" borderId="64" xfId="0" applyFont="1" applyBorder="1" applyAlignment="1" applyProtection="1">
      <alignment wrapText="1"/>
      <protection/>
    </xf>
    <xf numFmtId="1" fontId="8" fillId="0" borderId="65" xfId="0" applyNumberFormat="1" applyFont="1" applyBorder="1" applyAlignment="1" applyProtection="1">
      <alignment/>
      <protection/>
    </xf>
    <xf numFmtId="1" fontId="0" fillId="0" borderId="65" xfId="0" applyNumberFormat="1" applyFont="1" applyBorder="1" applyAlignment="1" applyProtection="1">
      <alignment wrapText="1"/>
      <protection/>
    </xf>
    <xf numFmtId="0" fontId="0" fillId="34" borderId="66"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16"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0" borderId="0" xfId="0" applyFont="1" applyBorder="1" applyAlignment="1">
      <alignment horizontal="left"/>
    </xf>
    <xf numFmtId="0" fontId="0" fillId="0" borderId="0" xfId="0" applyBorder="1" applyAlignment="1">
      <alignment horizontal="left"/>
    </xf>
    <xf numFmtId="0" fontId="0" fillId="0" borderId="0" xfId="0" applyFont="1" applyFill="1" applyBorder="1" applyAlignment="1">
      <alignment horizontal="left"/>
    </xf>
    <xf numFmtId="0" fontId="12" fillId="0" borderId="68" xfId="0" applyFont="1" applyBorder="1" applyAlignment="1" applyProtection="1">
      <alignment horizontal="center" vertical="center" wrapText="1"/>
      <protection/>
    </xf>
    <xf numFmtId="0" fontId="9" fillId="0" borderId="0" xfId="0" applyFont="1" applyAlignment="1" applyProtection="1">
      <alignment horizontal="center" vertical="center" textRotation="90"/>
      <protection/>
    </xf>
    <xf numFmtId="0" fontId="8" fillId="36" borderId="0" xfId="0" applyFont="1" applyFill="1" applyAlignment="1" applyProtection="1">
      <alignment/>
      <protection locked="0"/>
    </xf>
    <xf numFmtId="0" fontId="23" fillId="0" borderId="0" xfId="0" applyFont="1" applyAlignment="1" applyProtection="1">
      <alignment horizontal="left" vertical="center"/>
      <protection locked="0"/>
    </xf>
    <xf numFmtId="0" fontId="0" fillId="34" borderId="26" xfId="0" applyFont="1" applyFill="1" applyBorder="1" applyAlignment="1" applyProtection="1">
      <alignment wrapText="1"/>
      <protection/>
    </xf>
    <xf numFmtId="0" fontId="0" fillId="34" borderId="26" xfId="0" applyFont="1" applyFill="1" applyBorder="1" applyAlignment="1" applyProtection="1">
      <alignment/>
      <protection/>
    </xf>
    <xf numFmtId="0" fontId="0" fillId="34" borderId="69" xfId="0" applyFont="1" applyFill="1" applyBorder="1" applyAlignment="1" applyProtection="1">
      <alignment/>
      <protection/>
    </xf>
    <xf numFmtId="0" fontId="23" fillId="0" borderId="0" xfId="0" applyFont="1" applyBorder="1" applyAlignment="1" applyProtection="1">
      <alignment/>
      <protection/>
    </xf>
    <xf numFmtId="0" fontId="8" fillId="0" borderId="0" xfId="0" applyFont="1" applyBorder="1" applyAlignment="1" applyProtection="1">
      <alignment/>
      <protection/>
    </xf>
    <xf numFmtId="0" fontId="8" fillId="36" borderId="70" xfId="0" applyFont="1" applyFill="1" applyBorder="1" applyAlignment="1" applyProtection="1">
      <alignment horizontal="left" vertical="center"/>
      <protection locked="0"/>
    </xf>
    <xf numFmtId="0" fontId="8" fillId="0" borderId="71" xfId="0" applyFont="1" applyBorder="1" applyAlignment="1" applyProtection="1">
      <alignment/>
      <protection/>
    </xf>
    <xf numFmtId="0" fontId="9" fillId="0" borderId="72" xfId="0" applyFont="1" applyBorder="1" applyAlignment="1" applyProtection="1">
      <alignment horizontal="center" vertical="center" textRotation="90"/>
      <protection/>
    </xf>
    <xf numFmtId="0" fontId="8" fillId="36" borderId="73" xfId="0" applyFont="1" applyFill="1" applyBorder="1" applyAlignment="1" applyProtection="1">
      <alignment horizontal="left" vertical="center"/>
      <protection locked="0"/>
    </xf>
    <xf numFmtId="0" fontId="8" fillId="36" borderId="74" xfId="0" applyFont="1" applyFill="1" applyBorder="1" applyAlignment="1" applyProtection="1">
      <alignment horizontal="left" vertical="center"/>
      <protection locked="0"/>
    </xf>
    <xf numFmtId="0" fontId="8" fillId="36" borderId="75" xfId="0" applyFont="1" applyFill="1" applyBorder="1" applyAlignment="1" applyProtection="1">
      <alignment horizontal="left" vertical="center"/>
      <protection locked="0"/>
    </xf>
    <xf numFmtId="0" fontId="8" fillId="36" borderId="71" xfId="0" applyFont="1" applyFill="1" applyBorder="1" applyAlignment="1" applyProtection="1">
      <alignment horizontal="left" vertical="center"/>
      <protection locked="0"/>
    </xf>
    <xf numFmtId="0" fontId="12" fillId="0" borderId="72" xfId="0" applyFont="1" applyBorder="1" applyAlignment="1" applyProtection="1">
      <alignment horizontal="center" vertical="center" textRotation="90"/>
      <protection/>
    </xf>
    <xf numFmtId="0" fontId="0" fillId="0" borderId="0" xfId="0" applyFill="1" applyAlignment="1" applyProtection="1">
      <alignment/>
      <protection/>
    </xf>
    <xf numFmtId="0" fontId="23" fillId="0" borderId="0" xfId="0" applyFont="1" applyAlignment="1" applyProtection="1">
      <alignment horizontal="left" vertical="center"/>
      <protection locked="0"/>
    </xf>
    <xf numFmtId="0" fontId="0" fillId="0" borderId="76" xfId="0" applyBorder="1" applyAlignment="1" applyProtection="1">
      <alignment horizontal="center"/>
      <protection/>
    </xf>
    <xf numFmtId="0" fontId="0" fillId="0" borderId="0" xfId="0" applyBorder="1" applyAlignment="1" applyProtection="1">
      <alignment/>
      <protection/>
    </xf>
    <xf numFmtId="2" fontId="18" fillId="0" borderId="77" xfId="0" applyNumberFormat="1" applyFont="1" applyBorder="1" applyAlignment="1" applyProtection="1">
      <alignment horizontal="center" vertical="center" textRotation="90" wrapText="1"/>
      <protection/>
    </xf>
    <xf numFmtId="2" fontId="19" fillId="34" borderId="78" xfId="0" applyNumberFormat="1" applyFont="1" applyFill="1" applyBorder="1" applyAlignment="1" applyProtection="1">
      <alignment horizontal="center" vertical="center"/>
      <protection locked="0"/>
    </xf>
    <xf numFmtId="0" fontId="1" fillId="0" borderId="79" xfId="0" applyFont="1" applyBorder="1" applyAlignment="1" applyProtection="1">
      <alignment horizontal="center" vertical="center" textRotation="90"/>
      <protection/>
    </xf>
    <xf numFmtId="0" fontId="0" fillId="36" borderId="70" xfId="0" applyFill="1" applyBorder="1" applyAlignment="1" applyProtection="1">
      <alignment/>
      <protection locked="0"/>
    </xf>
    <xf numFmtId="0" fontId="0" fillId="36" borderId="71" xfId="0" applyFill="1" applyBorder="1" applyAlignment="1" applyProtection="1">
      <alignment/>
      <protection locked="0"/>
    </xf>
    <xf numFmtId="186" fontId="12" fillId="0" borderId="42" xfId="0" applyNumberFormat="1" applyFont="1" applyBorder="1" applyAlignment="1" applyProtection="1">
      <alignment horizontal="center" vertical="center" wrapText="1"/>
      <protection/>
    </xf>
    <xf numFmtId="0" fontId="12" fillId="0" borderId="80" xfId="0" applyFont="1" applyBorder="1" applyAlignment="1" applyProtection="1">
      <alignment horizontal="center" vertical="center" textRotation="90" wrapText="1"/>
      <protection/>
    </xf>
    <xf numFmtId="0" fontId="12" fillId="0" borderId="81" xfId="0" applyFont="1" applyBorder="1" applyAlignment="1" applyProtection="1">
      <alignment horizontal="center" vertical="center" textRotation="90"/>
      <protection/>
    </xf>
    <xf numFmtId="0" fontId="0" fillId="0" borderId="15" xfId="0" applyBorder="1" applyAlignment="1" applyProtection="1">
      <alignment wrapText="1"/>
      <protection/>
    </xf>
    <xf numFmtId="0" fontId="0" fillId="34" borderId="82" xfId="0" applyFont="1" applyFill="1" applyBorder="1" applyAlignment="1" applyProtection="1">
      <alignment horizontal="left" vertical="center"/>
      <protection locked="0"/>
    </xf>
    <xf numFmtId="0" fontId="1" fillId="0" borderId="19" xfId="0" applyFont="1" applyBorder="1" applyAlignment="1" applyProtection="1">
      <alignment wrapText="1"/>
      <protection/>
    </xf>
    <xf numFmtId="0" fontId="0" fillId="0" borderId="20" xfId="0" applyFont="1" applyFill="1" applyBorder="1" applyAlignment="1" applyProtection="1">
      <alignment wrapText="1"/>
      <protection/>
    </xf>
    <xf numFmtId="0" fontId="0" fillId="0" borderId="83" xfId="0" applyFont="1" applyFill="1" applyBorder="1" applyAlignment="1" applyProtection="1">
      <alignment wrapText="1"/>
      <protection/>
    </xf>
    <xf numFmtId="0" fontId="0" fillId="0" borderId="84" xfId="0" applyFont="1" applyFill="1" applyBorder="1" applyAlignment="1" applyProtection="1">
      <alignment/>
      <protection/>
    </xf>
    <xf numFmtId="0" fontId="1" fillId="0" borderId="42" xfId="0" applyFont="1" applyBorder="1" applyAlignment="1" applyProtection="1">
      <alignment wrapText="1"/>
      <protection/>
    </xf>
    <xf numFmtId="0" fontId="0" fillId="0" borderId="41" xfId="0" applyFont="1" applyBorder="1" applyAlignment="1" applyProtection="1">
      <alignment wrapText="1"/>
      <protection/>
    </xf>
    <xf numFmtId="0" fontId="0" fillId="0" borderId="41" xfId="0" applyFont="1" applyBorder="1" applyAlignment="1" applyProtection="1">
      <alignment/>
      <protection/>
    </xf>
    <xf numFmtId="0" fontId="0" fillId="0" borderId="80" xfId="0" applyFont="1" applyBorder="1" applyAlignment="1" applyProtection="1">
      <alignment/>
      <protection/>
    </xf>
    <xf numFmtId="1" fontId="1" fillId="0" borderId="81" xfId="0" applyNumberFormat="1" applyFont="1" applyBorder="1" applyAlignment="1" applyProtection="1">
      <alignment wrapText="1"/>
      <protection/>
    </xf>
    <xf numFmtId="0" fontId="17" fillId="0" borderId="85" xfId="0" applyFont="1" applyBorder="1" applyAlignment="1" applyProtection="1">
      <alignment/>
      <protection/>
    </xf>
    <xf numFmtId="0" fontId="14" fillId="0" borderId="14" xfId="0" applyFont="1" applyBorder="1" applyAlignment="1" applyProtection="1">
      <alignment horizontal="left" vertical="top" wrapText="1"/>
      <protection/>
    </xf>
    <xf numFmtId="0" fontId="14" fillId="0" borderId="15" xfId="0" applyFont="1" applyBorder="1" applyAlignment="1" applyProtection="1">
      <alignment horizontal="left" wrapText="1"/>
      <protection/>
    </xf>
    <xf numFmtId="0" fontId="0" fillId="0" borderId="60" xfId="0" applyBorder="1" applyAlignment="1" applyProtection="1">
      <alignment/>
      <protection/>
    </xf>
    <xf numFmtId="2" fontId="19" fillId="34" borderId="60" xfId="0" applyNumberFormat="1" applyFont="1" applyFill="1" applyBorder="1" applyAlignment="1" applyProtection="1">
      <alignment horizontal="center" vertical="center"/>
      <protection locked="0"/>
    </xf>
    <xf numFmtId="0" fontId="0" fillId="34" borderId="48" xfId="0" applyFont="1" applyFill="1" applyBorder="1" applyAlignment="1" applyProtection="1">
      <alignment/>
      <protection locked="0"/>
    </xf>
    <xf numFmtId="0" fontId="0" fillId="34" borderId="83" xfId="0" applyFont="1" applyFill="1" applyBorder="1" applyAlignment="1" applyProtection="1">
      <alignment/>
      <protection locked="0"/>
    </xf>
    <xf numFmtId="0" fontId="0" fillId="0" borderId="48" xfId="0" applyFont="1" applyFill="1" applyBorder="1" applyAlignment="1" applyProtection="1">
      <alignment/>
      <protection/>
    </xf>
    <xf numFmtId="0" fontId="0" fillId="0" borderId="48" xfId="0" applyFont="1" applyBorder="1" applyAlignment="1" applyProtection="1">
      <alignment/>
      <protection/>
    </xf>
    <xf numFmtId="0" fontId="0" fillId="0" borderId="83" xfId="0" applyFont="1" applyBorder="1" applyAlignment="1" applyProtection="1">
      <alignment/>
      <protection/>
    </xf>
    <xf numFmtId="0" fontId="0" fillId="36" borderId="70" xfId="0" applyFont="1" applyFill="1" applyBorder="1" applyAlignment="1" applyProtection="1">
      <alignment/>
      <protection locked="0"/>
    </xf>
    <xf numFmtId="0" fontId="0" fillId="0" borderId="70" xfId="0" applyFont="1" applyBorder="1" applyAlignment="1" applyProtection="1">
      <alignment/>
      <protection/>
    </xf>
    <xf numFmtId="0" fontId="0" fillId="0" borderId="71" xfId="0" applyFont="1" applyBorder="1" applyAlignment="1" applyProtection="1">
      <alignment/>
      <protection/>
    </xf>
    <xf numFmtId="0" fontId="1" fillId="37" borderId="13" xfId="0" applyFont="1" applyFill="1" applyBorder="1" applyAlignment="1">
      <alignment horizontal="center" vertical="center"/>
    </xf>
    <xf numFmtId="0" fontId="1" fillId="13" borderId="13" xfId="0" applyFont="1" applyFill="1" applyBorder="1" applyAlignment="1">
      <alignment horizontal="center" vertical="center"/>
    </xf>
    <xf numFmtId="0" fontId="14" fillId="37" borderId="13" xfId="0" applyFont="1" applyFill="1" applyBorder="1" applyAlignment="1">
      <alignment horizontal="center" vertical="center"/>
    </xf>
    <xf numFmtId="0" fontId="14" fillId="13" borderId="13" xfId="0" applyFont="1" applyFill="1" applyBorder="1" applyAlignment="1">
      <alignment horizontal="center" vertical="center"/>
    </xf>
    <xf numFmtId="0" fontId="26" fillId="37" borderId="86" xfId="0" applyFont="1" applyFill="1" applyBorder="1" applyAlignment="1">
      <alignment horizontal="center" vertical="center"/>
    </xf>
    <xf numFmtId="0" fontId="26" fillId="37" borderId="87" xfId="0" applyFont="1" applyFill="1" applyBorder="1" applyAlignment="1">
      <alignment horizontal="center" vertical="center"/>
    </xf>
    <xf numFmtId="0" fontId="26" fillId="13" borderId="67" xfId="0" applyFont="1" applyFill="1" applyBorder="1" applyAlignment="1">
      <alignment horizontal="center" vertical="center"/>
    </xf>
    <xf numFmtId="0" fontId="26" fillId="37" borderId="0" xfId="0" applyFont="1" applyFill="1" applyAlignment="1">
      <alignment horizontal="center" vertical="center"/>
    </xf>
    <xf numFmtId="0" fontId="26" fillId="13" borderId="0" xfId="0" applyFont="1" applyFill="1" applyAlignment="1">
      <alignment horizontal="center" vertical="center"/>
    </xf>
    <xf numFmtId="0" fontId="26" fillId="13" borderId="13" xfId="0" applyFont="1" applyFill="1" applyBorder="1" applyAlignment="1">
      <alignment horizontal="center" vertical="center"/>
    </xf>
    <xf numFmtId="0" fontId="1" fillId="0" borderId="13" xfId="0" applyFont="1" applyBorder="1" applyAlignment="1">
      <alignment horizontal="center" vertical="center"/>
    </xf>
    <xf numFmtId="0" fontId="12" fillId="0" borderId="0" xfId="0" applyFont="1" applyAlignment="1" applyProtection="1">
      <alignment vertical="top" wrapText="1"/>
      <protection/>
    </xf>
    <xf numFmtId="0" fontId="0" fillId="0" borderId="0" xfId="0" applyAlignment="1" applyProtection="1">
      <alignment vertical="top"/>
      <protection/>
    </xf>
    <xf numFmtId="2" fontId="12" fillId="0" borderId="0" xfId="0" applyNumberFormat="1" applyFont="1" applyAlignment="1" applyProtection="1">
      <alignment vertical="top" wrapText="1"/>
      <protection/>
    </xf>
    <xf numFmtId="0" fontId="0" fillId="0" borderId="0" xfId="0" applyAlignment="1" applyProtection="1">
      <alignment vertical="top" wrapText="1"/>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0" fillId="36" borderId="88" xfId="0" applyFill="1" applyBorder="1" applyAlignment="1" applyProtection="1">
      <alignment/>
      <protection locked="0"/>
    </xf>
    <xf numFmtId="0" fontId="0" fillId="36" borderId="0" xfId="0" applyFill="1" applyBorder="1" applyAlignment="1" applyProtection="1">
      <alignment/>
      <protection locked="0"/>
    </xf>
    <xf numFmtId="0" fontId="0" fillId="36" borderId="59" xfId="0" applyFill="1" applyBorder="1" applyAlignment="1" applyProtection="1">
      <alignment/>
      <protection locked="0"/>
    </xf>
    <xf numFmtId="0" fontId="0" fillId="36" borderId="60" xfId="0" applyFill="1" applyBorder="1" applyAlignment="1" applyProtection="1">
      <alignment/>
      <protection locked="0"/>
    </xf>
    <xf numFmtId="0" fontId="0" fillId="36" borderId="61" xfId="0" applyFill="1" applyBorder="1" applyAlignment="1" applyProtection="1">
      <alignment/>
      <protection locked="0"/>
    </xf>
    <xf numFmtId="0" fontId="0" fillId="36" borderId="62" xfId="0" applyFill="1" applyBorder="1" applyAlignment="1" applyProtection="1">
      <alignment/>
      <protection locked="0"/>
    </xf>
    <xf numFmtId="0" fontId="1" fillId="0" borderId="68" xfId="0" applyFont="1" applyFill="1" applyBorder="1" applyAlignment="1" applyProtection="1">
      <alignment horizontal="center" vertical="center" textRotation="90"/>
      <protection/>
    </xf>
    <xf numFmtId="0" fontId="1" fillId="0" borderId="89" xfId="0" applyFont="1" applyBorder="1" applyAlignment="1" applyProtection="1">
      <alignment horizontal="center" vertical="center" textRotation="90"/>
      <protection/>
    </xf>
    <xf numFmtId="0" fontId="1" fillId="0" borderId="90" xfId="0" applyFont="1" applyBorder="1" applyAlignment="1" applyProtection="1">
      <alignment horizontal="center" vertical="center" textRotation="90"/>
      <protection/>
    </xf>
    <xf numFmtId="0" fontId="12" fillId="0" borderId="68" xfId="0" applyFont="1" applyBorder="1" applyAlignment="1" applyProtection="1">
      <alignment horizontal="center" vertical="center" wrapText="1"/>
      <protection/>
    </xf>
    <xf numFmtId="0" fontId="14" fillId="0" borderId="91" xfId="0" applyFont="1" applyBorder="1" applyAlignment="1" applyProtection="1">
      <alignment horizontal="center" vertical="center" wrapText="1"/>
      <protection/>
    </xf>
    <xf numFmtId="0" fontId="13" fillId="0" borderId="0" xfId="0" applyFont="1" applyAlignment="1" applyProtection="1">
      <alignment vertical="top" wrapText="1"/>
      <protection/>
    </xf>
    <xf numFmtId="0" fontId="0" fillId="0" borderId="0" xfId="0" applyFont="1" applyAlignment="1" applyProtection="1">
      <alignment vertical="top" wrapText="1"/>
      <protection/>
    </xf>
    <xf numFmtId="0" fontId="0" fillId="0" borderId="0" xfId="0" applyFont="1" applyAlignment="1" applyProtection="1">
      <alignment vertical="top"/>
      <protection/>
    </xf>
    <xf numFmtId="0" fontId="14" fillId="0" borderId="0" xfId="0" applyFont="1" applyAlignment="1" applyProtection="1">
      <alignment wrapText="1"/>
      <protection/>
    </xf>
    <xf numFmtId="0" fontId="14" fillId="0" borderId="0" xfId="0" applyFont="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1">
      <pane xSplit="1" ySplit="1" topLeftCell="B41" activePane="bottomRight" state="frozen"/>
      <selection pane="topLeft" activeCell="A1" sqref="A1"/>
      <selection pane="topRight" activeCell="B1" sqref="B1"/>
      <selection pane="bottomLeft" activeCell="A2" sqref="A2"/>
      <selection pane="bottomRight" activeCell="A5" sqref="A5:IV5"/>
    </sheetView>
  </sheetViews>
  <sheetFormatPr defaultColWidth="9.140625" defaultRowHeight="12.75"/>
  <cols>
    <col min="1" max="1" width="28.7109375" style="30" customWidth="1"/>
    <col min="2" max="2" width="8.8515625" style="230" customWidth="1"/>
    <col min="3" max="3" width="8.28125" style="230" customWidth="1"/>
    <col min="4" max="4" width="9.57421875" style="231" customWidth="1"/>
    <col min="5" max="7" width="6.00390625" style="0" customWidth="1"/>
    <col min="8" max="8" width="6.00390625" style="9" customWidth="1"/>
    <col min="9" max="9" width="9.7109375" style="0" customWidth="1"/>
    <col min="10" max="10" width="9.57421875" style="0" customWidth="1"/>
    <col min="11" max="11" width="4.7109375" style="0" customWidth="1"/>
    <col min="12" max="12" width="5.140625" style="0" customWidth="1"/>
    <col min="13" max="13" width="7.7109375" style="9" customWidth="1"/>
    <col min="14" max="14" width="11.00390625" style="9" customWidth="1"/>
  </cols>
  <sheetData>
    <row r="1" spans="1:14" s="3" customFormat="1" ht="12.75">
      <c r="A1" s="233" t="s">
        <v>14</v>
      </c>
      <c r="B1" s="223" t="s">
        <v>262</v>
      </c>
      <c r="C1" s="223" t="s">
        <v>293</v>
      </c>
      <c r="D1" s="224" t="s">
        <v>263</v>
      </c>
      <c r="E1" s="123" t="s">
        <v>16</v>
      </c>
      <c r="F1" s="123" t="s">
        <v>17</v>
      </c>
      <c r="G1" s="123" t="s">
        <v>18</v>
      </c>
      <c r="H1" s="123" t="s">
        <v>19</v>
      </c>
      <c r="I1" s="123" t="s">
        <v>20</v>
      </c>
      <c r="J1" s="123" t="s">
        <v>21</v>
      </c>
      <c r="K1" s="123" t="s">
        <v>22</v>
      </c>
      <c r="L1" s="123" t="s">
        <v>23</v>
      </c>
      <c r="M1" s="123" t="s">
        <v>24</v>
      </c>
      <c r="N1" s="123" t="s">
        <v>25</v>
      </c>
    </row>
    <row r="2" spans="1:14" ht="12.75">
      <c r="A2" s="128" t="s">
        <v>287</v>
      </c>
      <c r="B2" s="225" t="s">
        <v>294</v>
      </c>
      <c r="C2" s="225">
        <v>12</v>
      </c>
      <c r="D2" s="226"/>
      <c r="E2" s="125">
        <v>1</v>
      </c>
      <c r="F2" s="125">
        <v>1</v>
      </c>
      <c r="G2" s="130">
        <v>3</v>
      </c>
      <c r="H2" s="125">
        <v>2</v>
      </c>
      <c r="I2" s="127">
        <v>0</v>
      </c>
      <c r="J2" s="127">
        <v>2</v>
      </c>
      <c r="K2" s="126">
        <v>3</v>
      </c>
      <c r="L2" s="127">
        <v>0</v>
      </c>
      <c r="M2" s="127">
        <v>0</v>
      </c>
      <c r="N2" s="127" t="s">
        <v>33</v>
      </c>
    </row>
    <row r="3" spans="1:14" ht="12.75">
      <c r="A3" s="128" t="s">
        <v>80</v>
      </c>
      <c r="B3" s="225" t="s">
        <v>295</v>
      </c>
      <c r="C3" s="225">
        <v>12</v>
      </c>
      <c r="D3" s="226"/>
      <c r="E3" s="127">
        <v>0</v>
      </c>
      <c r="F3" s="127">
        <v>1</v>
      </c>
      <c r="G3" s="127">
        <v>2</v>
      </c>
      <c r="H3" s="126">
        <v>4</v>
      </c>
      <c r="I3" s="127">
        <v>2</v>
      </c>
      <c r="J3" s="126">
        <v>3</v>
      </c>
      <c r="K3" s="127">
        <v>1</v>
      </c>
      <c r="L3" s="127">
        <v>0</v>
      </c>
      <c r="M3" s="127">
        <v>0</v>
      </c>
      <c r="N3" s="127" t="s">
        <v>33</v>
      </c>
    </row>
    <row r="4" spans="1:14" ht="12.75">
      <c r="A4" s="128" t="s">
        <v>43</v>
      </c>
      <c r="B4" s="225" t="s">
        <v>295</v>
      </c>
      <c r="C4" s="225">
        <v>12</v>
      </c>
      <c r="D4" s="226" t="s">
        <v>295</v>
      </c>
      <c r="E4" s="131">
        <v>2</v>
      </c>
      <c r="F4" s="131">
        <v>2</v>
      </c>
      <c r="G4" s="131">
        <v>2</v>
      </c>
      <c r="H4" s="131">
        <v>2</v>
      </c>
      <c r="I4" s="127">
        <v>2</v>
      </c>
      <c r="J4" s="127">
        <v>2</v>
      </c>
      <c r="K4" s="127">
        <v>2</v>
      </c>
      <c r="L4" s="127">
        <v>2</v>
      </c>
      <c r="M4" s="127">
        <v>1</v>
      </c>
      <c r="N4" s="127" t="s">
        <v>33</v>
      </c>
    </row>
    <row r="5" spans="1:14" ht="12.75">
      <c r="A5" s="128" t="s">
        <v>70</v>
      </c>
      <c r="B5" s="225" t="s">
        <v>294</v>
      </c>
      <c r="C5" s="225">
        <v>7</v>
      </c>
      <c r="D5" s="226" t="s">
        <v>294</v>
      </c>
      <c r="E5" s="127">
        <v>2</v>
      </c>
      <c r="F5" s="127">
        <v>2</v>
      </c>
      <c r="G5" s="126">
        <v>3</v>
      </c>
      <c r="H5" s="127">
        <v>0</v>
      </c>
      <c r="I5" s="127">
        <v>1</v>
      </c>
      <c r="J5" s="127">
        <v>1</v>
      </c>
      <c r="K5" s="127">
        <v>1</v>
      </c>
      <c r="L5" s="127">
        <v>1</v>
      </c>
      <c r="M5" s="126">
        <v>4</v>
      </c>
      <c r="N5" s="127" t="s">
        <v>27</v>
      </c>
    </row>
    <row r="6" spans="1:14" ht="12.75">
      <c r="A6" s="128" t="s">
        <v>97</v>
      </c>
      <c r="B6" s="225" t="s">
        <v>295</v>
      </c>
      <c r="C6" s="225">
        <v>5</v>
      </c>
      <c r="D6" s="226"/>
      <c r="E6" s="127">
        <v>1</v>
      </c>
      <c r="F6" s="127">
        <v>2</v>
      </c>
      <c r="G6" s="127">
        <v>2</v>
      </c>
      <c r="H6" s="126">
        <v>3</v>
      </c>
      <c r="I6" s="127">
        <v>0</v>
      </c>
      <c r="J6" s="127">
        <v>0</v>
      </c>
      <c r="K6" s="127">
        <v>0</v>
      </c>
      <c r="L6" s="127">
        <v>0</v>
      </c>
      <c r="M6" s="126">
        <v>5</v>
      </c>
      <c r="N6" s="127" t="s">
        <v>27</v>
      </c>
    </row>
    <row r="7" spans="1:14" ht="12.75">
      <c r="A7" s="128" t="s">
        <v>44</v>
      </c>
      <c r="B7" s="225" t="s">
        <v>294</v>
      </c>
      <c r="C7" s="225">
        <v>6</v>
      </c>
      <c r="D7" s="226" t="s">
        <v>294</v>
      </c>
      <c r="E7" s="126">
        <v>3</v>
      </c>
      <c r="F7" s="127">
        <v>2</v>
      </c>
      <c r="G7" s="127">
        <v>1</v>
      </c>
      <c r="H7" s="127">
        <v>1</v>
      </c>
      <c r="I7" s="127">
        <v>0</v>
      </c>
      <c r="J7" s="127">
        <v>2</v>
      </c>
      <c r="K7" s="127">
        <v>1</v>
      </c>
      <c r="L7" s="126">
        <v>3</v>
      </c>
      <c r="M7" s="127">
        <v>0</v>
      </c>
      <c r="N7" s="127" t="s">
        <v>27</v>
      </c>
    </row>
    <row r="8" spans="1:14" ht="12.75">
      <c r="A8" s="128" t="s">
        <v>127</v>
      </c>
      <c r="B8" s="225" t="s">
        <v>294</v>
      </c>
      <c r="C8" s="225">
        <v>6</v>
      </c>
      <c r="D8" s="226"/>
      <c r="E8" s="125">
        <v>2</v>
      </c>
      <c r="F8" s="130">
        <v>3</v>
      </c>
      <c r="G8" s="125">
        <v>1</v>
      </c>
      <c r="H8" s="130">
        <v>1</v>
      </c>
      <c r="I8" s="127">
        <v>0</v>
      </c>
      <c r="J8" s="127">
        <v>1</v>
      </c>
      <c r="K8" s="127">
        <v>0</v>
      </c>
      <c r="L8" s="126">
        <v>4</v>
      </c>
      <c r="M8" s="127">
        <v>0</v>
      </c>
      <c r="N8" s="127" t="s">
        <v>27</v>
      </c>
    </row>
    <row r="9" spans="1:14" ht="12.75">
      <c r="A9" s="128" t="s">
        <v>125</v>
      </c>
      <c r="B9" s="225" t="s">
        <v>294</v>
      </c>
      <c r="C9" s="225">
        <v>5</v>
      </c>
      <c r="D9" s="226"/>
      <c r="E9" s="125">
        <v>2</v>
      </c>
      <c r="F9" s="130">
        <v>3</v>
      </c>
      <c r="G9" s="125">
        <v>1</v>
      </c>
      <c r="H9" s="125">
        <v>0</v>
      </c>
      <c r="I9" s="127">
        <v>0</v>
      </c>
      <c r="J9" s="127">
        <v>2</v>
      </c>
      <c r="K9" s="127">
        <v>0</v>
      </c>
      <c r="L9" s="126">
        <v>4</v>
      </c>
      <c r="M9" s="127">
        <v>0</v>
      </c>
      <c r="N9" s="127" t="s">
        <v>27</v>
      </c>
    </row>
    <row r="10" spans="1:14" ht="12.75">
      <c r="A10" s="128" t="s">
        <v>115</v>
      </c>
      <c r="B10" s="225" t="s">
        <v>294</v>
      </c>
      <c r="C10" s="225">
        <v>5</v>
      </c>
      <c r="D10" s="226"/>
      <c r="E10" s="125">
        <v>2</v>
      </c>
      <c r="F10" s="130">
        <v>3</v>
      </c>
      <c r="G10" s="125">
        <v>1</v>
      </c>
      <c r="H10" s="125">
        <v>0</v>
      </c>
      <c r="I10" s="127">
        <v>0</v>
      </c>
      <c r="J10" s="127">
        <v>2</v>
      </c>
      <c r="K10" s="127">
        <v>0</v>
      </c>
      <c r="L10" s="126">
        <v>3</v>
      </c>
      <c r="M10" s="127">
        <v>0</v>
      </c>
      <c r="N10" s="127" t="s">
        <v>27</v>
      </c>
    </row>
    <row r="11" spans="1:14" ht="12.75">
      <c r="A11" s="128" t="s">
        <v>116</v>
      </c>
      <c r="B11" s="225" t="s">
        <v>294</v>
      </c>
      <c r="C11" s="225">
        <v>5</v>
      </c>
      <c r="D11" s="226"/>
      <c r="E11" s="127">
        <v>3</v>
      </c>
      <c r="F11" s="126">
        <v>4</v>
      </c>
      <c r="G11" s="127">
        <v>1</v>
      </c>
      <c r="H11" s="127">
        <v>1</v>
      </c>
      <c r="I11" s="127">
        <v>1</v>
      </c>
      <c r="J11" s="127">
        <v>2</v>
      </c>
      <c r="K11" s="127">
        <v>0</v>
      </c>
      <c r="L11" s="126">
        <v>3</v>
      </c>
      <c r="M11" s="127">
        <v>0</v>
      </c>
      <c r="N11" s="127" t="s">
        <v>27</v>
      </c>
    </row>
    <row r="12" spans="1:14" ht="12.75">
      <c r="A12" s="128" t="s">
        <v>63</v>
      </c>
      <c r="B12" s="225" t="s">
        <v>294</v>
      </c>
      <c r="C12" s="225">
        <v>6</v>
      </c>
      <c r="D12" s="226"/>
      <c r="E12" s="127">
        <v>0</v>
      </c>
      <c r="F12" s="127">
        <v>2</v>
      </c>
      <c r="G12" s="126">
        <v>3</v>
      </c>
      <c r="H12" s="127">
        <v>0</v>
      </c>
      <c r="I12" s="127">
        <v>0</v>
      </c>
      <c r="J12" s="127">
        <v>1</v>
      </c>
      <c r="K12" s="127">
        <v>0</v>
      </c>
      <c r="L12" s="126">
        <v>5</v>
      </c>
      <c r="M12" s="127">
        <v>0</v>
      </c>
      <c r="N12" s="127" t="s">
        <v>27</v>
      </c>
    </row>
    <row r="13" spans="1:14" ht="12.75">
      <c r="A13" s="128" t="s">
        <v>285</v>
      </c>
      <c r="B13" s="225" t="s">
        <v>294</v>
      </c>
      <c r="C13" s="225">
        <v>5</v>
      </c>
      <c r="D13" s="226">
        <v>1</v>
      </c>
      <c r="E13" s="126">
        <v>4</v>
      </c>
      <c r="F13" s="127">
        <v>2</v>
      </c>
      <c r="G13" s="127">
        <v>1</v>
      </c>
      <c r="H13" s="127">
        <v>0</v>
      </c>
      <c r="I13" s="127">
        <v>1</v>
      </c>
      <c r="J13" s="127">
        <v>2</v>
      </c>
      <c r="K13" s="126">
        <v>3</v>
      </c>
      <c r="L13" s="127">
        <v>1</v>
      </c>
      <c r="M13" s="127">
        <v>2</v>
      </c>
      <c r="N13" s="127" t="s">
        <v>27</v>
      </c>
    </row>
    <row r="14" spans="1:14" ht="12.75">
      <c r="A14" s="128" t="s">
        <v>72</v>
      </c>
      <c r="B14" s="225" t="s">
        <v>294</v>
      </c>
      <c r="C14" s="225">
        <v>4</v>
      </c>
      <c r="D14" s="226"/>
      <c r="E14" s="130">
        <v>4</v>
      </c>
      <c r="F14" s="125">
        <v>1</v>
      </c>
      <c r="G14" s="125">
        <v>0</v>
      </c>
      <c r="H14" s="125">
        <v>0</v>
      </c>
      <c r="I14" s="127">
        <v>0</v>
      </c>
      <c r="J14" s="127">
        <v>0</v>
      </c>
      <c r="K14" s="126">
        <v>4</v>
      </c>
      <c r="L14" s="127">
        <v>0</v>
      </c>
      <c r="M14" s="127">
        <v>1</v>
      </c>
      <c r="N14" s="127" t="s">
        <v>27</v>
      </c>
    </row>
    <row r="15" spans="1:14" ht="12.75">
      <c r="A15" s="129" t="s">
        <v>130</v>
      </c>
      <c r="B15" s="225" t="s">
        <v>294</v>
      </c>
      <c r="C15" s="225">
        <v>5</v>
      </c>
      <c r="D15" s="232"/>
      <c r="E15" s="132">
        <v>3</v>
      </c>
      <c r="F15" s="130">
        <v>4</v>
      </c>
      <c r="G15" s="132">
        <v>1</v>
      </c>
      <c r="H15" s="132">
        <v>1</v>
      </c>
      <c r="I15" s="132">
        <v>1</v>
      </c>
      <c r="J15" s="132">
        <v>1</v>
      </c>
      <c r="K15" s="130">
        <v>4</v>
      </c>
      <c r="L15" s="132">
        <v>1</v>
      </c>
      <c r="M15" s="132">
        <v>1</v>
      </c>
      <c r="N15" s="131" t="s">
        <v>27</v>
      </c>
    </row>
    <row r="16" spans="1:14" ht="12.75">
      <c r="A16" s="128" t="s">
        <v>88</v>
      </c>
      <c r="B16" s="225" t="s">
        <v>294</v>
      </c>
      <c r="C16" s="225">
        <v>6</v>
      </c>
      <c r="D16" s="226"/>
      <c r="E16" s="127">
        <v>0</v>
      </c>
      <c r="F16" s="126">
        <v>3</v>
      </c>
      <c r="G16" s="127">
        <v>2</v>
      </c>
      <c r="H16" s="127">
        <v>2</v>
      </c>
      <c r="I16" s="127">
        <v>1</v>
      </c>
      <c r="J16" s="127">
        <v>2</v>
      </c>
      <c r="K16" s="126">
        <v>3</v>
      </c>
      <c r="L16" s="127">
        <v>1</v>
      </c>
      <c r="M16" s="127">
        <v>0</v>
      </c>
      <c r="N16" s="127" t="s">
        <v>27</v>
      </c>
    </row>
    <row r="17" spans="1:14" ht="12.75">
      <c r="A17" s="128" t="s">
        <v>57</v>
      </c>
      <c r="B17" s="225" t="s">
        <v>295</v>
      </c>
      <c r="C17" s="225">
        <v>4</v>
      </c>
      <c r="D17" s="226" t="s">
        <v>295</v>
      </c>
      <c r="E17" s="127">
        <v>1</v>
      </c>
      <c r="F17" s="127">
        <v>2</v>
      </c>
      <c r="G17" s="126">
        <v>3</v>
      </c>
      <c r="H17" s="127">
        <v>1</v>
      </c>
      <c r="I17" s="127">
        <v>0</v>
      </c>
      <c r="J17" s="127">
        <v>1</v>
      </c>
      <c r="K17" s="126">
        <v>4</v>
      </c>
      <c r="L17" s="127">
        <v>1</v>
      </c>
      <c r="M17" s="127">
        <v>0</v>
      </c>
      <c r="N17" s="127" t="s">
        <v>27</v>
      </c>
    </row>
    <row r="18" spans="1:14" ht="12.75">
      <c r="A18" s="128" t="s">
        <v>100</v>
      </c>
      <c r="B18" s="225" t="s">
        <v>294</v>
      </c>
      <c r="C18" s="225">
        <v>5</v>
      </c>
      <c r="D18" s="226"/>
      <c r="E18" s="127">
        <v>0</v>
      </c>
      <c r="F18" s="127">
        <v>2</v>
      </c>
      <c r="G18" s="127">
        <v>2</v>
      </c>
      <c r="H18" s="127">
        <v>0</v>
      </c>
      <c r="I18" s="127">
        <v>0</v>
      </c>
      <c r="J18" s="127">
        <v>0</v>
      </c>
      <c r="K18" s="126">
        <v>3</v>
      </c>
      <c r="L18" s="127">
        <v>2</v>
      </c>
      <c r="M18" s="127">
        <v>2</v>
      </c>
      <c r="N18" s="127" t="s">
        <v>27</v>
      </c>
    </row>
    <row r="19" spans="1:14" ht="12.75">
      <c r="A19" s="128" t="s">
        <v>64</v>
      </c>
      <c r="B19" s="225" t="s">
        <v>294</v>
      </c>
      <c r="C19" s="225">
        <v>4</v>
      </c>
      <c r="D19" s="226"/>
      <c r="E19" s="125">
        <v>1</v>
      </c>
      <c r="F19" s="125">
        <v>2</v>
      </c>
      <c r="G19" s="130">
        <v>3</v>
      </c>
      <c r="H19" s="125">
        <v>1</v>
      </c>
      <c r="I19" s="127">
        <v>1</v>
      </c>
      <c r="J19" s="126">
        <v>4</v>
      </c>
      <c r="K19" s="127">
        <v>0</v>
      </c>
      <c r="L19" s="127">
        <v>1</v>
      </c>
      <c r="M19" s="127">
        <v>0</v>
      </c>
      <c r="N19" s="127" t="s">
        <v>27</v>
      </c>
    </row>
    <row r="20" spans="1:14" ht="12.75">
      <c r="A20" s="128" t="s">
        <v>105</v>
      </c>
      <c r="B20" s="225" t="s">
        <v>294</v>
      </c>
      <c r="C20" s="225">
        <v>5</v>
      </c>
      <c r="D20" s="226" t="s">
        <v>294</v>
      </c>
      <c r="E20" s="127">
        <v>2</v>
      </c>
      <c r="F20" s="127">
        <v>2</v>
      </c>
      <c r="G20" s="127">
        <v>2</v>
      </c>
      <c r="H20" s="126">
        <v>4</v>
      </c>
      <c r="I20" s="127">
        <v>2</v>
      </c>
      <c r="J20" s="126">
        <v>3</v>
      </c>
      <c r="K20" s="127">
        <v>2</v>
      </c>
      <c r="L20" s="127">
        <v>2</v>
      </c>
      <c r="M20" s="127">
        <v>0</v>
      </c>
      <c r="N20" s="127" t="s">
        <v>27</v>
      </c>
    </row>
    <row r="21" spans="1:14" ht="12.75">
      <c r="A21" s="128" t="s">
        <v>78</v>
      </c>
      <c r="B21" s="225"/>
      <c r="C21" s="225"/>
      <c r="D21" s="226" t="s">
        <v>294</v>
      </c>
      <c r="E21" s="127">
        <v>0</v>
      </c>
      <c r="F21" s="127">
        <v>1</v>
      </c>
      <c r="G21" s="127">
        <v>2</v>
      </c>
      <c r="H21" s="126">
        <v>4</v>
      </c>
      <c r="I21" s="127">
        <v>2</v>
      </c>
      <c r="J21" s="126">
        <v>3</v>
      </c>
      <c r="K21" s="127">
        <v>1</v>
      </c>
      <c r="L21" s="127">
        <v>0</v>
      </c>
      <c r="M21" s="127">
        <v>0</v>
      </c>
      <c r="N21" s="127" t="s">
        <v>27</v>
      </c>
    </row>
    <row r="22" spans="1:14" ht="12.75">
      <c r="A22" s="128" t="s">
        <v>113</v>
      </c>
      <c r="B22" s="225" t="s">
        <v>295</v>
      </c>
      <c r="C22" s="225">
        <v>5</v>
      </c>
      <c r="D22" s="226" t="s">
        <v>296</v>
      </c>
      <c r="E22" s="127">
        <v>0</v>
      </c>
      <c r="F22" s="127">
        <v>2</v>
      </c>
      <c r="G22" s="127">
        <v>2</v>
      </c>
      <c r="H22" s="126">
        <v>4</v>
      </c>
      <c r="I22" s="127">
        <v>2</v>
      </c>
      <c r="J22" s="126">
        <v>3</v>
      </c>
      <c r="K22" s="127">
        <v>2</v>
      </c>
      <c r="L22" s="127">
        <v>0</v>
      </c>
      <c r="M22" s="127">
        <v>0</v>
      </c>
      <c r="N22" s="127" t="s">
        <v>27</v>
      </c>
    </row>
    <row r="23" spans="1:14" ht="12.75">
      <c r="A23" s="128" t="s">
        <v>117</v>
      </c>
      <c r="B23" s="225" t="s">
        <v>294</v>
      </c>
      <c r="C23" s="225">
        <v>6</v>
      </c>
      <c r="D23" s="226" t="s">
        <v>295</v>
      </c>
      <c r="E23" s="127">
        <v>1</v>
      </c>
      <c r="F23" s="127">
        <v>2</v>
      </c>
      <c r="G23" s="127">
        <v>2</v>
      </c>
      <c r="H23" s="127">
        <v>1</v>
      </c>
      <c r="I23" s="126">
        <v>3</v>
      </c>
      <c r="J23" s="127">
        <v>2</v>
      </c>
      <c r="K23" s="127">
        <v>1</v>
      </c>
      <c r="L23" s="127">
        <v>0</v>
      </c>
      <c r="M23" s="127">
        <v>0</v>
      </c>
      <c r="N23" s="127" t="s">
        <v>27</v>
      </c>
    </row>
    <row r="24" spans="1:14" ht="12.75">
      <c r="A24" s="124" t="s">
        <v>26</v>
      </c>
      <c r="B24" s="225" t="s">
        <v>294</v>
      </c>
      <c r="C24" s="225">
        <v>5</v>
      </c>
      <c r="D24" s="226"/>
      <c r="E24" s="125">
        <v>2</v>
      </c>
      <c r="F24" s="125">
        <v>2</v>
      </c>
      <c r="G24" s="125">
        <v>2</v>
      </c>
      <c r="H24" s="125">
        <v>2</v>
      </c>
      <c r="I24" s="126">
        <v>3</v>
      </c>
      <c r="J24" s="127">
        <v>2</v>
      </c>
      <c r="K24" s="127">
        <v>1</v>
      </c>
      <c r="L24" s="127">
        <v>0</v>
      </c>
      <c r="M24" s="127">
        <v>0</v>
      </c>
      <c r="N24" s="127" t="s">
        <v>27</v>
      </c>
    </row>
    <row r="25" spans="1:14" s="21" customFormat="1" ht="12.75">
      <c r="A25" s="128" t="s">
        <v>91</v>
      </c>
      <c r="B25" s="225" t="s">
        <v>294</v>
      </c>
      <c r="C25" s="225">
        <v>6</v>
      </c>
      <c r="D25" s="226">
        <v>1</v>
      </c>
      <c r="E25" s="127">
        <v>0</v>
      </c>
      <c r="F25" s="127">
        <v>1</v>
      </c>
      <c r="G25" s="126">
        <v>3</v>
      </c>
      <c r="H25" s="127">
        <v>2</v>
      </c>
      <c r="I25" s="127">
        <v>2</v>
      </c>
      <c r="J25" s="127">
        <v>2</v>
      </c>
      <c r="K25" s="127">
        <v>2</v>
      </c>
      <c r="L25" s="127">
        <v>2</v>
      </c>
      <c r="M25" s="127">
        <v>0</v>
      </c>
      <c r="N25" s="127" t="s">
        <v>27</v>
      </c>
    </row>
    <row r="26" spans="1:14" ht="12.75">
      <c r="A26" s="128" t="s">
        <v>68</v>
      </c>
      <c r="B26" s="225" t="s">
        <v>294</v>
      </c>
      <c r="C26" s="225">
        <v>5</v>
      </c>
      <c r="D26" s="226" t="s">
        <v>294</v>
      </c>
      <c r="E26" s="130">
        <v>4</v>
      </c>
      <c r="F26" s="125">
        <v>1</v>
      </c>
      <c r="G26" s="125">
        <v>0</v>
      </c>
      <c r="H26" s="125">
        <v>0</v>
      </c>
      <c r="I26" s="127">
        <v>0</v>
      </c>
      <c r="J26" s="127">
        <v>0</v>
      </c>
      <c r="K26" s="127">
        <v>0</v>
      </c>
      <c r="L26" s="127">
        <v>0</v>
      </c>
      <c r="M26" s="126">
        <v>5</v>
      </c>
      <c r="N26" s="127" t="s">
        <v>36</v>
      </c>
    </row>
    <row r="27" spans="1:14" ht="12.75">
      <c r="A27" s="128" t="s">
        <v>69</v>
      </c>
      <c r="B27" s="225" t="s">
        <v>294</v>
      </c>
      <c r="C27" s="225">
        <v>6</v>
      </c>
      <c r="D27" s="226"/>
      <c r="E27" s="130">
        <v>4</v>
      </c>
      <c r="F27" s="125">
        <v>1</v>
      </c>
      <c r="G27" s="125">
        <v>0</v>
      </c>
      <c r="H27" s="125">
        <v>0</v>
      </c>
      <c r="I27" s="127">
        <v>0</v>
      </c>
      <c r="J27" s="127">
        <v>0</v>
      </c>
      <c r="K27" s="127">
        <v>2</v>
      </c>
      <c r="L27" s="127">
        <v>0</v>
      </c>
      <c r="M27" s="126">
        <v>4</v>
      </c>
      <c r="N27" s="127" t="s">
        <v>36</v>
      </c>
    </row>
    <row r="28" spans="1:14" ht="12.75">
      <c r="A28" s="128" t="s">
        <v>286</v>
      </c>
      <c r="B28" s="225" t="s">
        <v>294</v>
      </c>
      <c r="C28" s="225">
        <v>5</v>
      </c>
      <c r="D28" s="226"/>
      <c r="E28" s="126">
        <v>5</v>
      </c>
      <c r="F28" s="127">
        <v>1</v>
      </c>
      <c r="G28" s="127">
        <v>1</v>
      </c>
      <c r="H28" s="127">
        <v>0</v>
      </c>
      <c r="I28" s="127">
        <v>0</v>
      </c>
      <c r="J28" s="127">
        <v>0</v>
      </c>
      <c r="K28" s="127">
        <v>0</v>
      </c>
      <c r="L28" s="127">
        <v>0</v>
      </c>
      <c r="M28" s="126">
        <v>5</v>
      </c>
      <c r="N28" s="127" t="s">
        <v>36</v>
      </c>
    </row>
    <row r="29" spans="1:14" ht="12.75">
      <c r="A29" s="128" t="s">
        <v>62</v>
      </c>
      <c r="B29" s="225" t="s">
        <v>294</v>
      </c>
      <c r="C29" s="225">
        <v>8</v>
      </c>
      <c r="D29" s="226"/>
      <c r="E29" s="125">
        <v>2</v>
      </c>
      <c r="F29" s="130">
        <v>3</v>
      </c>
      <c r="G29" s="125">
        <v>1</v>
      </c>
      <c r="H29" s="125">
        <v>0</v>
      </c>
      <c r="I29" s="127">
        <v>0</v>
      </c>
      <c r="J29" s="127">
        <v>2</v>
      </c>
      <c r="K29" s="127">
        <v>1</v>
      </c>
      <c r="L29" s="126">
        <v>3</v>
      </c>
      <c r="M29" s="127">
        <v>0</v>
      </c>
      <c r="N29" s="127" t="s">
        <v>36</v>
      </c>
    </row>
    <row r="30" spans="1:14" ht="12.75">
      <c r="A30" s="128" t="s">
        <v>38</v>
      </c>
      <c r="B30" s="225" t="s">
        <v>294</v>
      </c>
      <c r="C30" s="225">
        <v>8</v>
      </c>
      <c r="D30" s="226"/>
      <c r="E30" s="127">
        <v>0</v>
      </c>
      <c r="F30" s="127">
        <v>2</v>
      </c>
      <c r="G30" s="127">
        <v>2</v>
      </c>
      <c r="H30" s="127">
        <v>0</v>
      </c>
      <c r="I30" s="127">
        <v>1</v>
      </c>
      <c r="J30" s="127">
        <v>1</v>
      </c>
      <c r="K30" s="131">
        <v>2</v>
      </c>
      <c r="L30" s="126">
        <v>3</v>
      </c>
      <c r="M30" s="127">
        <v>1</v>
      </c>
      <c r="N30" s="127" t="s">
        <v>36</v>
      </c>
    </row>
    <row r="31" spans="1:14" ht="12.75">
      <c r="A31" s="128" t="s">
        <v>58</v>
      </c>
      <c r="B31" s="225" t="s">
        <v>294</v>
      </c>
      <c r="C31" s="225">
        <v>8</v>
      </c>
      <c r="D31" s="226"/>
      <c r="E31" s="130">
        <v>4</v>
      </c>
      <c r="F31" s="132">
        <v>1</v>
      </c>
      <c r="G31" s="132">
        <v>0</v>
      </c>
      <c r="H31" s="132">
        <v>0</v>
      </c>
      <c r="I31" s="127">
        <v>0</v>
      </c>
      <c r="J31" s="127">
        <v>1</v>
      </c>
      <c r="K31" s="126">
        <v>4</v>
      </c>
      <c r="L31" s="127">
        <v>1</v>
      </c>
      <c r="M31" s="127">
        <v>0</v>
      </c>
      <c r="N31" s="127" t="s">
        <v>36</v>
      </c>
    </row>
    <row r="32" spans="1:14" ht="12.75">
      <c r="A32" s="128" t="s">
        <v>99</v>
      </c>
      <c r="B32" s="225" t="s">
        <v>294</v>
      </c>
      <c r="C32" s="225">
        <v>8</v>
      </c>
      <c r="D32" s="226"/>
      <c r="E32" s="127">
        <v>2</v>
      </c>
      <c r="F32" s="127">
        <v>2</v>
      </c>
      <c r="G32" s="126">
        <v>3</v>
      </c>
      <c r="H32" s="127">
        <v>2</v>
      </c>
      <c r="I32" s="127">
        <v>0</v>
      </c>
      <c r="J32" s="127">
        <v>1</v>
      </c>
      <c r="K32" s="126">
        <v>3</v>
      </c>
      <c r="L32" s="127">
        <v>1</v>
      </c>
      <c r="M32" s="127">
        <v>2</v>
      </c>
      <c r="N32" s="127" t="s">
        <v>36</v>
      </c>
    </row>
    <row r="33" spans="1:14" ht="12.75">
      <c r="A33" s="128" t="s">
        <v>35</v>
      </c>
      <c r="B33" s="225" t="s">
        <v>294</v>
      </c>
      <c r="C33" s="225">
        <v>8</v>
      </c>
      <c r="D33" s="226">
        <v>1</v>
      </c>
      <c r="E33" s="125">
        <v>2</v>
      </c>
      <c r="F33" s="125">
        <v>2</v>
      </c>
      <c r="G33" s="125">
        <v>0</v>
      </c>
      <c r="H33" s="125">
        <v>0</v>
      </c>
      <c r="I33" s="127">
        <v>0</v>
      </c>
      <c r="J33" s="127">
        <v>1</v>
      </c>
      <c r="K33" s="126">
        <v>4</v>
      </c>
      <c r="L33" s="127">
        <v>1</v>
      </c>
      <c r="M33" s="127">
        <v>0</v>
      </c>
      <c r="N33" s="127" t="s">
        <v>36</v>
      </c>
    </row>
    <row r="34" spans="1:14" ht="12.75">
      <c r="A34" s="128" t="s">
        <v>47</v>
      </c>
      <c r="B34" s="225" t="s">
        <v>294</v>
      </c>
      <c r="C34" s="225">
        <v>9</v>
      </c>
      <c r="D34" s="226"/>
      <c r="E34" s="126">
        <v>3</v>
      </c>
      <c r="F34" s="131">
        <v>2</v>
      </c>
      <c r="G34" s="131">
        <v>2</v>
      </c>
      <c r="H34" s="131">
        <v>1</v>
      </c>
      <c r="I34" s="127">
        <v>1</v>
      </c>
      <c r="J34" s="126">
        <v>3</v>
      </c>
      <c r="K34" s="127">
        <v>2</v>
      </c>
      <c r="L34" s="127">
        <v>0</v>
      </c>
      <c r="M34" s="127">
        <v>0</v>
      </c>
      <c r="N34" s="127" t="s">
        <v>36</v>
      </c>
    </row>
    <row r="35" spans="1:14" ht="12.75">
      <c r="A35" s="128" t="s">
        <v>55</v>
      </c>
      <c r="B35" s="225" t="s">
        <v>294</v>
      </c>
      <c r="C35" s="225">
        <v>10</v>
      </c>
      <c r="D35" s="226"/>
      <c r="E35" s="125">
        <v>2</v>
      </c>
      <c r="F35" s="130">
        <v>3</v>
      </c>
      <c r="G35" s="125">
        <v>1</v>
      </c>
      <c r="H35" s="125">
        <v>0</v>
      </c>
      <c r="I35" s="127">
        <v>1</v>
      </c>
      <c r="J35" s="126">
        <v>4</v>
      </c>
      <c r="K35" s="127">
        <v>1</v>
      </c>
      <c r="L35" s="127">
        <v>0</v>
      </c>
      <c r="M35" s="127">
        <v>0</v>
      </c>
      <c r="N35" s="127" t="s">
        <v>36</v>
      </c>
    </row>
    <row r="36" spans="1:14" ht="12.75">
      <c r="A36" s="128" t="s">
        <v>77</v>
      </c>
      <c r="B36" s="225" t="s">
        <v>294</v>
      </c>
      <c r="C36" s="225">
        <v>8</v>
      </c>
      <c r="D36" s="226"/>
      <c r="E36" s="127">
        <v>1</v>
      </c>
      <c r="F36" s="126">
        <v>5</v>
      </c>
      <c r="G36" s="127">
        <v>0</v>
      </c>
      <c r="H36" s="127">
        <v>0</v>
      </c>
      <c r="I36" s="127">
        <v>2</v>
      </c>
      <c r="J36" s="126">
        <v>3</v>
      </c>
      <c r="K36" s="127">
        <v>2</v>
      </c>
      <c r="L36" s="127">
        <v>0</v>
      </c>
      <c r="M36" s="127">
        <v>0</v>
      </c>
      <c r="N36" s="127" t="s">
        <v>36</v>
      </c>
    </row>
    <row r="37" spans="1:14" ht="12.75">
      <c r="A37" s="128" t="s">
        <v>95</v>
      </c>
      <c r="B37" s="225" t="s">
        <v>294</v>
      </c>
      <c r="C37" s="225">
        <v>8</v>
      </c>
      <c r="D37" s="226"/>
      <c r="E37" s="127">
        <v>0</v>
      </c>
      <c r="F37" s="127">
        <v>0</v>
      </c>
      <c r="G37" s="126">
        <v>4</v>
      </c>
      <c r="H37" s="127">
        <v>2</v>
      </c>
      <c r="I37" s="127">
        <v>1</v>
      </c>
      <c r="J37" s="126">
        <v>4</v>
      </c>
      <c r="K37" s="127">
        <v>1</v>
      </c>
      <c r="L37" s="127">
        <v>0</v>
      </c>
      <c r="M37" s="127">
        <v>0</v>
      </c>
      <c r="N37" s="127" t="s">
        <v>36</v>
      </c>
    </row>
    <row r="38" spans="1:14" ht="12.75">
      <c r="A38" s="128" t="s">
        <v>81</v>
      </c>
      <c r="B38" s="225" t="s">
        <v>294</v>
      </c>
      <c r="C38" s="225">
        <v>10</v>
      </c>
      <c r="D38" s="226"/>
      <c r="E38" s="125">
        <v>0</v>
      </c>
      <c r="F38" s="125">
        <v>1</v>
      </c>
      <c r="G38" s="125">
        <v>2</v>
      </c>
      <c r="H38" s="130">
        <v>3</v>
      </c>
      <c r="I38" s="127">
        <v>1</v>
      </c>
      <c r="J38" s="126">
        <v>4</v>
      </c>
      <c r="K38" s="127">
        <v>1</v>
      </c>
      <c r="L38" s="127">
        <v>1</v>
      </c>
      <c r="M38" s="127">
        <v>0</v>
      </c>
      <c r="N38" s="127" t="s">
        <v>36</v>
      </c>
    </row>
    <row r="39" spans="1:14" ht="12.75">
      <c r="A39" s="128" t="s">
        <v>289</v>
      </c>
      <c r="B39" s="225" t="s">
        <v>294</v>
      </c>
      <c r="C39" s="225">
        <v>9</v>
      </c>
      <c r="D39" s="226"/>
      <c r="E39" s="127">
        <v>0</v>
      </c>
      <c r="F39" s="127">
        <v>1</v>
      </c>
      <c r="G39" s="127">
        <v>1</v>
      </c>
      <c r="H39" s="126">
        <v>4</v>
      </c>
      <c r="I39" s="127">
        <v>1</v>
      </c>
      <c r="J39" s="126">
        <v>4</v>
      </c>
      <c r="K39" s="127">
        <v>1</v>
      </c>
      <c r="L39" s="127">
        <v>0</v>
      </c>
      <c r="M39" s="127">
        <v>0</v>
      </c>
      <c r="N39" s="127" t="s">
        <v>36</v>
      </c>
    </row>
    <row r="40" spans="1:14" ht="12.75">
      <c r="A40" s="128" t="s">
        <v>61</v>
      </c>
      <c r="B40" s="225" t="s">
        <v>294</v>
      </c>
      <c r="C40" s="225">
        <v>8</v>
      </c>
      <c r="D40" s="226"/>
      <c r="E40" s="125">
        <v>1</v>
      </c>
      <c r="F40" s="125">
        <v>2</v>
      </c>
      <c r="G40" s="125">
        <v>2</v>
      </c>
      <c r="H40" s="125">
        <v>2</v>
      </c>
      <c r="I40" s="127">
        <v>0</v>
      </c>
      <c r="J40" s="126">
        <v>3</v>
      </c>
      <c r="K40" s="127">
        <v>2</v>
      </c>
      <c r="L40" s="127">
        <v>0</v>
      </c>
      <c r="M40" s="127">
        <v>0</v>
      </c>
      <c r="N40" s="127" t="s">
        <v>36</v>
      </c>
    </row>
    <row r="41" spans="1:14" ht="12.75">
      <c r="A41" s="128" t="s">
        <v>107</v>
      </c>
      <c r="B41" s="225" t="s">
        <v>294</v>
      </c>
      <c r="C41" s="225">
        <v>1</v>
      </c>
      <c r="D41" s="226"/>
      <c r="E41" s="130">
        <v>3</v>
      </c>
      <c r="F41" s="125">
        <v>1</v>
      </c>
      <c r="G41" s="125">
        <v>0</v>
      </c>
      <c r="H41" s="125">
        <v>0</v>
      </c>
      <c r="I41" s="127">
        <v>0</v>
      </c>
      <c r="J41" s="127">
        <v>0</v>
      </c>
      <c r="K41" s="127">
        <v>0</v>
      </c>
      <c r="L41" s="127">
        <v>0</v>
      </c>
      <c r="M41" s="126">
        <v>5</v>
      </c>
      <c r="N41" s="127" t="s">
        <v>29</v>
      </c>
    </row>
    <row r="42" spans="1:14" ht="12.75">
      <c r="A42" s="128" t="s">
        <v>71</v>
      </c>
      <c r="B42" s="225" t="s">
        <v>294</v>
      </c>
      <c r="C42" s="225">
        <v>3</v>
      </c>
      <c r="D42" s="226">
        <v>1</v>
      </c>
      <c r="E42" s="130">
        <v>4</v>
      </c>
      <c r="F42" s="125">
        <v>1</v>
      </c>
      <c r="G42" s="125">
        <v>0</v>
      </c>
      <c r="H42" s="125">
        <v>0</v>
      </c>
      <c r="I42" s="127">
        <v>0</v>
      </c>
      <c r="J42" s="127">
        <v>0</v>
      </c>
      <c r="K42" s="127">
        <v>2</v>
      </c>
      <c r="L42" s="127">
        <v>0</v>
      </c>
      <c r="M42" s="126">
        <v>4</v>
      </c>
      <c r="N42" s="127" t="s">
        <v>29</v>
      </c>
    </row>
    <row r="43" spans="1:14" ht="12.75">
      <c r="A43" s="128" t="s">
        <v>112</v>
      </c>
      <c r="B43" s="225" t="s">
        <v>294</v>
      </c>
      <c r="C43" s="225">
        <v>1</v>
      </c>
      <c r="D43" s="226"/>
      <c r="E43" s="130">
        <v>3</v>
      </c>
      <c r="F43" s="125">
        <v>1</v>
      </c>
      <c r="G43" s="125">
        <v>0</v>
      </c>
      <c r="H43" s="125">
        <v>0</v>
      </c>
      <c r="I43" s="127">
        <v>1</v>
      </c>
      <c r="J43" s="127">
        <v>1</v>
      </c>
      <c r="K43" s="127">
        <v>1</v>
      </c>
      <c r="L43" s="127">
        <v>2</v>
      </c>
      <c r="M43" s="126">
        <v>3</v>
      </c>
      <c r="N43" s="127" t="s">
        <v>29</v>
      </c>
    </row>
    <row r="44" spans="1:14" ht="12.75">
      <c r="A44" s="128" t="s">
        <v>67</v>
      </c>
      <c r="B44" s="225" t="s">
        <v>295</v>
      </c>
      <c r="C44" s="225">
        <v>3</v>
      </c>
      <c r="D44" s="226" t="s">
        <v>294</v>
      </c>
      <c r="E44" s="127">
        <v>2</v>
      </c>
      <c r="F44" s="126">
        <v>3</v>
      </c>
      <c r="G44" s="127">
        <v>1</v>
      </c>
      <c r="H44" s="127">
        <v>0</v>
      </c>
      <c r="I44" s="127">
        <v>1</v>
      </c>
      <c r="J44" s="127">
        <v>1</v>
      </c>
      <c r="K44" s="127">
        <v>1</v>
      </c>
      <c r="L44" s="127">
        <v>1</v>
      </c>
      <c r="M44" s="126">
        <v>4</v>
      </c>
      <c r="N44" s="127" t="s">
        <v>29</v>
      </c>
    </row>
    <row r="45" spans="1:14" ht="12.75">
      <c r="A45" s="128" t="s">
        <v>111</v>
      </c>
      <c r="B45" s="225" t="s">
        <v>294</v>
      </c>
      <c r="C45" s="225">
        <v>1</v>
      </c>
      <c r="D45" s="226" t="s">
        <v>294</v>
      </c>
      <c r="E45" s="127">
        <v>2</v>
      </c>
      <c r="F45" s="127">
        <v>2</v>
      </c>
      <c r="G45" s="127">
        <v>2</v>
      </c>
      <c r="H45" s="126">
        <v>4</v>
      </c>
      <c r="I45" s="127">
        <v>1</v>
      </c>
      <c r="J45" s="127">
        <v>1</v>
      </c>
      <c r="K45" s="127">
        <v>1</v>
      </c>
      <c r="L45" s="127">
        <v>1</v>
      </c>
      <c r="M45" s="126">
        <v>4</v>
      </c>
      <c r="N45" s="127" t="s">
        <v>29</v>
      </c>
    </row>
    <row r="46" spans="1:14" ht="12.75">
      <c r="A46" s="128" t="s">
        <v>114</v>
      </c>
      <c r="B46" s="225" t="s">
        <v>294</v>
      </c>
      <c r="C46" s="225">
        <v>1</v>
      </c>
      <c r="D46" s="226"/>
      <c r="E46" s="130">
        <v>4</v>
      </c>
      <c r="F46" s="132">
        <v>1</v>
      </c>
      <c r="G46" s="125">
        <v>0</v>
      </c>
      <c r="H46" s="125">
        <v>0</v>
      </c>
      <c r="I46" s="127">
        <v>0</v>
      </c>
      <c r="J46" s="127">
        <v>0</v>
      </c>
      <c r="K46" s="127">
        <v>0</v>
      </c>
      <c r="L46" s="126">
        <v>4</v>
      </c>
      <c r="M46" s="127">
        <v>0</v>
      </c>
      <c r="N46" s="127" t="s">
        <v>29</v>
      </c>
    </row>
    <row r="47" spans="1:14" ht="12.75">
      <c r="A47" s="128" t="s">
        <v>126</v>
      </c>
      <c r="B47" s="225" t="s">
        <v>294</v>
      </c>
      <c r="C47" s="225">
        <v>3</v>
      </c>
      <c r="D47" s="226"/>
      <c r="E47" s="125">
        <v>2</v>
      </c>
      <c r="F47" s="130">
        <v>3</v>
      </c>
      <c r="G47" s="125">
        <v>1</v>
      </c>
      <c r="H47" s="125">
        <v>0</v>
      </c>
      <c r="I47" s="127">
        <v>0</v>
      </c>
      <c r="J47" s="127">
        <v>2</v>
      </c>
      <c r="K47" s="127">
        <v>0</v>
      </c>
      <c r="L47" s="126">
        <v>4</v>
      </c>
      <c r="M47" s="127">
        <v>0</v>
      </c>
      <c r="N47" s="127" t="s">
        <v>29</v>
      </c>
    </row>
    <row r="48" spans="1:14" ht="12.75">
      <c r="A48" s="124" t="s">
        <v>9</v>
      </c>
      <c r="B48" s="225" t="s">
        <v>294</v>
      </c>
      <c r="C48" s="225">
        <v>1</v>
      </c>
      <c r="D48" s="226" t="s">
        <v>294</v>
      </c>
      <c r="E48" s="127">
        <v>2</v>
      </c>
      <c r="F48" s="127">
        <v>2</v>
      </c>
      <c r="G48" s="127">
        <v>2</v>
      </c>
      <c r="H48" s="127">
        <v>1</v>
      </c>
      <c r="I48" s="127">
        <v>0</v>
      </c>
      <c r="J48" s="127">
        <v>1</v>
      </c>
      <c r="K48" s="127">
        <v>0</v>
      </c>
      <c r="L48" s="126">
        <v>4</v>
      </c>
      <c r="M48" s="127">
        <v>0</v>
      </c>
      <c r="N48" s="127" t="s">
        <v>29</v>
      </c>
    </row>
    <row r="49" spans="1:14" ht="12.75">
      <c r="A49" s="128" t="s">
        <v>66</v>
      </c>
      <c r="B49" s="225" t="s">
        <v>294</v>
      </c>
      <c r="C49" s="225">
        <v>3</v>
      </c>
      <c r="D49" s="226">
        <v>1</v>
      </c>
      <c r="E49" s="130">
        <v>4</v>
      </c>
      <c r="F49" s="125">
        <v>1</v>
      </c>
      <c r="G49" s="125">
        <v>0</v>
      </c>
      <c r="H49" s="125">
        <v>0</v>
      </c>
      <c r="I49" s="127">
        <v>0</v>
      </c>
      <c r="J49" s="127">
        <v>0</v>
      </c>
      <c r="K49" s="126">
        <v>4</v>
      </c>
      <c r="L49" s="127">
        <v>0</v>
      </c>
      <c r="M49" s="127">
        <v>1</v>
      </c>
      <c r="N49" s="127" t="s">
        <v>29</v>
      </c>
    </row>
    <row r="50" spans="1:14" ht="12.75">
      <c r="A50" s="128" t="s">
        <v>291</v>
      </c>
      <c r="B50" s="225" t="s">
        <v>294</v>
      </c>
      <c r="C50" s="225">
        <v>3</v>
      </c>
      <c r="D50" s="226"/>
      <c r="E50" s="130">
        <v>3</v>
      </c>
      <c r="F50" s="132">
        <v>2</v>
      </c>
      <c r="G50" s="125">
        <v>0</v>
      </c>
      <c r="H50" s="132">
        <v>0</v>
      </c>
      <c r="I50" s="127">
        <v>2</v>
      </c>
      <c r="J50" s="127">
        <v>2</v>
      </c>
      <c r="K50" s="126">
        <v>3</v>
      </c>
      <c r="L50" s="127">
        <v>0</v>
      </c>
      <c r="M50" s="127">
        <v>0</v>
      </c>
      <c r="N50" s="127" t="s">
        <v>29</v>
      </c>
    </row>
    <row r="51" spans="1:14" ht="12.75">
      <c r="A51" s="128" t="s">
        <v>120</v>
      </c>
      <c r="B51" s="225" t="s">
        <v>294</v>
      </c>
      <c r="C51" s="225">
        <v>3</v>
      </c>
      <c r="D51" s="226"/>
      <c r="E51" s="130">
        <v>3</v>
      </c>
      <c r="F51" s="125">
        <v>2</v>
      </c>
      <c r="G51" s="125">
        <v>0</v>
      </c>
      <c r="H51" s="125">
        <v>0</v>
      </c>
      <c r="I51" s="127">
        <v>2</v>
      </c>
      <c r="J51" s="127">
        <v>2</v>
      </c>
      <c r="K51" s="126">
        <v>3</v>
      </c>
      <c r="L51" s="127">
        <v>0</v>
      </c>
      <c r="M51" s="127">
        <v>0</v>
      </c>
      <c r="N51" s="127" t="s">
        <v>29</v>
      </c>
    </row>
    <row r="52" spans="1:14" ht="12.75">
      <c r="A52" s="128" t="s">
        <v>128</v>
      </c>
      <c r="B52" s="225" t="s">
        <v>294</v>
      </c>
      <c r="C52" s="225">
        <v>3</v>
      </c>
      <c r="D52" s="226"/>
      <c r="E52" s="130">
        <v>4</v>
      </c>
      <c r="F52" s="125">
        <v>1</v>
      </c>
      <c r="G52" s="125">
        <v>0</v>
      </c>
      <c r="H52" s="125">
        <v>0</v>
      </c>
      <c r="I52" s="127">
        <v>0</v>
      </c>
      <c r="J52" s="127">
        <v>0</v>
      </c>
      <c r="K52" s="126">
        <v>5</v>
      </c>
      <c r="L52" s="127">
        <v>0</v>
      </c>
      <c r="M52" s="127">
        <v>0</v>
      </c>
      <c r="N52" s="127" t="s">
        <v>29</v>
      </c>
    </row>
    <row r="53" spans="1:14" ht="12.75">
      <c r="A53" s="128" t="s">
        <v>121</v>
      </c>
      <c r="B53" s="225"/>
      <c r="C53" s="225"/>
      <c r="D53" s="226" t="s">
        <v>295</v>
      </c>
      <c r="E53" s="130">
        <v>3</v>
      </c>
      <c r="F53" s="125">
        <v>2</v>
      </c>
      <c r="G53" s="125">
        <v>0</v>
      </c>
      <c r="H53" s="125">
        <v>0</v>
      </c>
      <c r="I53" s="127">
        <v>1</v>
      </c>
      <c r="J53" s="127">
        <v>2</v>
      </c>
      <c r="K53" s="126">
        <v>3</v>
      </c>
      <c r="L53" s="127">
        <v>0</v>
      </c>
      <c r="M53" s="127">
        <v>0</v>
      </c>
      <c r="N53" s="127" t="s">
        <v>29</v>
      </c>
    </row>
    <row r="54" spans="1:14" ht="12.75">
      <c r="A54" s="128" t="s">
        <v>122</v>
      </c>
      <c r="B54" s="225" t="s">
        <v>294</v>
      </c>
      <c r="C54" s="225">
        <v>3</v>
      </c>
      <c r="D54" s="226"/>
      <c r="E54" s="130">
        <v>3</v>
      </c>
      <c r="F54" s="125">
        <v>2</v>
      </c>
      <c r="G54" s="125">
        <v>0</v>
      </c>
      <c r="H54" s="125">
        <v>0</v>
      </c>
      <c r="I54" s="127">
        <v>2</v>
      </c>
      <c r="J54" s="127">
        <v>2</v>
      </c>
      <c r="K54" s="126">
        <v>3</v>
      </c>
      <c r="L54" s="127">
        <v>0</v>
      </c>
      <c r="M54" s="127">
        <v>0</v>
      </c>
      <c r="N54" s="127" t="s">
        <v>29</v>
      </c>
    </row>
    <row r="55" spans="1:14" ht="12.75">
      <c r="A55" s="128" t="s">
        <v>123</v>
      </c>
      <c r="B55" s="225" t="s">
        <v>294</v>
      </c>
      <c r="C55" s="225">
        <v>3</v>
      </c>
      <c r="D55" s="226"/>
      <c r="E55" s="130">
        <v>3</v>
      </c>
      <c r="F55" s="125">
        <v>2</v>
      </c>
      <c r="G55" s="125">
        <v>0</v>
      </c>
      <c r="H55" s="125">
        <v>0</v>
      </c>
      <c r="I55" s="127">
        <v>1</v>
      </c>
      <c r="J55" s="127">
        <v>2</v>
      </c>
      <c r="K55" s="126">
        <v>3</v>
      </c>
      <c r="L55" s="127">
        <v>0</v>
      </c>
      <c r="M55" s="127">
        <v>0</v>
      </c>
      <c r="N55" s="127" t="s">
        <v>29</v>
      </c>
    </row>
    <row r="56" spans="1:14" ht="12.75">
      <c r="A56" s="128" t="s">
        <v>34</v>
      </c>
      <c r="B56" s="225" t="s">
        <v>294</v>
      </c>
      <c r="C56" s="225">
        <v>3</v>
      </c>
      <c r="D56" s="226" t="s">
        <v>294</v>
      </c>
      <c r="E56" s="125">
        <v>1</v>
      </c>
      <c r="F56" s="125">
        <v>1</v>
      </c>
      <c r="G56" s="130">
        <v>3</v>
      </c>
      <c r="H56" s="125">
        <v>2</v>
      </c>
      <c r="I56" s="127">
        <v>0</v>
      </c>
      <c r="J56" s="126">
        <v>3</v>
      </c>
      <c r="K56" s="127">
        <v>1</v>
      </c>
      <c r="L56" s="127">
        <v>1</v>
      </c>
      <c r="M56" s="127">
        <v>0</v>
      </c>
      <c r="N56" s="127" t="s">
        <v>29</v>
      </c>
    </row>
    <row r="57" spans="1:14" ht="12.75">
      <c r="A57" s="124" t="s">
        <v>30</v>
      </c>
      <c r="B57" s="225" t="s">
        <v>294</v>
      </c>
      <c r="C57" s="225">
        <v>3</v>
      </c>
      <c r="D57" s="226" t="s">
        <v>294</v>
      </c>
      <c r="E57" s="127">
        <v>1</v>
      </c>
      <c r="F57" s="127">
        <v>2</v>
      </c>
      <c r="G57" s="127">
        <v>3</v>
      </c>
      <c r="H57" s="126">
        <v>4</v>
      </c>
      <c r="I57" s="127">
        <v>1</v>
      </c>
      <c r="J57" s="126">
        <v>4</v>
      </c>
      <c r="K57" s="127">
        <v>0</v>
      </c>
      <c r="L57" s="127">
        <v>0</v>
      </c>
      <c r="M57" s="127">
        <v>0</v>
      </c>
      <c r="N57" s="127" t="s">
        <v>29</v>
      </c>
    </row>
    <row r="58" spans="1:14" ht="12.75">
      <c r="A58" s="124" t="s">
        <v>31</v>
      </c>
      <c r="B58" s="225" t="s">
        <v>294</v>
      </c>
      <c r="C58" s="225">
        <v>3</v>
      </c>
      <c r="D58" s="226"/>
      <c r="E58" s="125">
        <v>2</v>
      </c>
      <c r="F58" s="125">
        <v>2</v>
      </c>
      <c r="G58" s="125">
        <v>1</v>
      </c>
      <c r="H58" s="125">
        <v>1</v>
      </c>
      <c r="I58" s="127">
        <v>0</v>
      </c>
      <c r="J58" s="126">
        <v>4</v>
      </c>
      <c r="K58" s="127">
        <v>1</v>
      </c>
      <c r="L58" s="127">
        <v>1</v>
      </c>
      <c r="M58" s="127">
        <v>0</v>
      </c>
      <c r="N58" s="127" t="s">
        <v>29</v>
      </c>
    </row>
    <row r="59" spans="1:14" ht="12.75">
      <c r="A59" s="128" t="s">
        <v>106</v>
      </c>
      <c r="B59" s="225" t="s">
        <v>295</v>
      </c>
      <c r="C59" s="225">
        <v>2</v>
      </c>
      <c r="D59" s="226" t="s">
        <v>295</v>
      </c>
      <c r="E59" s="127">
        <v>1</v>
      </c>
      <c r="F59" s="126">
        <v>3</v>
      </c>
      <c r="G59" s="127">
        <v>2</v>
      </c>
      <c r="H59" s="127">
        <v>2</v>
      </c>
      <c r="I59" s="127">
        <v>2</v>
      </c>
      <c r="J59" s="127">
        <v>2</v>
      </c>
      <c r="K59" s="127">
        <v>2</v>
      </c>
      <c r="L59" s="127">
        <v>2</v>
      </c>
      <c r="M59" s="127">
        <v>0</v>
      </c>
      <c r="N59" s="127" t="s">
        <v>29</v>
      </c>
    </row>
    <row r="60" spans="1:14" ht="12.75">
      <c r="A60" s="124" t="s">
        <v>28</v>
      </c>
      <c r="B60" s="225" t="s">
        <v>294</v>
      </c>
      <c r="C60" s="225">
        <v>1</v>
      </c>
      <c r="D60" s="226"/>
      <c r="E60" s="125">
        <v>2</v>
      </c>
      <c r="F60" s="125">
        <v>2</v>
      </c>
      <c r="G60" s="125">
        <v>1</v>
      </c>
      <c r="H60" s="125">
        <v>0</v>
      </c>
      <c r="I60" s="127">
        <v>2</v>
      </c>
      <c r="J60" s="127">
        <v>2</v>
      </c>
      <c r="K60" s="127">
        <v>1</v>
      </c>
      <c r="L60" s="127">
        <v>0</v>
      </c>
      <c r="M60" s="127">
        <v>0</v>
      </c>
      <c r="N60" s="127" t="s">
        <v>29</v>
      </c>
    </row>
    <row r="63" spans="1:14" ht="12.75">
      <c r="A63" s="133" t="s">
        <v>10</v>
      </c>
      <c r="B63" s="227">
        <v>220</v>
      </c>
      <c r="C63" s="228"/>
      <c r="D63" s="229">
        <v>95</v>
      </c>
      <c r="E63" s="134"/>
      <c r="F63" s="135"/>
      <c r="G63" s="135"/>
      <c r="H63" s="135"/>
      <c r="I63" s="135"/>
      <c r="J63" s="135"/>
      <c r="K63" s="135"/>
      <c r="L63" s="135"/>
      <c r="M63" s="135"/>
      <c r="N63" s="136"/>
    </row>
    <row r="64" spans="1:14" ht="12.75">
      <c r="A64" s="133" t="s">
        <v>139</v>
      </c>
      <c r="B64" s="227"/>
      <c r="C64" s="228"/>
      <c r="D64" s="229">
        <v>21</v>
      </c>
      <c r="E64" s="137"/>
      <c r="F64" s="138"/>
      <c r="G64" s="138"/>
      <c r="H64" s="138"/>
      <c r="I64" s="138"/>
      <c r="J64" s="138"/>
      <c r="K64" s="138"/>
      <c r="L64" s="138"/>
      <c r="M64" s="138"/>
      <c r="N64" s="139"/>
    </row>
    <row r="65" spans="1:14" ht="12.75">
      <c r="A65" s="133" t="s">
        <v>11</v>
      </c>
      <c r="B65" s="227">
        <v>7</v>
      </c>
      <c r="C65" s="228"/>
      <c r="D65" s="229">
        <f>D63/D64</f>
        <v>4.523809523809524</v>
      </c>
      <c r="E65" s="137"/>
      <c r="F65" s="138"/>
      <c r="G65" s="138"/>
      <c r="H65" s="138"/>
      <c r="I65" s="138"/>
      <c r="J65" s="138"/>
      <c r="K65" s="138"/>
      <c r="L65" s="138"/>
      <c r="M65" s="138"/>
      <c r="N65" s="139"/>
    </row>
    <row r="66" spans="1:14" ht="12.75">
      <c r="A66" s="133" t="s">
        <v>140</v>
      </c>
      <c r="B66" s="227"/>
      <c r="C66" s="228">
        <f>(D63/B63)*100</f>
        <v>43.18181818181818</v>
      </c>
      <c r="D66" s="229"/>
      <c r="E66" s="137"/>
      <c r="F66" s="138"/>
      <c r="G66" s="138"/>
      <c r="H66" s="138"/>
      <c r="I66" s="138"/>
      <c r="J66" s="138"/>
      <c r="K66" s="138"/>
      <c r="L66" s="138"/>
      <c r="M66" s="138"/>
      <c r="N66" s="139"/>
    </row>
    <row r="67" spans="1:14" ht="12.75">
      <c r="A67" s="133" t="s">
        <v>141</v>
      </c>
      <c r="B67" s="227"/>
      <c r="C67" s="228">
        <f>(D65/B65)*100</f>
        <v>64.62585034013605</v>
      </c>
      <c r="D67" s="229"/>
      <c r="E67" s="140"/>
      <c r="F67" s="141"/>
      <c r="G67" s="141"/>
      <c r="H67" s="141"/>
      <c r="I67" s="141"/>
      <c r="J67" s="141"/>
      <c r="K67" s="141"/>
      <c r="L67" s="141"/>
      <c r="M67" s="141"/>
      <c r="N67" s="142"/>
    </row>
    <row r="72" ht="12.75">
      <c r="A72" s="13"/>
    </row>
    <row r="73" ht="12.75">
      <c r="A73" s="13"/>
    </row>
    <row r="74" ht="12.75">
      <c r="A74" s="13"/>
    </row>
    <row r="75" ht="12.75">
      <c r="A75" s="13"/>
    </row>
    <row r="76" ht="12.75">
      <c r="A76" s="13"/>
    </row>
    <row r="77" ht="12.75">
      <c r="A77" s="13"/>
    </row>
    <row r="78" ht="12.75">
      <c r="A78" s="13"/>
    </row>
    <row r="79" ht="12.75">
      <c r="A79" s="13"/>
    </row>
    <row r="80" ht="12.75">
      <c r="A80" s="13"/>
    </row>
    <row r="81" ht="12.75">
      <c r="A81" s="13"/>
    </row>
    <row r="82" ht="12.75">
      <c r="A82" s="13"/>
    </row>
    <row r="83" ht="12.75">
      <c r="A83" s="13"/>
    </row>
  </sheetData>
  <sheetProtection/>
  <printOptions/>
  <pageMargins left="0.25" right="0.25" top="1" bottom="1" header="0.5" footer="0.5"/>
  <pageSetup fitToHeight="2" fitToWidth="1" horizontalDpi="600" verticalDpi="600" orientation="portrait" paperSize="9" scale="70" r:id="rId3"/>
  <legacyDrawing r:id="rId2"/>
</worksheet>
</file>

<file path=xl/worksheets/sheet2.xml><?xml version="1.0" encoding="utf-8"?>
<worksheet xmlns="http://schemas.openxmlformats.org/spreadsheetml/2006/main" xmlns:r="http://schemas.openxmlformats.org/officeDocument/2006/relationships">
  <dimension ref="A1:G15"/>
  <sheetViews>
    <sheetView zoomScalePageLayoutView="0" workbookViewId="0" topLeftCell="A1">
      <selection activeCell="J10" sqref="J10"/>
    </sheetView>
  </sheetViews>
  <sheetFormatPr defaultColWidth="9.140625" defaultRowHeight="12.75"/>
  <cols>
    <col min="1" max="1" width="49.7109375" style="62" customWidth="1"/>
    <col min="2" max="2" width="6.8515625" style="62" customWidth="1"/>
    <col min="3" max="3" width="10.140625" style="63" customWidth="1"/>
    <col min="4" max="4" width="17.421875" style="63" customWidth="1"/>
    <col min="5" max="6" width="17.421875" style="116" hidden="1" customWidth="1"/>
    <col min="7" max="7" width="45.00390625" style="63" customWidth="1"/>
    <col min="8" max="16384" width="9.140625" style="63" customWidth="1"/>
  </cols>
  <sheetData>
    <row r="1" spans="1:7" ht="10.5" thickBot="1">
      <c r="A1" s="143"/>
      <c r="B1" s="144"/>
      <c r="C1" s="145"/>
      <c r="D1" s="145"/>
      <c r="E1" s="177"/>
      <c r="F1" s="177"/>
      <c r="G1" s="178"/>
    </row>
    <row r="2" spans="1:7" ht="76.5" customHeight="1" thickBot="1" thickTop="1">
      <c r="A2" s="146" t="s">
        <v>161</v>
      </c>
      <c r="B2" s="65" t="s">
        <v>235</v>
      </c>
      <c r="C2" s="65" t="s">
        <v>142</v>
      </c>
      <c r="D2" s="147" t="s">
        <v>13</v>
      </c>
      <c r="G2" s="181" t="s">
        <v>284</v>
      </c>
    </row>
    <row r="3" spans="1:7" s="66" customFormat="1" ht="24.75" customHeight="1">
      <c r="A3" s="148" t="s">
        <v>5</v>
      </c>
      <c r="B3" s="38">
        <v>3</v>
      </c>
      <c r="C3" s="34">
        <v>2</v>
      </c>
      <c r="D3" s="149">
        <v>95</v>
      </c>
      <c r="E3" s="173">
        <f>(D3*5)/100</f>
        <v>4.75</v>
      </c>
      <c r="F3" s="173">
        <f>B3*(D3/100)</f>
        <v>2.8499999999999996</v>
      </c>
      <c r="G3" s="182"/>
    </row>
    <row r="4" spans="1:7" s="66" customFormat="1" ht="24.75" customHeight="1">
      <c r="A4" s="150" t="s">
        <v>143</v>
      </c>
      <c r="B4" s="35">
        <v>0</v>
      </c>
      <c r="C4" s="36">
        <v>2</v>
      </c>
      <c r="D4" s="151">
        <v>95</v>
      </c>
      <c r="E4" s="173">
        <f aca="true" t="shared" si="0" ref="E4:E10">(D4*5)/100</f>
        <v>4.75</v>
      </c>
      <c r="F4" s="173">
        <f aca="true" t="shared" si="1" ref="F4:F10">B4*(D4/100)</f>
        <v>0</v>
      </c>
      <c r="G4" s="183"/>
    </row>
    <row r="5" spans="1:7" s="66" customFormat="1" ht="24.75" customHeight="1">
      <c r="A5" s="150" t="s">
        <v>0</v>
      </c>
      <c r="B5" s="35">
        <v>3</v>
      </c>
      <c r="C5" s="36">
        <v>1</v>
      </c>
      <c r="D5" s="151">
        <v>100</v>
      </c>
      <c r="E5" s="173">
        <f t="shared" si="0"/>
        <v>5</v>
      </c>
      <c r="F5" s="173">
        <f t="shared" si="1"/>
        <v>3</v>
      </c>
      <c r="G5" s="183"/>
    </row>
    <row r="6" spans="1:7" s="66" customFormat="1" ht="24.75" customHeight="1">
      <c r="A6" s="150" t="s">
        <v>144</v>
      </c>
      <c r="B6" s="35">
        <v>1</v>
      </c>
      <c r="C6" s="36">
        <v>1</v>
      </c>
      <c r="D6" s="151">
        <v>100</v>
      </c>
      <c r="E6" s="173">
        <f t="shared" si="0"/>
        <v>5</v>
      </c>
      <c r="F6" s="173">
        <f t="shared" si="1"/>
        <v>1</v>
      </c>
      <c r="G6" s="183"/>
    </row>
    <row r="7" spans="1:7" s="66" customFormat="1" ht="12" customHeight="1">
      <c r="A7" s="150" t="s">
        <v>1</v>
      </c>
      <c r="B7" s="35">
        <v>4</v>
      </c>
      <c r="C7" s="36">
        <v>3</v>
      </c>
      <c r="D7" s="151">
        <v>80</v>
      </c>
      <c r="E7" s="173">
        <f t="shared" si="0"/>
        <v>4</v>
      </c>
      <c r="F7" s="173">
        <f t="shared" si="1"/>
        <v>3.2</v>
      </c>
      <c r="G7" s="183"/>
    </row>
    <row r="8" spans="1:7" s="66" customFormat="1" ht="24.75" customHeight="1">
      <c r="A8" s="150" t="s">
        <v>145</v>
      </c>
      <c r="B8" s="35">
        <v>2</v>
      </c>
      <c r="C8" s="36">
        <v>3</v>
      </c>
      <c r="D8" s="151">
        <v>80</v>
      </c>
      <c r="E8" s="173">
        <f t="shared" si="0"/>
        <v>4</v>
      </c>
      <c r="F8" s="173">
        <f t="shared" si="1"/>
        <v>1.6</v>
      </c>
      <c r="G8" s="183"/>
    </row>
    <row r="9" spans="1:7" s="66" customFormat="1" ht="24.75" customHeight="1">
      <c r="A9" s="150" t="s">
        <v>236</v>
      </c>
      <c r="B9" s="35">
        <v>4</v>
      </c>
      <c r="C9" s="36">
        <v>4</v>
      </c>
      <c r="D9" s="151">
        <v>70</v>
      </c>
      <c r="E9" s="173">
        <f t="shared" si="0"/>
        <v>3.5</v>
      </c>
      <c r="F9" s="173">
        <f t="shared" si="1"/>
        <v>2.8</v>
      </c>
      <c r="G9" s="183"/>
    </row>
    <row r="10" spans="1:7" s="66" customFormat="1" ht="24.75" customHeight="1">
      <c r="A10" s="150" t="s">
        <v>237</v>
      </c>
      <c r="B10" s="35">
        <v>3</v>
      </c>
      <c r="C10" s="36">
        <v>4</v>
      </c>
      <c r="D10" s="151">
        <v>70</v>
      </c>
      <c r="E10" s="173">
        <f t="shared" si="0"/>
        <v>3.5</v>
      </c>
      <c r="F10" s="173">
        <f t="shared" si="1"/>
        <v>2.0999999999999996</v>
      </c>
      <c r="G10" s="184"/>
    </row>
    <row r="11" spans="1:7" ht="12" customHeight="1" thickBot="1">
      <c r="A11" s="152"/>
      <c r="B11" s="174"/>
      <c r="C11" s="175"/>
      <c r="D11" s="176"/>
      <c r="E11" s="116">
        <f>SUM(E3:E10)</f>
        <v>34.5</v>
      </c>
      <c r="F11" s="116">
        <f>SUM(F3:F10)</f>
        <v>16.549999999999997</v>
      </c>
      <c r="G11" s="180"/>
    </row>
    <row r="12" spans="1:4" ht="15.75" customHeight="1" thickBot="1" thickTop="1">
      <c r="A12" s="152" t="s">
        <v>159</v>
      </c>
      <c r="B12" s="68"/>
      <c r="C12" s="69"/>
      <c r="D12" s="153">
        <f>(F11/E11)*100</f>
        <v>47.97101449275362</v>
      </c>
    </row>
    <row r="13" spans="1:4" ht="12" customHeight="1" thickBot="1" thickTop="1">
      <c r="A13" s="154"/>
      <c r="B13" s="155"/>
      <c r="C13" s="156"/>
      <c r="D13" s="157"/>
    </row>
    <row r="14" spans="1:6" ht="111.75" customHeight="1">
      <c r="A14" s="70" t="s">
        <v>251</v>
      </c>
      <c r="B14" s="234" t="s">
        <v>254</v>
      </c>
      <c r="C14" s="235"/>
      <c r="D14" s="235"/>
      <c r="E14" s="117"/>
      <c r="F14" s="117"/>
    </row>
    <row r="15" spans="1:4" ht="45.75">
      <c r="A15" s="72" t="s">
        <v>252</v>
      </c>
      <c r="B15" s="236" t="s">
        <v>253</v>
      </c>
      <c r="C15" s="237"/>
      <c r="D15" s="237"/>
    </row>
  </sheetData>
  <sheetProtection password="D047" sheet="1" objects="1" scenarios="1" formatCells="0"/>
  <mergeCells count="2">
    <mergeCell ref="B14:D14"/>
    <mergeCell ref="B15:D15"/>
  </mergeCells>
  <printOptions gridLines="1"/>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16"/>
  <sheetViews>
    <sheetView zoomScalePageLayoutView="0" workbookViewId="0" topLeftCell="A1">
      <selection activeCell="J9" sqref="J9"/>
    </sheetView>
  </sheetViews>
  <sheetFormatPr defaultColWidth="9.140625" defaultRowHeight="12.75"/>
  <cols>
    <col min="1" max="1" width="53.7109375" style="62" customWidth="1"/>
    <col min="2" max="2" width="7.7109375" style="62" customWidth="1"/>
    <col min="3" max="3" width="4.7109375" style="62" customWidth="1"/>
    <col min="4" max="4" width="5.7109375" style="62" bestFit="1" customWidth="1"/>
    <col min="5" max="5" width="9.00390625" style="116" hidden="1" customWidth="1"/>
    <col min="6" max="6" width="0" style="116" hidden="1" customWidth="1"/>
    <col min="7" max="7" width="64.140625" style="63" customWidth="1"/>
    <col min="8" max="16384" width="9.140625" style="63" customWidth="1"/>
  </cols>
  <sheetData>
    <row r="1" spans="1:7" s="76" customFormat="1" ht="72.75" customHeight="1" thickBot="1" thickTop="1">
      <c r="A1" s="64" t="s">
        <v>146</v>
      </c>
      <c r="B1" s="73" t="s">
        <v>235</v>
      </c>
      <c r="C1" s="74" t="s">
        <v>142</v>
      </c>
      <c r="D1" s="75" t="s">
        <v>147</v>
      </c>
      <c r="E1" s="118"/>
      <c r="F1" s="118"/>
      <c r="G1" s="186" t="s">
        <v>284</v>
      </c>
    </row>
    <row r="2" spans="1:7" s="66" customFormat="1" ht="24.75" customHeight="1">
      <c r="A2" s="77" t="s">
        <v>160</v>
      </c>
      <c r="B2" s="37">
        <v>2</v>
      </c>
      <c r="C2" s="38">
        <v>4</v>
      </c>
      <c r="D2" s="57">
        <v>70</v>
      </c>
      <c r="E2" s="173">
        <f>(D2*5)/100</f>
        <v>3.5</v>
      </c>
      <c r="F2" s="173">
        <f>B2*(D2/100)</f>
        <v>1.4</v>
      </c>
      <c r="G2" s="179"/>
    </row>
    <row r="3" spans="1:7" s="66" customFormat="1" ht="24.75" customHeight="1">
      <c r="A3" s="78" t="s">
        <v>131</v>
      </c>
      <c r="B3" s="37">
        <v>0</v>
      </c>
      <c r="C3" s="35">
        <v>4</v>
      </c>
      <c r="D3" s="158">
        <v>70</v>
      </c>
      <c r="E3" s="173">
        <f aca="true" t="shared" si="0" ref="E3:E11">(D3*5)/100</f>
        <v>3.5</v>
      </c>
      <c r="F3" s="173">
        <f aca="true" t="shared" si="1" ref="F3:F9">B3*(D3/100)</f>
        <v>0</v>
      </c>
      <c r="G3" s="179"/>
    </row>
    <row r="4" spans="1:7" s="66" customFormat="1" ht="24.75" customHeight="1">
      <c r="A4" s="78" t="s">
        <v>134</v>
      </c>
      <c r="B4" s="37">
        <v>3</v>
      </c>
      <c r="C4" s="35">
        <v>1</v>
      </c>
      <c r="D4" s="158">
        <v>100</v>
      </c>
      <c r="E4" s="173">
        <f t="shared" si="0"/>
        <v>5</v>
      </c>
      <c r="F4" s="173">
        <f t="shared" si="1"/>
        <v>3</v>
      </c>
      <c r="G4" s="179"/>
    </row>
    <row r="5" spans="1:7" s="66" customFormat="1" ht="24.75" customHeight="1">
      <c r="A5" s="78" t="s">
        <v>132</v>
      </c>
      <c r="B5" s="37">
        <v>0</v>
      </c>
      <c r="C5" s="35">
        <v>1</v>
      </c>
      <c r="D5" s="158">
        <v>100</v>
      </c>
      <c r="E5" s="173">
        <f t="shared" si="0"/>
        <v>5</v>
      </c>
      <c r="F5" s="173">
        <f t="shared" si="1"/>
        <v>0</v>
      </c>
      <c r="G5" s="179"/>
    </row>
    <row r="6" spans="1:7" s="66" customFormat="1" ht="24.75" customHeight="1">
      <c r="A6" s="78" t="s">
        <v>135</v>
      </c>
      <c r="B6" s="37">
        <v>4</v>
      </c>
      <c r="C6" s="35">
        <v>2</v>
      </c>
      <c r="D6" s="158">
        <v>90</v>
      </c>
      <c r="E6" s="173">
        <f t="shared" si="0"/>
        <v>4.5</v>
      </c>
      <c r="F6" s="173">
        <f t="shared" si="1"/>
        <v>3.6</v>
      </c>
      <c r="G6" s="179"/>
    </row>
    <row r="7" spans="1:7" s="66" customFormat="1" ht="24.75" customHeight="1">
      <c r="A7" s="78" t="s">
        <v>133</v>
      </c>
      <c r="B7" s="37">
        <v>2.5</v>
      </c>
      <c r="C7" s="35">
        <v>2</v>
      </c>
      <c r="D7" s="158">
        <v>90</v>
      </c>
      <c r="E7" s="173">
        <f t="shared" si="0"/>
        <v>4.5</v>
      </c>
      <c r="F7" s="173">
        <f t="shared" si="1"/>
        <v>2.25</v>
      </c>
      <c r="G7" s="179"/>
    </row>
    <row r="8" spans="1:7" s="66" customFormat="1" ht="24.75" customHeight="1">
      <c r="A8" s="78" t="s">
        <v>136</v>
      </c>
      <c r="B8" s="37">
        <v>4</v>
      </c>
      <c r="C8" s="35">
        <v>5</v>
      </c>
      <c r="D8" s="158">
        <v>60</v>
      </c>
      <c r="E8" s="173">
        <f t="shared" si="0"/>
        <v>3</v>
      </c>
      <c r="F8" s="173">
        <f t="shared" si="1"/>
        <v>2.4</v>
      </c>
      <c r="G8" s="179"/>
    </row>
    <row r="9" spans="1:7" s="66" customFormat="1" ht="24.75" customHeight="1">
      <c r="A9" s="78" t="s">
        <v>264</v>
      </c>
      <c r="B9" s="37">
        <v>0</v>
      </c>
      <c r="C9" s="35">
        <v>5</v>
      </c>
      <c r="D9" s="158">
        <v>60</v>
      </c>
      <c r="E9" s="173">
        <f t="shared" si="0"/>
        <v>3</v>
      </c>
      <c r="F9" s="173">
        <f t="shared" si="1"/>
        <v>0</v>
      </c>
      <c r="G9" s="179"/>
    </row>
    <row r="10" spans="1:7" s="66" customFormat="1" ht="24.75" customHeight="1">
      <c r="A10" s="78" t="s">
        <v>137</v>
      </c>
      <c r="B10" s="37">
        <v>2</v>
      </c>
      <c r="C10" s="35">
        <v>3</v>
      </c>
      <c r="D10" s="158">
        <v>80</v>
      </c>
      <c r="E10" s="173">
        <f t="shared" si="0"/>
        <v>4</v>
      </c>
      <c r="F10" s="173">
        <f>B10*(D10/100)</f>
        <v>1.6</v>
      </c>
      <c r="G10" s="179"/>
    </row>
    <row r="11" spans="1:7" s="66" customFormat="1" ht="36.75" customHeight="1" thickBot="1">
      <c r="A11" s="79" t="s">
        <v>265</v>
      </c>
      <c r="B11" s="37">
        <v>1</v>
      </c>
      <c r="C11" s="33">
        <v>3</v>
      </c>
      <c r="D11" s="159">
        <v>80</v>
      </c>
      <c r="E11" s="173">
        <f t="shared" si="0"/>
        <v>4</v>
      </c>
      <c r="F11" s="173">
        <f>B11*(D11/100)</f>
        <v>0.8</v>
      </c>
      <c r="G11" s="185"/>
    </row>
    <row r="12" spans="1:6" ht="15" customHeight="1" thickTop="1">
      <c r="A12" s="80"/>
      <c r="B12" s="81"/>
      <c r="C12" s="81"/>
      <c r="D12" s="160"/>
      <c r="E12" s="116">
        <f>SUM(E2:E11)</f>
        <v>40</v>
      </c>
      <c r="F12" s="116">
        <f>SUM(F2:F11)</f>
        <v>15.05</v>
      </c>
    </row>
    <row r="13" spans="1:4" ht="15" customHeight="1" thickBot="1">
      <c r="A13" s="83" t="s">
        <v>148</v>
      </c>
      <c r="B13" s="84"/>
      <c r="C13" s="84"/>
      <c r="D13" s="161">
        <f>(F12/E12)*100</f>
        <v>37.625</v>
      </c>
    </row>
    <row r="14" ht="12" customHeight="1" thickTop="1"/>
    <row r="15" ht="101.25" customHeight="1">
      <c r="A15" s="70" t="s">
        <v>255</v>
      </c>
    </row>
    <row r="16" spans="1:4" ht="88.5" customHeight="1">
      <c r="A16" s="72" t="s">
        <v>256</v>
      </c>
      <c r="B16" s="236" t="s">
        <v>253</v>
      </c>
      <c r="C16" s="237"/>
      <c r="D16" s="237"/>
    </row>
  </sheetData>
  <sheetProtection password="D047" sheet="1" objects="1" scenarios="1" formatCells="0"/>
  <mergeCells count="1">
    <mergeCell ref="B16:D1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18"/>
  <sheetViews>
    <sheetView zoomScalePageLayoutView="0" workbookViewId="0" topLeftCell="A7">
      <selection activeCell="B10" sqref="B10"/>
    </sheetView>
  </sheetViews>
  <sheetFormatPr defaultColWidth="9.140625" defaultRowHeight="12.75"/>
  <cols>
    <col min="1" max="1" width="53.7109375" style="62" customWidth="1"/>
    <col min="2" max="2" width="7.57421875" style="62" customWidth="1"/>
    <col min="3" max="4" width="9.140625" style="62" customWidth="1"/>
    <col min="5" max="5" width="7.00390625" style="116" hidden="1" customWidth="1"/>
    <col min="6" max="6" width="0" style="116" hidden="1" customWidth="1"/>
    <col min="7" max="7" width="46.140625" style="63" customWidth="1"/>
    <col min="8" max="16384" width="9.140625" style="63" customWidth="1"/>
  </cols>
  <sheetData>
    <row r="1" spans="1:7" ht="71.25" customHeight="1" thickTop="1">
      <c r="A1" s="85" t="s">
        <v>162</v>
      </c>
      <c r="B1" s="86" t="s">
        <v>235</v>
      </c>
      <c r="C1" s="87" t="s">
        <v>142</v>
      </c>
      <c r="D1" s="88" t="s">
        <v>149</v>
      </c>
      <c r="E1" s="118"/>
      <c r="G1" s="171" t="s">
        <v>284</v>
      </c>
    </row>
    <row r="2" spans="1:7" ht="24.75" customHeight="1">
      <c r="A2" s="67" t="s">
        <v>266</v>
      </c>
      <c r="B2" s="39">
        <v>2</v>
      </c>
      <c r="C2" s="40">
        <v>2</v>
      </c>
      <c r="D2" s="61">
        <v>95</v>
      </c>
      <c r="E2" s="173">
        <f>(D2*5)/100</f>
        <v>4.75</v>
      </c>
      <c r="F2" s="173">
        <f>B2*(D2/100)</f>
        <v>1.9</v>
      </c>
      <c r="G2" s="172"/>
    </row>
    <row r="3" spans="1:7" ht="24.75" customHeight="1">
      <c r="A3" s="67" t="s">
        <v>268</v>
      </c>
      <c r="B3" s="39">
        <v>0</v>
      </c>
      <c r="C3" s="40">
        <v>2</v>
      </c>
      <c r="D3" s="61">
        <v>95</v>
      </c>
      <c r="E3" s="173">
        <f aca="true" t="shared" si="0" ref="E3:E11">(D3*5)/100</f>
        <v>4.75</v>
      </c>
      <c r="F3" s="173">
        <f aca="true" t="shared" si="1" ref="F3:F11">B3*(D3/100)</f>
        <v>0</v>
      </c>
      <c r="G3" s="172"/>
    </row>
    <row r="4" spans="1:7" ht="24.75" customHeight="1">
      <c r="A4" s="67" t="s">
        <v>267</v>
      </c>
      <c r="B4" s="39">
        <v>4</v>
      </c>
      <c r="C4" s="40">
        <v>3</v>
      </c>
      <c r="D4" s="61">
        <v>80</v>
      </c>
      <c r="E4" s="173">
        <f t="shared" si="0"/>
        <v>4</v>
      </c>
      <c r="F4" s="173">
        <f t="shared" si="1"/>
        <v>3.2</v>
      </c>
      <c r="G4" s="172"/>
    </row>
    <row r="5" spans="1:7" ht="24.75" customHeight="1">
      <c r="A5" s="67" t="s">
        <v>269</v>
      </c>
      <c r="B5" s="39">
        <v>0.5</v>
      </c>
      <c r="C5" s="40">
        <v>3</v>
      </c>
      <c r="D5" s="61">
        <v>80</v>
      </c>
      <c r="E5" s="173">
        <f t="shared" si="0"/>
        <v>4</v>
      </c>
      <c r="F5" s="173">
        <f t="shared" si="1"/>
        <v>0.4</v>
      </c>
      <c r="G5" s="172"/>
    </row>
    <row r="6" spans="1:7" ht="24.75" customHeight="1">
      <c r="A6" s="67" t="s">
        <v>270</v>
      </c>
      <c r="B6" s="39">
        <v>3</v>
      </c>
      <c r="C6" s="40">
        <v>4</v>
      </c>
      <c r="D6" s="61">
        <v>70</v>
      </c>
      <c r="E6" s="173">
        <f t="shared" si="0"/>
        <v>3.5</v>
      </c>
      <c r="F6" s="173">
        <f t="shared" si="1"/>
        <v>2.0999999999999996</v>
      </c>
      <c r="G6" s="172"/>
    </row>
    <row r="7" spans="1:7" ht="25.5" customHeight="1">
      <c r="A7" s="67" t="s">
        <v>271</v>
      </c>
      <c r="B7" s="39">
        <v>2</v>
      </c>
      <c r="C7" s="40">
        <v>4</v>
      </c>
      <c r="D7" s="61">
        <v>70</v>
      </c>
      <c r="E7" s="173">
        <f t="shared" si="0"/>
        <v>3.5</v>
      </c>
      <c r="F7" s="173">
        <f t="shared" si="1"/>
        <v>1.4</v>
      </c>
      <c r="G7" s="172"/>
    </row>
    <row r="8" spans="1:7" ht="25.5" customHeight="1">
      <c r="A8" s="67" t="s">
        <v>272</v>
      </c>
      <c r="B8" s="39">
        <v>1.5</v>
      </c>
      <c r="C8" s="40">
        <v>5</v>
      </c>
      <c r="D8" s="61">
        <v>60</v>
      </c>
      <c r="E8" s="173">
        <f t="shared" si="0"/>
        <v>3</v>
      </c>
      <c r="F8" s="173">
        <f t="shared" si="1"/>
        <v>0.8999999999999999</v>
      </c>
      <c r="G8" s="172"/>
    </row>
    <row r="9" spans="1:7" ht="25.5" customHeight="1">
      <c r="A9" s="67" t="s">
        <v>273</v>
      </c>
      <c r="B9" s="39">
        <v>1</v>
      </c>
      <c r="C9" s="40">
        <v>5</v>
      </c>
      <c r="D9" s="61">
        <v>60</v>
      </c>
      <c r="E9" s="173">
        <f t="shared" si="0"/>
        <v>3</v>
      </c>
      <c r="F9" s="173">
        <f t="shared" si="1"/>
        <v>0.6</v>
      </c>
      <c r="G9" s="172"/>
    </row>
    <row r="10" spans="1:7" ht="15" customHeight="1">
      <c r="A10" s="67" t="s">
        <v>2</v>
      </c>
      <c r="B10" s="39">
        <v>3</v>
      </c>
      <c r="C10" s="40">
        <v>1</v>
      </c>
      <c r="D10" s="61">
        <v>100</v>
      </c>
      <c r="E10" s="173">
        <f t="shared" si="0"/>
        <v>5</v>
      </c>
      <c r="F10" s="173">
        <f t="shared" si="1"/>
        <v>3</v>
      </c>
      <c r="G10" s="172"/>
    </row>
    <row r="11" spans="1:7" ht="15" customHeight="1" thickBot="1">
      <c r="A11" s="89" t="s">
        <v>3</v>
      </c>
      <c r="B11" s="39">
        <v>4</v>
      </c>
      <c r="C11" s="40">
        <v>1</v>
      </c>
      <c r="D11" s="61">
        <v>100</v>
      </c>
      <c r="E11" s="173">
        <f t="shared" si="0"/>
        <v>5</v>
      </c>
      <c r="F11" s="173">
        <f t="shared" si="1"/>
        <v>4</v>
      </c>
      <c r="G11" s="172"/>
    </row>
    <row r="12" spans="1:6" ht="15" customHeight="1" thickTop="1">
      <c r="A12" s="80"/>
      <c r="B12" s="81"/>
      <c r="C12" s="81"/>
      <c r="D12" s="82"/>
      <c r="E12" s="116">
        <f>SUM(E2:E11)</f>
        <v>40.5</v>
      </c>
      <c r="F12" s="116">
        <f>SUM(F2:F11)</f>
        <v>17.5</v>
      </c>
    </row>
    <row r="13" spans="1:4" ht="15" customHeight="1" thickBot="1">
      <c r="A13" s="83" t="s">
        <v>4</v>
      </c>
      <c r="B13" s="84"/>
      <c r="C13" s="84"/>
      <c r="D13" s="162">
        <f>(F12/E12)*100</f>
        <v>43.20987654320987</v>
      </c>
    </row>
    <row r="14" ht="10.5" thickTop="1"/>
    <row r="15" spans="1:5" ht="96.75" customHeight="1">
      <c r="A15" s="71" t="s">
        <v>258</v>
      </c>
      <c r="B15" s="234" t="s">
        <v>282</v>
      </c>
      <c r="C15" s="234"/>
      <c r="D15" s="238"/>
      <c r="E15" s="239"/>
    </row>
    <row r="16" spans="1:5" ht="99" customHeight="1">
      <c r="A16" s="70" t="s">
        <v>257</v>
      </c>
      <c r="B16" s="234" t="s">
        <v>283</v>
      </c>
      <c r="C16" s="239"/>
      <c r="D16" s="239"/>
      <c r="E16" s="119"/>
    </row>
    <row r="17" spans="1:5" ht="49.5" customHeight="1">
      <c r="A17" s="72" t="s">
        <v>259</v>
      </c>
      <c r="B17" s="236" t="s">
        <v>253</v>
      </c>
      <c r="C17" s="240"/>
      <c r="D17" s="240"/>
      <c r="E17" s="119"/>
    </row>
    <row r="18" spans="2:4" ht="12.75">
      <c r="B18" s="91"/>
      <c r="C18" s="91"/>
      <c r="D18" s="91"/>
    </row>
  </sheetData>
  <sheetProtection password="D047" sheet="1" objects="1" scenarios="1" formatCells="0"/>
  <mergeCells count="3">
    <mergeCell ref="B15:E15"/>
    <mergeCell ref="B16:D16"/>
    <mergeCell ref="B17:D17"/>
  </mergeCells>
  <printOptions gridLines="1"/>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J13"/>
  <sheetViews>
    <sheetView zoomScalePageLayoutView="0" workbookViewId="0" topLeftCell="A1">
      <selection activeCell="N3" sqref="N3"/>
    </sheetView>
  </sheetViews>
  <sheetFormatPr defaultColWidth="9.140625" defaultRowHeight="12.75"/>
  <cols>
    <col min="1" max="1" width="26.57421875" style="92" customWidth="1"/>
    <col min="2" max="2" width="5.7109375" style="92" customWidth="1"/>
    <col min="3" max="3" width="7.7109375" style="92" customWidth="1"/>
    <col min="4" max="6" width="7.7109375" style="92" hidden="1" customWidth="1"/>
    <col min="7" max="7" width="11.28125" style="92" customWidth="1"/>
    <col min="8" max="8" width="11.140625" style="120" hidden="1" customWidth="1"/>
    <col min="9" max="9" width="0" style="120" hidden="1" customWidth="1"/>
    <col min="10" max="10" width="63.28125" style="92" customWidth="1"/>
    <col min="11" max="16384" width="9.140625" style="92" customWidth="1"/>
  </cols>
  <sheetData>
    <row r="1" spans="1:3" ht="17.25" thickBot="1" thickTop="1">
      <c r="A1" s="210"/>
      <c r="B1" s="189"/>
      <c r="C1" s="190"/>
    </row>
    <row r="2" spans="1:8" ht="63" customHeight="1" thickBot="1">
      <c r="A2" s="170" t="s">
        <v>238</v>
      </c>
      <c r="B2" s="191" t="s">
        <v>239</v>
      </c>
      <c r="C2" s="247" t="s">
        <v>284</v>
      </c>
      <c r="D2" s="248"/>
      <c r="E2" s="248"/>
      <c r="F2" s="248"/>
      <c r="G2" s="249"/>
      <c r="H2" s="187"/>
    </row>
    <row r="3" spans="1:8" ht="27" customHeight="1">
      <c r="A3" s="211" t="s">
        <v>240</v>
      </c>
      <c r="B3" s="192">
        <v>2</v>
      </c>
      <c r="C3" s="241"/>
      <c r="D3" s="242"/>
      <c r="E3" s="242"/>
      <c r="F3" s="242"/>
      <c r="G3" s="243"/>
      <c r="H3" s="187"/>
    </row>
    <row r="4" spans="1:8" ht="18" customHeight="1">
      <c r="A4" s="212" t="s">
        <v>241</v>
      </c>
      <c r="B4" s="192"/>
      <c r="C4" s="241"/>
      <c r="D4" s="242"/>
      <c r="E4" s="242"/>
      <c r="F4" s="242"/>
      <c r="G4" s="243"/>
      <c r="H4" s="187"/>
    </row>
    <row r="5" spans="1:8" ht="13.5" thickBot="1">
      <c r="A5" s="213" t="s">
        <v>242</v>
      </c>
      <c r="B5" s="214"/>
      <c r="C5" s="244"/>
      <c r="D5" s="245"/>
      <c r="E5" s="245"/>
      <c r="F5" s="245"/>
      <c r="G5" s="246"/>
      <c r="H5" s="187"/>
    </row>
    <row r="6" ht="13.5" thickBot="1"/>
    <row r="7" spans="1:10" ht="63" thickBot="1">
      <c r="A7" s="196" t="s">
        <v>243</v>
      </c>
      <c r="B7" s="97" t="s">
        <v>235</v>
      </c>
      <c r="C7" s="97" t="s">
        <v>142</v>
      </c>
      <c r="D7" s="197"/>
      <c r="E7" s="197"/>
      <c r="F7" s="197"/>
      <c r="G7" s="198" t="s">
        <v>13</v>
      </c>
      <c r="H7" s="121"/>
      <c r="J7" s="193" t="s">
        <v>284</v>
      </c>
    </row>
    <row r="8" spans="1:10" ht="26.25">
      <c r="A8" s="148" t="s">
        <v>246</v>
      </c>
      <c r="B8" s="33"/>
      <c r="C8" s="34">
        <v>2</v>
      </c>
      <c r="D8" s="163"/>
      <c r="E8" s="163"/>
      <c r="F8" s="163"/>
      <c r="G8" s="149"/>
      <c r="H8" s="188">
        <f>(G8*5)/100</f>
        <v>0</v>
      </c>
      <c r="I8" s="188">
        <f>B8*(G8/100)</f>
        <v>0</v>
      </c>
      <c r="J8" s="194"/>
    </row>
    <row r="9" spans="1:10" ht="39">
      <c r="A9" s="199" t="s">
        <v>247</v>
      </c>
      <c r="B9" s="33"/>
      <c r="C9" s="36"/>
      <c r="D9" s="164"/>
      <c r="E9" s="164"/>
      <c r="F9" s="164"/>
      <c r="G9" s="151"/>
      <c r="H9" s="188">
        <f>(G9*5)/100</f>
        <v>0</v>
      </c>
      <c r="I9" s="188">
        <f>B9*(G9/100)</f>
        <v>0</v>
      </c>
      <c r="J9" s="194"/>
    </row>
    <row r="10" spans="1:10" ht="26.25">
      <c r="A10" s="150" t="s">
        <v>244</v>
      </c>
      <c r="B10" s="33">
        <v>2</v>
      </c>
      <c r="C10" s="36">
        <v>1</v>
      </c>
      <c r="D10" s="164"/>
      <c r="E10" s="164"/>
      <c r="F10" s="164"/>
      <c r="G10" s="151">
        <v>100</v>
      </c>
      <c r="H10" s="188">
        <f>(G10*5)/100</f>
        <v>5</v>
      </c>
      <c r="I10" s="188">
        <f>B10*(G10/100)</f>
        <v>2</v>
      </c>
      <c r="J10" s="194"/>
    </row>
    <row r="11" spans="1:10" ht="39.75" thickBot="1">
      <c r="A11" s="150" t="s">
        <v>245</v>
      </c>
      <c r="B11" s="33"/>
      <c r="C11" s="165"/>
      <c r="D11" s="166"/>
      <c r="E11" s="166"/>
      <c r="F11" s="166"/>
      <c r="G11" s="200"/>
      <c r="H11" s="188">
        <f>(G11*5)/100</f>
        <v>0</v>
      </c>
      <c r="I11" s="188">
        <f>B11*(G11/100)</f>
        <v>0</v>
      </c>
      <c r="J11" s="195"/>
    </row>
    <row r="12" spans="1:9" ht="13.5" thickBot="1">
      <c r="A12" s="201"/>
      <c r="B12" s="202"/>
      <c r="C12" s="202"/>
      <c r="D12" s="203"/>
      <c r="E12" s="203"/>
      <c r="F12" s="203"/>
      <c r="G12" s="204"/>
      <c r="H12" s="122">
        <f>SUM(H8:H11)</f>
        <v>5</v>
      </c>
      <c r="I12" s="122">
        <f>SUM(I8:I11)</f>
        <v>2</v>
      </c>
    </row>
    <row r="13" spans="1:9" ht="27" thickBot="1">
      <c r="A13" s="205" t="s">
        <v>159</v>
      </c>
      <c r="B13" s="206"/>
      <c r="C13" s="207"/>
      <c r="D13" s="208"/>
      <c r="E13" s="208"/>
      <c r="F13" s="208"/>
      <c r="G13" s="209">
        <f>(I12/H12)*100</f>
        <v>40</v>
      </c>
      <c r="H13" s="122"/>
      <c r="I13" s="122"/>
    </row>
  </sheetData>
  <sheetProtection password="DF87" sheet="1" objects="1" scenarios="1" formatCells="0"/>
  <mergeCells count="4">
    <mergeCell ref="C3:G3"/>
    <mergeCell ref="C4:G4"/>
    <mergeCell ref="C5:G5"/>
    <mergeCell ref="C2:G2"/>
  </mergeCell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H51"/>
  <sheetViews>
    <sheetView tabSelected="1" zoomScalePageLayoutView="0" workbookViewId="0" topLeftCell="A1">
      <selection activeCell="H14" sqref="H14"/>
    </sheetView>
  </sheetViews>
  <sheetFormatPr defaultColWidth="9.140625" defaultRowHeight="12.75"/>
  <cols>
    <col min="1" max="1" width="30.421875" style="94" customWidth="1"/>
    <col min="2" max="2" width="3.57421875" style="94" customWidth="1"/>
    <col min="3" max="3" width="8.7109375" style="94" customWidth="1"/>
    <col min="4" max="4" width="8.140625" style="94" customWidth="1"/>
    <col min="5" max="5" width="8.00390625" style="95" customWidth="1"/>
    <col min="6" max="7" width="4.7109375" style="95" customWidth="1"/>
    <col min="8" max="8" width="54.57421875" style="95" customWidth="1"/>
    <col min="9" max="16384" width="9.140625" style="95" customWidth="1"/>
  </cols>
  <sheetData>
    <row r="1" spans="1:2" ht="12" customHeight="1">
      <c r="A1" s="93" t="s">
        <v>150</v>
      </c>
      <c r="B1" s="93"/>
    </row>
    <row r="2" spans="1:4" ht="12" customHeight="1" thickBot="1">
      <c r="A2" s="93"/>
      <c r="B2" s="93"/>
      <c r="D2" s="96" t="s">
        <v>167</v>
      </c>
    </row>
    <row r="3" spans="1:8" ht="73.5" customHeight="1" thickBot="1">
      <c r="A3" s="250" t="s">
        <v>164</v>
      </c>
      <c r="B3" s="251"/>
      <c r="C3" s="97" t="s">
        <v>154</v>
      </c>
      <c r="D3" s="98" t="s">
        <v>155</v>
      </c>
      <c r="E3" s="97" t="s">
        <v>156</v>
      </c>
      <c r="F3" s="97" t="s">
        <v>157</v>
      </c>
      <c r="G3" s="197" t="s">
        <v>158</v>
      </c>
      <c r="H3" s="186" t="s">
        <v>284</v>
      </c>
    </row>
    <row r="4" spans="1:8" s="101" customFormat="1" ht="12" customHeight="1">
      <c r="A4" s="99" t="s">
        <v>8</v>
      </c>
      <c r="B4" s="100" t="s">
        <v>151</v>
      </c>
      <c r="C4" s="41">
        <f>100-(flowmod!D12)</f>
        <v>52.02898550724638</v>
      </c>
      <c r="D4" s="42">
        <f>G4/$G$8</f>
        <v>0.30357142857142855</v>
      </c>
      <c r="E4" s="43">
        <f>C4*D4</f>
        <v>15.794513457556937</v>
      </c>
      <c r="F4" s="44">
        <v>3</v>
      </c>
      <c r="G4" s="215">
        <v>85</v>
      </c>
      <c r="H4" s="220"/>
    </row>
    <row r="5" spans="1:8" s="101" customFormat="1" ht="12" customHeight="1">
      <c r="A5" s="99" t="s">
        <v>6</v>
      </c>
      <c r="B5" s="100" t="s">
        <v>152</v>
      </c>
      <c r="C5" s="41">
        <f>100-(habitat!D13)</f>
        <v>62.375</v>
      </c>
      <c r="D5" s="42">
        <f>G5/$G$8</f>
        <v>0.35714285714285715</v>
      </c>
      <c r="E5" s="43">
        <f>C5*D5</f>
        <v>22.276785714285715</v>
      </c>
      <c r="F5" s="44">
        <v>1</v>
      </c>
      <c r="G5" s="215">
        <v>100</v>
      </c>
      <c r="H5" s="220"/>
    </row>
    <row r="6" spans="1:8" s="101" customFormat="1" ht="12" customHeight="1" thickBot="1">
      <c r="A6" s="102" t="s">
        <v>7</v>
      </c>
      <c r="B6" s="103" t="s">
        <v>153</v>
      </c>
      <c r="C6" s="45">
        <f>100-(wq!D13)</f>
        <v>56.79012345679013</v>
      </c>
      <c r="D6" s="46">
        <f>G6/$G$8</f>
        <v>0.3392857142857143</v>
      </c>
      <c r="E6" s="47">
        <f>C6*D6</f>
        <v>19.268077601410937</v>
      </c>
      <c r="F6" s="48">
        <v>2</v>
      </c>
      <c r="G6" s="216">
        <v>95</v>
      </c>
      <c r="H6" s="220"/>
    </row>
    <row r="7" spans="1:8" s="101" customFormat="1" ht="12" customHeight="1" thickBot="1">
      <c r="A7" s="102" t="s">
        <v>249</v>
      </c>
      <c r="B7" s="103" t="s">
        <v>250</v>
      </c>
      <c r="C7" s="45">
        <f>100-('Con &amp; Seas'!G13)</f>
        <v>60</v>
      </c>
      <c r="D7" s="46">
        <f>G7/$G$8</f>
        <v>0</v>
      </c>
      <c r="E7" s="47">
        <f>C7*D7</f>
        <v>0</v>
      </c>
      <c r="F7" s="48"/>
      <c r="G7" s="216"/>
      <c r="H7" s="220"/>
    </row>
    <row r="8" spans="1:8" s="101" customFormat="1" ht="12" customHeight="1">
      <c r="A8" s="104"/>
      <c r="B8" s="105"/>
      <c r="C8" s="41"/>
      <c r="D8" s="49"/>
      <c r="E8" s="43"/>
      <c r="F8" s="52"/>
      <c r="G8" s="217">
        <f>SUM(G4:G7)</f>
        <v>280</v>
      </c>
      <c r="H8" s="221"/>
    </row>
    <row r="9" spans="1:8" s="101" customFormat="1" ht="12" customHeight="1">
      <c r="A9" s="99" t="s">
        <v>165</v>
      </c>
      <c r="B9" s="100"/>
      <c r="C9" s="50"/>
      <c r="D9" s="51"/>
      <c r="E9" s="52">
        <f>SUM(E4:E7)</f>
        <v>57.33937677325359</v>
      </c>
      <c r="F9" s="52"/>
      <c r="G9" s="218"/>
      <c r="H9" s="221"/>
    </row>
    <row r="10" spans="1:8" s="101" customFormat="1" ht="12" customHeight="1" thickBot="1">
      <c r="A10" s="102" t="s">
        <v>166</v>
      </c>
      <c r="B10" s="103"/>
      <c r="C10" s="53"/>
      <c r="D10" s="54"/>
      <c r="E10" s="55" t="str">
        <f>IF(E9&gt;89.5,"A",IF(E9&gt;79.5,"B",IF(E9&gt;59.5,"C",IF(E9&gt;39.5,"D",IF(E9&gt;19.5,"E",IF(E9&gt;=0,"F"))))))</f>
        <v>D</v>
      </c>
      <c r="F10" s="106"/>
      <c r="G10" s="219"/>
      <c r="H10" s="222"/>
    </row>
    <row r="11" spans="1:4" s="101" customFormat="1" ht="12" customHeight="1">
      <c r="A11" s="107" t="s">
        <v>12</v>
      </c>
      <c r="B11" s="107"/>
      <c r="C11" s="108"/>
      <c r="D11" s="90"/>
    </row>
    <row r="12" spans="4:5" ht="12" customHeight="1">
      <c r="D12" s="109"/>
      <c r="E12" s="109"/>
    </row>
    <row r="13" spans="1:7" ht="39.75" customHeight="1">
      <c r="A13" s="252" t="s">
        <v>260</v>
      </c>
      <c r="B13" s="253"/>
      <c r="C13" s="253"/>
      <c r="D13" s="254"/>
      <c r="E13" s="254"/>
      <c r="F13" s="254"/>
      <c r="G13" s="254"/>
    </row>
    <row r="14" spans="1:7" ht="48.75" customHeight="1">
      <c r="A14" s="255" t="s">
        <v>163</v>
      </c>
      <c r="B14" s="256"/>
      <c r="C14" s="256"/>
      <c r="D14" s="256"/>
      <c r="E14" s="256"/>
      <c r="F14" s="256"/>
      <c r="G14" s="256"/>
    </row>
    <row r="15" spans="1:7" s="110" customFormat="1" ht="40.5" customHeight="1">
      <c r="A15" s="252" t="s">
        <v>261</v>
      </c>
      <c r="B15" s="235"/>
      <c r="C15" s="235"/>
      <c r="D15" s="235"/>
      <c r="E15" s="235"/>
      <c r="F15" s="235"/>
      <c r="G15" s="235"/>
    </row>
    <row r="16" spans="1:7" ht="24.75" customHeight="1">
      <c r="A16" s="91"/>
      <c r="B16" s="91"/>
      <c r="C16" s="91"/>
      <c r="D16" s="91"/>
      <c r="E16" s="91"/>
      <c r="F16" s="91"/>
      <c r="G16" s="91"/>
    </row>
    <row r="17" spans="1:5" s="114" customFormat="1" ht="15" customHeight="1">
      <c r="A17" s="111"/>
      <c r="B17" s="111"/>
      <c r="C17" s="109"/>
      <c r="D17" s="112"/>
      <c r="E17" s="113"/>
    </row>
    <row r="18" spans="1:5" s="114" customFormat="1" ht="15" customHeight="1">
      <c r="A18" s="111"/>
      <c r="B18" s="111"/>
      <c r="C18" s="109"/>
      <c r="D18" s="112"/>
      <c r="E18" s="113"/>
    </row>
    <row r="19" spans="1:5" s="114" customFormat="1" ht="15" customHeight="1">
      <c r="A19" s="109"/>
      <c r="B19" s="109"/>
      <c r="C19" s="109"/>
      <c r="D19" s="115"/>
      <c r="E19" s="115"/>
    </row>
    <row r="20" spans="1:5" s="114" customFormat="1" ht="15" customHeight="1">
      <c r="A20" s="111"/>
      <c r="B20" s="111"/>
      <c r="C20" s="109"/>
      <c r="D20" s="112"/>
      <c r="E20" s="113"/>
    </row>
    <row r="21" spans="1:5" s="114" customFormat="1" ht="15" customHeight="1">
      <c r="A21" s="111"/>
      <c r="B21" s="111"/>
      <c r="C21" s="109"/>
      <c r="D21" s="112"/>
      <c r="E21" s="113"/>
    </row>
    <row r="22" spans="1:5" s="114" customFormat="1" ht="15" customHeight="1">
      <c r="A22" s="111"/>
      <c r="B22" s="111"/>
      <c r="C22" s="109"/>
      <c r="D22" s="112"/>
      <c r="E22" s="113"/>
    </row>
    <row r="23" spans="1:5" s="114" customFormat="1" ht="15" customHeight="1">
      <c r="A23" s="111"/>
      <c r="B23" s="111"/>
      <c r="C23" s="109"/>
      <c r="D23" s="112"/>
      <c r="E23" s="113"/>
    </row>
    <row r="24" spans="1:5" s="114" customFormat="1" ht="15" customHeight="1">
      <c r="A24" s="111"/>
      <c r="B24" s="111"/>
      <c r="C24" s="109"/>
      <c r="D24" s="112"/>
      <c r="E24" s="113"/>
    </row>
    <row r="25" spans="1:5" s="114" customFormat="1" ht="15" customHeight="1">
      <c r="A25" s="111"/>
      <c r="B25" s="111"/>
      <c r="C25" s="109"/>
      <c r="D25" s="112"/>
      <c r="E25" s="113"/>
    </row>
    <row r="26" spans="1:5" s="114" customFormat="1" ht="15" customHeight="1">
      <c r="A26" s="111"/>
      <c r="B26" s="111"/>
      <c r="C26" s="109"/>
      <c r="D26" s="112"/>
      <c r="E26" s="113"/>
    </row>
    <row r="27" spans="1:5" s="114" customFormat="1" ht="15" customHeight="1">
      <c r="A27" s="111"/>
      <c r="B27" s="111"/>
      <c r="C27" s="109"/>
      <c r="D27" s="112"/>
      <c r="E27" s="113"/>
    </row>
    <row r="28" spans="1:5" s="114" customFormat="1" ht="15" customHeight="1">
      <c r="A28" s="111"/>
      <c r="B28" s="111"/>
      <c r="C28" s="109"/>
      <c r="D28" s="112"/>
      <c r="E28" s="113"/>
    </row>
    <row r="29" spans="1:5" s="114" customFormat="1" ht="15" customHeight="1">
      <c r="A29" s="111"/>
      <c r="B29" s="111"/>
      <c r="C29" s="109"/>
      <c r="D29" s="112"/>
      <c r="E29" s="113"/>
    </row>
    <row r="30" spans="1:5" s="114" customFormat="1" ht="15" customHeight="1">
      <c r="A30" s="109"/>
      <c r="B30" s="109"/>
      <c r="C30" s="109"/>
      <c r="D30" s="115"/>
      <c r="E30" s="115"/>
    </row>
    <row r="31" spans="1:5" s="114" customFormat="1" ht="15" customHeight="1">
      <c r="A31" s="111"/>
      <c r="B31" s="111"/>
      <c r="C31" s="109"/>
      <c r="D31" s="112"/>
      <c r="E31" s="113"/>
    </row>
    <row r="32" spans="1:5" s="114" customFormat="1" ht="15" customHeight="1">
      <c r="A32" s="111"/>
      <c r="B32" s="111"/>
      <c r="C32" s="109"/>
      <c r="D32" s="112"/>
      <c r="E32" s="113"/>
    </row>
    <row r="33" spans="1:5" s="114" customFormat="1" ht="15" customHeight="1">
      <c r="A33" s="111"/>
      <c r="B33" s="111"/>
      <c r="C33" s="109"/>
      <c r="D33" s="112"/>
      <c r="E33" s="113"/>
    </row>
    <row r="34" spans="1:5" s="114" customFormat="1" ht="15" customHeight="1">
      <c r="A34" s="111"/>
      <c r="B34" s="111"/>
      <c r="C34" s="109"/>
      <c r="D34" s="112"/>
      <c r="E34" s="113"/>
    </row>
    <row r="35" spans="1:5" s="114" customFormat="1" ht="15" customHeight="1">
      <c r="A35" s="111"/>
      <c r="B35" s="111"/>
      <c r="C35" s="109"/>
      <c r="D35" s="112"/>
      <c r="E35" s="113"/>
    </row>
    <row r="36" spans="1:5" s="114" customFormat="1" ht="15" customHeight="1">
      <c r="A36" s="111"/>
      <c r="B36" s="111"/>
      <c r="C36" s="109"/>
      <c r="D36" s="112"/>
      <c r="E36" s="113"/>
    </row>
    <row r="37" spans="1:5" s="114" customFormat="1" ht="15" customHeight="1">
      <c r="A37" s="111"/>
      <c r="B37" s="111"/>
      <c r="C37" s="109"/>
      <c r="D37" s="112"/>
      <c r="E37" s="113"/>
    </row>
    <row r="38" spans="1:5" s="114" customFormat="1" ht="15" customHeight="1">
      <c r="A38" s="111"/>
      <c r="B38" s="111"/>
      <c r="C38" s="109"/>
      <c r="D38" s="112"/>
      <c r="E38" s="113"/>
    </row>
    <row r="39" spans="1:5" s="114" customFormat="1" ht="8.25">
      <c r="A39" s="109"/>
      <c r="B39" s="109"/>
      <c r="C39" s="109"/>
      <c r="D39" s="115"/>
      <c r="E39" s="115"/>
    </row>
    <row r="40" spans="1:5" s="114" customFormat="1" ht="8.25">
      <c r="A40" s="109"/>
      <c r="B40" s="109"/>
      <c r="C40" s="109"/>
      <c r="D40" s="112"/>
      <c r="E40" s="112"/>
    </row>
    <row r="41" spans="1:4" s="114" customFormat="1" ht="8.25">
      <c r="A41" s="109"/>
      <c r="B41" s="109"/>
      <c r="C41" s="109"/>
      <c r="D41" s="109"/>
    </row>
    <row r="42" spans="1:4" s="114" customFormat="1" ht="8.25">
      <c r="A42" s="109"/>
      <c r="B42" s="109"/>
      <c r="C42" s="109"/>
      <c r="D42" s="109"/>
    </row>
    <row r="43" spans="1:4" s="114" customFormat="1" ht="8.25">
      <c r="A43" s="109"/>
      <c r="B43" s="109"/>
      <c r="C43" s="109"/>
      <c r="D43" s="109"/>
    </row>
    <row r="44" spans="1:4" s="114" customFormat="1" ht="8.25">
      <c r="A44" s="109"/>
      <c r="B44" s="109"/>
      <c r="C44" s="109"/>
      <c r="D44" s="109"/>
    </row>
    <row r="45" spans="1:4" s="114" customFormat="1" ht="8.25">
      <c r="A45" s="109"/>
      <c r="B45" s="109"/>
      <c r="C45" s="109"/>
      <c r="D45" s="109"/>
    </row>
    <row r="46" spans="1:4" s="114" customFormat="1" ht="8.25">
      <c r="A46" s="109"/>
      <c r="B46" s="109"/>
      <c r="C46" s="109"/>
      <c r="D46" s="109"/>
    </row>
    <row r="47" spans="1:4" s="114" customFormat="1" ht="8.25">
      <c r="A47" s="109"/>
      <c r="B47" s="109"/>
      <c r="C47" s="109"/>
      <c r="D47" s="109"/>
    </row>
    <row r="48" spans="1:4" s="114" customFormat="1" ht="8.25">
      <c r="A48" s="109"/>
      <c r="B48" s="109"/>
      <c r="C48" s="109"/>
      <c r="D48" s="109"/>
    </row>
    <row r="49" spans="1:4" s="114" customFormat="1" ht="8.25">
      <c r="A49" s="109"/>
      <c r="B49" s="109"/>
      <c r="C49" s="109"/>
      <c r="D49" s="109"/>
    </row>
    <row r="50" spans="1:4" s="114" customFormat="1" ht="8.25">
      <c r="A50" s="109"/>
      <c r="B50" s="109"/>
      <c r="C50" s="109"/>
      <c r="D50" s="109"/>
    </row>
    <row r="51" spans="1:4" s="114" customFormat="1" ht="8.25">
      <c r="A51" s="109"/>
      <c r="B51" s="109"/>
      <c r="C51" s="109"/>
      <c r="D51" s="109"/>
    </row>
  </sheetData>
  <sheetProtection password="DF87" sheet="1" objects="1" scenarios="1" formatCells="0"/>
  <mergeCells count="4">
    <mergeCell ref="A3:B3"/>
    <mergeCell ref="A13:G13"/>
    <mergeCell ref="A14:G14"/>
    <mergeCell ref="A15:G15"/>
  </mergeCells>
  <printOptions/>
  <pageMargins left="0.75" right="0.75" top="1" bottom="1" header="0.5" footer="0.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H25"/>
  <sheetViews>
    <sheetView zoomScalePageLayoutView="0" workbookViewId="0" topLeftCell="A1">
      <selection activeCell="F32" sqref="F32"/>
    </sheetView>
  </sheetViews>
  <sheetFormatPr defaultColWidth="9.140625" defaultRowHeight="12.75"/>
  <cols>
    <col min="1" max="1" width="14.421875" style="168" customWidth="1"/>
    <col min="2" max="2" width="11.00390625" style="168" customWidth="1"/>
    <col min="3" max="3" width="12.140625" style="168" customWidth="1"/>
    <col min="4" max="4" width="14.28125" style="168" customWidth="1"/>
    <col min="5" max="5" width="13.421875" style="168" customWidth="1"/>
    <col min="6" max="6" width="16.28125" style="168" customWidth="1"/>
    <col min="7" max="7" width="17.57421875" style="168" customWidth="1"/>
    <col min="8" max="8" width="14.57421875" style="168" customWidth="1"/>
  </cols>
  <sheetData>
    <row r="1" spans="1:8" ht="12.75">
      <c r="A1" s="168" t="s">
        <v>274</v>
      </c>
      <c r="B1" s="168" t="s">
        <v>275</v>
      </c>
      <c r="C1" s="168" t="s">
        <v>276</v>
      </c>
      <c r="D1" s="168" t="s">
        <v>277</v>
      </c>
      <c r="E1" s="168" t="s">
        <v>278</v>
      </c>
      <c r="F1" s="168" t="s">
        <v>279</v>
      </c>
      <c r="G1" s="168" t="s">
        <v>280</v>
      </c>
      <c r="H1" s="168" t="s">
        <v>22</v>
      </c>
    </row>
    <row r="2" spans="1:8" ht="12.75">
      <c r="A2" s="167" t="s">
        <v>44</v>
      </c>
      <c r="B2" s="167" t="s">
        <v>125</v>
      </c>
      <c r="C2" s="167" t="s">
        <v>32</v>
      </c>
      <c r="D2" s="167" t="s">
        <v>47</v>
      </c>
      <c r="E2" s="167" t="s">
        <v>55</v>
      </c>
      <c r="F2" s="167" t="s">
        <v>85</v>
      </c>
      <c r="G2" s="167" t="s">
        <v>104</v>
      </c>
      <c r="H2" s="167" t="s">
        <v>35</v>
      </c>
    </row>
    <row r="3" spans="1:8" ht="12.75">
      <c r="A3" s="169" t="s">
        <v>86</v>
      </c>
      <c r="B3" s="167" t="s">
        <v>62</v>
      </c>
      <c r="C3" s="167" t="s">
        <v>45</v>
      </c>
      <c r="E3" s="167" t="s">
        <v>77</v>
      </c>
      <c r="F3" s="167" t="s">
        <v>74</v>
      </c>
      <c r="G3" s="167" t="s">
        <v>105</v>
      </c>
      <c r="H3" s="167" t="s">
        <v>66</v>
      </c>
    </row>
    <row r="4" spans="1:8" ht="12.75">
      <c r="A4" s="167" t="s">
        <v>76</v>
      </c>
      <c r="B4" s="167" t="s">
        <v>101</v>
      </c>
      <c r="C4" s="167" t="s">
        <v>63</v>
      </c>
      <c r="E4" s="167" t="s">
        <v>92</v>
      </c>
      <c r="F4" s="167" t="s">
        <v>95</v>
      </c>
      <c r="G4" s="167" t="s">
        <v>96</v>
      </c>
      <c r="H4" s="167" t="s">
        <v>118</v>
      </c>
    </row>
    <row r="5" spans="1:8" ht="12.75">
      <c r="A5" s="167" t="s">
        <v>110</v>
      </c>
      <c r="B5" s="167" t="s">
        <v>126</v>
      </c>
      <c r="F5" s="167" t="s">
        <v>46</v>
      </c>
      <c r="G5" s="167" t="s">
        <v>109</v>
      </c>
      <c r="H5" s="167" t="s">
        <v>54</v>
      </c>
    </row>
    <row r="6" spans="1:8" ht="12.75">
      <c r="A6" s="167" t="s">
        <v>48</v>
      </c>
      <c r="B6" s="167" t="s">
        <v>115</v>
      </c>
      <c r="F6" s="167" t="s">
        <v>64</v>
      </c>
      <c r="G6" s="167" t="s">
        <v>87</v>
      </c>
      <c r="H6" s="167" t="s">
        <v>56</v>
      </c>
    </row>
    <row r="7" spans="1:8" ht="12.75">
      <c r="A7" s="167" t="s">
        <v>75</v>
      </c>
      <c r="B7" s="167" t="s">
        <v>116</v>
      </c>
      <c r="F7" s="167" t="s">
        <v>34</v>
      </c>
      <c r="G7" s="167" t="s">
        <v>89</v>
      </c>
      <c r="H7" s="167" t="s">
        <v>57</v>
      </c>
    </row>
    <row r="8" spans="1:8" ht="12.75">
      <c r="A8" s="167" t="s">
        <v>114</v>
      </c>
      <c r="B8" s="167" t="s">
        <v>127</v>
      </c>
      <c r="F8" s="167" t="s">
        <v>93</v>
      </c>
      <c r="G8" s="167" t="s">
        <v>281</v>
      </c>
      <c r="H8" s="167" t="s">
        <v>94</v>
      </c>
    </row>
    <row r="9" spans="1:8" ht="12.75">
      <c r="A9" s="167"/>
      <c r="G9" s="167" t="s">
        <v>39</v>
      </c>
      <c r="H9" s="169" t="s">
        <v>130</v>
      </c>
    </row>
    <row r="10" spans="1:8" ht="12.75">
      <c r="A10" s="167"/>
      <c r="G10" s="167" t="s">
        <v>49</v>
      </c>
      <c r="H10" s="167" t="s">
        <v>98</v>
      </c>
    </row>
    <row r="11" spans="1:8" ht="12.75">
      <c r="A11" s="167"/>
      <c r="G11" s="167" t="s">
        <v>37</v>
      </c>
      <c r="H11" s="167" t="s">
        <v>99</v>
      </c>
    </row>
    <row r="12" spans="1:8" ht="12.75">
      <c r="A12" s="167"/>
      <c r="G12" s="167" t="s">
        <v>40</v>
      </c>
      <c r="H12" s="167" t="s">
        <v>119</v>
      </c>
    </row>
    <row r="13" spans="1:8" ht="12.75">
      <c r="A13" s="167"/>
      <c r="G13" s="167" t="s">
        <v>129</v>
      </c>
      <c r="H13" s="167" t="s">
        <v>100</v>
      </c>
    </row>
    <row r="14" spans="1:8" ht="12.75">
      <c r="A14" s="167"/>
      <c r="G14" s="167" t="s">
        <v>81</v>
      </c>
      <c r="H14" s="167" t="s">
        <v>88</v>
      </c>
    </row>
    <row r="15" spans="7:8" ht="12.75">
      <c r="G15" s="167" t="s">
        <v>82</v>
      </c>
      <c r="H15" s="167" t="s">
        <v>58</v>
      </c>
    </row>
    <row r="16" spans="7:8" ht="12.75">
      <c r="G16" s="167" t="s">
        <v>51</v>
      </c>
      <c r="H16" s="167" t="s">
        <v>120</v>
      </c>
    </row>
    <row r="17" spans="7:8" ht="12.75">
      <c r="G17" s="167" t="s">
        <v>102</v>
      </c>
      <c r="H17" s="167" t="s">
        <v>128</v>
      </c>
    </row>
    <row r="18" spans="7:8" ht="12.75">
      <c r="G18" s="167" t="s">
        <v>83</v>
      </c>
      <c r="H18" s="167" t="s">
        <v>121</v>
      </c>
    </row>
    <row r="19" spans="7:8" ht="12.75">
      <c r="G19" s="167" t="s">
        <v>113</v>
      </c>
      <c r="H19" s="167" t="s">
        <v>122</v>
      </c>
    </row>
    <row r="20" spans="7:8" ht="12.75">
      <c r="G20" s="167" t="s">
        <v>52</v>
      </c>
      <c r="H20" s="169" t="s">
        <v>59</v>
      </c>
    </row>
    <row r="21" spans="7:8" ht="12.75">
      <c r="G21" s="167" t="s">
        <v>53</v>
      </c>
      <c r="H21" s="167" t="s">
        <v>72</v>
      </c>
    </row>
    <row r="22" spans="7:8" ht="12.75">
      <c r="G22" s="167" t="s">
        <v>30</v>
      </c>
      <c r="H22" s="167" t="s">
        <v>60</v>
      </c>
    </row>
    <row r="23" spans="7:8" ht="12.75">
      <c r="G23" s="167" t="s">
        <v>84</v>
      </c>
      <c r="H23" s="167" t="s">
        <v>65</v>
      </c>
    </row>
    <row r="24" ht="12.75">
      <c r="H24" s="167" t="s">
        <v>123</v>
      </c>
    </row>
    <row r="25" ht="12.75">
      <c r="H25" s="167" t="s">
        <v>124</v>
      </c>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O192"/>
  <sheetViews>
    <sheetView zoomScalePageLayoutView="0" workbookViewId="0" topLeftCell="A52">
      <selection activeCell="G169" sqref="G169"/>
    </sheetView>
  </sheetViews>
  <sheetFormatPr defaultColWidth="9.140625" defaultRowHeight="12.75"/>
  <cols>
    <col min="1" max="1" width="28.7109375" style="30" customWidth="1"/>
    <col min="2" max="2" width="8.28125" style="30" customWidth="1"/>
    <col min="3" max="3" width="9.57421875" style="59" customWidth="1"/>
    <col min="4" max="4" width="6.140625" style="59" customWidth="1"/>
    <col min="5" max="5" width="10.28125" style="31" customWidth="1"/>
    <col min="6" max="8" width="6.00390625" style="0" customWidth="1"/>
    <col min="9" max="9" width="6.00390625" style="9" customWidth="1"/>
    <col min="10" max="10" width="9.7109375" style="0" customWidth="1"/>
    <col min="11" max="11" width="9.57421875" style="0" customWidth="1"/>
    <col min="12" max="12" width="4.7109375" style="0" customWidth="1"/>
    <col min="13" max="13" width="5.140625" style="0" customWidth="1"/>
    <col min="14" max="14" width="7.7109375" style="9" customWidth="1"/>
    <col min="15" max="15" width="11.00390625" style="9" customWidth="1"/>
  </cols>
  <sheetData>
    <row r="1" spans="1:15" s="3" customFormat="1" ht="12.75">
      <c r="A1" s="1" t="s">
        <v>14</v>
      </c>
      <c r="B1" s="1" t="s">
        <v>248</v>
      </c>
      <c r="C1" s="56" t="s">
        <v>138</v>
      </c>
      <c r="D1" s="56" t="s">
        <v>10</v>
      </c>
      <c r="E1" s="2" t="s">
        <v>15</v>
      </c>
      <c r="F1" s="3" t="s">
        <v>16</v>
      </c>
      <c r="G1" s="3" t="s">
        <v>17</v>
      </c>
      <c r="H1" s="3" t="s">
        <v>18</v>
      </c>
      <c r="I1" s="32" t="s">
        <v>19</v>
      </c>
      <c r="J1" s="3" t="s">
        <v>20</v>
      </c>
      <c r="K1" s="3" t="s">
        <v>21</v>
      </c>
      <c r="L1" s="3" t="s">
        <v>22</v>
      </c>
      <c r="M1" s="3" t="s">
        <v>23</v>
      </c>
      <c r="N1" s="32" t="s">
        <v>24</v>
      </c>
      <c r="O1" s="32" t="s">
        <v>25</v>
      </c>
    </row>
    <row r="2" spans="1:15" ht="12.75">
      <c r="A2" s="4" t="s">
        <v>26</v>
      </c>
      <c r="B2" s="4"/>
      <c r="C2" s="58"/>
      <c r="D2" s="58"/>
      <c r="E2" s="5"/>
      <c r="F2" s="6">
        <v>2</v>
      </c>
      <c r="G2" s="6">
        <v>2</v>
      </c>
      <c r="H2" s="6">
        <v>2</v>
      </c>
      <c r="I2" s="7">
        <v>2</v>
      </c>
      <c r="J2" s="8">
        <v>3</v>
      </c>
      <c r="K2">
        <v>2</v>
      </c>
      <c r="L2">
        <v>1</v>
      </c>
      <c r="M2">
        <v>0</v>
      </c>
      <c r="N2" s="9">
        <v>0</v>
      </c>
      <c r="O2" s="9" t="s">
        <v>27</v>
      </c>
    </row>
    <row r="3" spans="1:15" ht="12.75">
      <c r="A3" s="4" t="s">
        <v>28</v>
      </c>
      <c r="B3" s="4"/>
      <c r="C3" s="58"/>
      <c r="D3" s="58"/>
      <c r="E3" s="5"/>
      <c r="F3" s="6">
        <v>2</v>
      </c>
      <c r="G3" s="6">
        <v>2</v>
      </c>
      <c r="H3" s="6">
        <v>1</v>
      </c>
      <c r="I3" s="7">
        <v>0</v>
      </c>
      <c r="J3">
        <v>2</v>
      </c>
      <c r="K3">
        <v>2</v>
      </c>
      <c r="L3">
        <v>1</v>
      </c>
      <c r="M3">
        <v>0</v>
      </c>
      <c r="N3" s="9">
        <v>0</v>
      </c>
      <c r="O3" s="9" t="s">
        <v>29</v>
      </c>
    </row>
    <row r="4" spans="1:15" ht="12.75">
      <c r="A4" s="4" t="s">
        <v>30</v>
      </c>
      <c r="B4" s="4"/>
      <c r="C4" s="58"/>
      <c r="D4" s="58"/>
      <c r="E4" s="5"/>
      <c r="F4">
        <v>1</v>
      </c>
      <c r="G4">
        <v>2</v>
      </c>
      <c r="H4">
        <v>3</v>
      </c>
      <c r="I4" s="10">
        <v>4</v>
      </c>
      <c r="J4">
        <v>1</v>
      </c>
      <c r="K4" s="8">
        <v>4</v>
      </c>
      <c r="L4">
        <v>0</v>
      </c>
      <c r="M4">
        <v>0</v>
      </c>
      <c r="N4" s="9">
        <v>0</v>
      </c>
      <c r="O4" s="9" t="s">
        <v>29</v>
      </c>
    </row>
    <row r="5" spans="1:15" ht="12.75">
      <c r="A5" s="4" t="s">
        <v>9</v>
      </c>
      <c r="B5" s="4"/>
      <c r="C5" s="58"/>
      <c r="D5" s="58"/>
      <c r="E5" s="5"/>
      <c r="F5">
        <v>2</v>
      </c>
      <c r="G5">
        <v>2</v>
      </c>
      <c r="H5">
        <v>2</v>
      </c>
      <c r="I5" s="9">
        <v>1</v>
      </c>
      <c r="J5">
        <v>0</v>
      </c>
      <c r="K5">
        <v>1</v>
      </c>
      <c r="L5">
        <v>0</v>
      </c>
      <c r="M5" s="8">
        <v>4</v>
      </c>
      <c r="N5" s="9">
        <v>0</v>
      </c>
      <c r="O5" s="9" t="s">
        <v>29</v>
      </c>
    </row>
    <row r="6" spans="1:14" ht="12.75">
      <c r="A6" s="11" t="s">
        <v>220</v>
      </c>
      <c r="B6" s="11"/>
      <c r="C6" s="58"/>
      <c r="D6" s="58"/>
      <c r="E6" s="5"/>
      <c r="F6">
        <v>2</v>
      </c>
      <c r="G6">
        <v>3</v>
      </c>
      <c r="H6" s="8">
        <v>4</v>
      </c>
      <c r="I6" s="9">
        <v>3</v>
      </c>
      <c r="J6">
        <v>3</v>
      </c>
      <c r="K6">
        <v>3</v>
      </c>
      <c r="L6">
        <v>1</v>
      </c>
      <c r="M6">
        <v>0</v>
      </c>
      <c r="N6" s="9">
        <v>0</v>
      </c>
    </row>
    <row r="7" spans="1:14" ht="12.75">
      <c r="A7" s="13" t="s">
        <v>221</v>
      </c>
      <c r="B7" s="13"/>
      <c r="C7" s="58"/>
      <c r="D7" s="58"/>
      <c r="E7" s="5"/>
      <c r="F7">
        <v>2</v>
      </c>
      <c r="G7">
        <v>2</v>
      </c>
      <c r="H7" s="8">
        <v>3</v>
      </c>
      <c r="I7" s="9">
        <v>0</v>
      </c>
      <c r="J7">
        <v>3</v>
      </c>
      <c r="K7">
        <v>3</v>
      </c>
      <c r="L7">
        <v>1</v>
      </c>
      <c r="M7">
        <v>0</v>
      </c>
      <c r="N7" s="9">
        <v>0</v>
      </c>
    </row>
    <row r="8" spans="1:9" ht="12.75">
      <c r="A8" s="11" t="s">
        <v>222</v>
      </c>
      <c r="B8" s="11"/>
      <c r="C8" s="58"/>
      <c r="D8" s="58"/>
      <c r="E8" s="5"/>
      <c r="F8">
        <v>2</v>
      </c>
      <c r="G8">
        <v>3</v>
      </c>
      <c r="H8" s="8">
        <v>4</v>
      </c>
      <c r="I8" s="9">
        <v>3</v>
      </c>
    </row>
    <row r="9" spans="1:15" ht="12.75">
      <c r="A9" s="4" t="s">
        <v>31</v>
      </c>
      <c r="B9" s="4"/>
      <c r="C9" s="58"/>
      <c r="D9" s="58"/>
      <c r="E9" s="5"/>
      <c r="F9" s="6">
        <v>2</v>
      </c>
      <c r="G9" s="6">
        <v>2</v>
      </c>
      <c r="H9" s="6">
        <v>1</v>
      </c>
      <c r="I9" s="7">
        <v>1</v>
      </c>
      <c r="J9">
        <v>0</v>
      </c>
      <c r="K9" s="8">
        <v>4</v>
      </c>
      <c r="L9">
        <v>1</v>
      </c>
      <c r="M9">
        <v>1</v>
      </c>
      <c r="N9" s="9">
        <v>0</v>
      </c>
      <c r="O9" s="9" t="s">
        <v>29</v>
      </c>
    </row>
    <row r="10" spans="1:15" ht="12.75">
      <c r="A10" s="11" t="s">
        <v>32</v>
      </c>
      <c r="B10" s="11"/>
      <c r="C10" s="27"/>
      <c r="D10" s="27"/>
      <c r="E10" s="12"/>
      <c r="F10" s="6">
        <v>1</v>
      </c>
      <c r="G10" s="6">
        <v>2</v>
      </c>
      <c r="H10" s="15">
        <v>3</v>
      </c>
      <c r="I10" s="7">
        <v>2</v>
      </c>
      <c r="J10" s="16">
        <v>0</v>
      </c>
      <c r="K10" s="16">
        <v>2</v>
      </c>
      <c r="L10" s="16">
        <v>2</v>
      </c>
      <c r="M10" s="17">
        <v>3</v>
      </c>
      <c r="N10" s="18">
        <v>0</v>
      </c>
      <c r="O10" s="9" t="s">
        <v>33</v>
      </c>
    </row>
    <row r="11" spans="1:15" ht="12.75">
      <c r="A11" s="11" t="s">
        <v>34</v>
      </c>
      <c r="B11" s="11"/>
      <c r="C11" s="27"/>
      <c r="D11" s="27"/>
      <c r="E11" s="12"/>
      <c r="F11" s="6">
        <v>1</v>
      </c>
      <c r="G11" s="6">
        <v>1</v>
      </c>
      <c r="H11" s="15">
        <v>3</v>
      </c>
      <c r="I11" s="7">
        <v>2</v>
      </c>
      <c r="J11">
        <v>0</v>
      </c>
      <c r="K11" s="8">
        <v>3</v>
      </c>
      <c r="L11">
        <v>1</v>
      </c>
      <c r="M11">
        <v>1</v>
      </c>
      <c r="N11" s="9">
        <v>0</v>
      </c>
      <c r="O11" s="9" t="s">
        <v>29</v>
      </c>
    </row>
    <row r="12" spans="1:15" ht="12.75">
      <c r="A12" s="11" t="s">
        <v>35</v>
      </c>
      <c r="B12" s="11"/>
      <c r="C12" s="27"/>
      <c r="D12" s="27"/>
      <c r="E12" s="12"/>
      <c r="F12" s="6">
        <v>2</v>
      </c>
      <c r="G12" s="6">
        <v>2</v>
      </c>
      <c r="H12" s="6">
        <v>0</v>
      </c>
      <c r="I12" s="7">
        <v>0</v>
      </c>
      <c r="J12">
        <v>0</v>
      </c>
      <c r="K12">
        <v>1</v>
      </c>
      <c r="L12" s="8">
        <v>4</v>
      </c>
      <c r="M12">
        <v>1</v>
      </c>
      <c r="N12" s="9">
        <v>0</v>
      </c>
      <c r="O12" s="9" t="s">
        <v>36</v>
      </c>
    </row>
    <row r="13" spans="1:15" ht="12.75">
      <c r="A13" s="11" t="s">
        <v>37</v>
      </c>
      <c r="B13" s="11"/>
      <c r="C13" s="27"/>
      <c r="D13" s="27"/>
      <c r="E13" s="12"/>
      <c r="F13" s="6">
        <v>0</v>
      </c>
      <c r="G13" s="6">
        <v>2</v>
      </c>
      <c r="H13" s="6">
        <v>2</v>
      </c>
      <c r="I13" s="19">
        <v>3</v>
      </c>
      <c r="J13">
        <v>0</v>
      </c>
      <c r="K13" s="8">
        <v>3</v>
      </c>
      <c r="L13">
        <v>0</v>
      </c>
      <c r="M13">
        <v>0</v>
      </c>
      <c r="N13" s="9">
        <v>0</v>
      </c>
      <c r="O13" s="9" t="s">
        <v>36</v>
      </c>
    </row>
    <row r="14" spans="1:15" ht="12.75">
      <c r="A14" s="11" t="s">
        <v>38</v>
      </c>
      <c r="B14" s="11"/>
      <c r="C14" s="27"/>
      <c r="D14" s="27"/>
      <c r="E14" s="12"/>
      <c r="F14">
        <v>0</v>
      </c>
      <c r="G14">
        <v>2</v>
      </c>
      <c r="H14">
        <v>2</v>
      </c>
      <c r="I14" s="9">
        <v>0</v>
      </c>
      <c r="J14">
        <v>1</v>
      </c>
      <c r="K14">
        <v>1</v>
      </c>
      <c r="L14" s="21">
        <v>2</v>
      </c>
      <c r="M14" s="8">
        <v>3</v>
      </c>
      <c r="N14" s="9">
        <v>1</v>
      </c>
      <c r="O14" s="9" t="s">
        <v>36</v>
      </c>
    </row>
    <row r="15" spans="1:15" ht="12.75">
      <c r="A15" s="11" t="s">
        <v>39</v>
      </c>
      <c r="B15" s="11"/>
      <c r="C15" s="27"/>
      <c r="D15" s="27"/>
      <c r="E15" s="12"/>
      <c r="F15" s="20">
        <v>1</v>
      </c>
      <c r="G15" s="6">
        <v>1</v>
      </c>
      <c r="H15" s="6">
        <v>2</v>
      </c>
      <c r="I15" s="19">
        <v>4</v>
      </c>
      <c r="J15">
        <v>1</v>
      </c>
      <c r="K15" s="8">
        <v>4</v>
      </c>
      <c r="L15">
        <v>1</v>
      </c>
      <c r="M15">
        <v>0</v>
      </c>
      <c r="N15" s="9">
        <v>0</v>
      </c>
      <c r="O15" s="9" t="s">
        <v>33</v>
      </c>
    </row>
    <row r="16" spans="1:15" ht="12.75">
      <c r="A16" s="11" t="s">
        <v>40</v>
      </c>
      <c r="B16" s="11"/>
      <c r="C16" s="27"/>
      <c r="D16" s="27"/>
      <c r="E16" s="12"/>
      <c r="F16">
        <v>1</v>
      </c>
      <c r="G16">
        <v>1</v>
      </c>
      <c r="H16">
        <v>1</v>
      </c>
      <c r="I16" s="10">
        <v>5</v>
      </c>
      <c r="J16">
        <v>1</v>
      </c>
      <c r="K16" s="8">
        <v>4</v>
      </c>
      <c r="L16">
        <v>1</v>
      </c>
      <c r="M16">
        <v>0</v>
      </c>
      <c r="N16" s="9">
        <v>0</v>
      </c>
      <c r="O16" s="9" t="s">
        <v>33</v>
      </c>
    </row>
    <row r="17" spans="1:14" ht="12.75">
      <c r="A17" s="13" t="s">
        <v>225</v>
      </c>
      <c r="B17" s="13"/>
      <c r="C17" s="27"/>
      <c r="D17" s="27"/>
      <c r="E17" s="12"/>
      <c r="F17">
        <v>1</v>
      </c>
      <c r="G17">
        <v>1</v>
      </c>
      <c r="H17">
        <v>1</v>
      </c>
      <c r="I17" s="10">
        <v>5</v>
      </c>
      <c r="J17">
        <v>1</v>
      </c>
      <c r="K17" s="8">
        <v>4</v>
      </c>
      <c r="L17">
        <v>1</v>
      </c>
      <c r="M17">
        <v>0</v>
      </c>
      <c r="N17" s="9">
        <v>0</v>
      </c>
    </row>
    <row r="18" spans="1:15" ht="12.75">
      <c r="A18" s="11" t="s">
        <v>41</v>
      </c>
      <c r="B18" s="11"/>
      <c r="C18" s="27"/>
      <c r="D18" s="27"/>
      <c r="E18" s="12"/>
      <c r="F18" s="21">
        <v>2</v>
      </c>
      <c r="G18" s="21">
        <v>2</v>
      </c>
      <c r="H18" s="21">
        <v>2</v>
      </c>
      <c r="I18" s="22">
        <v>2</v>
      </c>
      <c r="J18">
        <v>2</v>
      </c>
      <c r="K18">
        <v>2</v>
      </c>
      <c r="L18">
        <v>2</v>
      </c>
      <c r="M18">
        <v>2</v>
      </c>
      <c r="N18" s="9">
        <v>1</v>
      </c>
      <c r="O18" s="9" t="s">
        <v>27</v>
      </c>
    </row>
    <row r="19" spans="1:15" ht="12.75">
      <c r="A19" s="11" t="s">
        <v>42</v>
      </c>
      <c r="B19" s="11"/>
      <c r="C19" s="27"/>
      <c r="D19" s="27"/>
      <c r="E19" s="12"/>
      <c r="F19" s="21">
        <v>2</v>
      </c>
      <c r="G19" s="21">
        <v>2</v>
      </c>
      <c r="H19" s="21">
        <v>2</v>
      </c>
      <c r="I19" s="22">
        <v>2</v>
      </c>
      <c r="J19">
        <v>2</v>
      </c>
      <c r="K19">
        <v>2</v>
      </c>
      <c r="L19">
        <v>2</v>
      </c>
      <c r="M19">
        <v>2</v>
      </c>
      <c r="N19" s="9">
        <v>1</v>
      </c>
      <c r="O19" s="9" t="s">
        <v>27</v>
      </c>
    </row>
    <row r="20" spans="1:15" ht="12.75">
      <c r="A20" s="11" t="s">
        <v>43</v>
      </c>
      <c r="B20" s="11"/>
      <c r="C20" s="27"/>
      <c r="D20" s="27"/>
      <c r="E20" s="12"/>
      <c r="F20" s="21">
        <v>2</v>
      </c>
      <c r="G20" s="21">
        <v>2</v>
      </c>
      <c r="H20" s="21">
        <v>2</v>
      </c>
      <c r="I20" s="22">
        <v>2</v>
      </c>
      <c r="J20">
        <v>2</v>
      </c>
      <c r="K20">
        <v>2</v>
      </c>
      <c r="L20">
        <v>2</v>
      </c>
      <c r="M20">
        <v>2</v>
      </c>
      <c r="N20" s="9">
        <v>1</v>
      </c>
      <c r="O20" s="9" t="s">
        <v>33</v>
      </c>
    </row>
    <row r="21" spans="1:14" ht="12.75">
      <c r="A21" s="13" t="s">
        <v>169</v>
      </c>
      <c r="B21" s="13"/>
      <c r="C21" s="27"/>
      <c r="D21" s="27"/>
      <c r="E21" s="12"/>
      <c r="F21" s="23">
        <v>1</v>
      </c>
      <c r="G21" s="23">
        <v>1</v>
      </c>
      <c r="H21" s="23">
        <v>2</v>
      </c>
      <c r="I21" s="24">
        <v>5</v>
      </c>
      <c r="J21">
        <v>1</v>
      </c>
      <c r="K21" s="8">
        <v>3</v>
      </c>
      <c r="L21">
        <v>1</v>
      </c>
      <c r="M21">
        <v>1</v>
      </c>
      <c r="N21" s="9">
        <v>1</v>
      </c>
    </row>
    <row r="22" spans="1:9" ht="12.75">
      <c r="A22" s="13" t="s">
        <v>170</v>
      </c>
      <c r="B22" s="13"/>
      <c r="C22" s="27"/>
      <c r="D22" s="27"/>
      <c r="E22" s="12"/>
      <c r="F22" s="23">
        <v>0</v>
      </c>
      <c r="G22" s="23">
        <v>1</v>
      </c>
      <c r="H22" s="23">
        <v>2</v>
      </c>
      <c r="I22" s="24">
        <v>3</v>
      </c>
    </row>
    <row r="23" spans="1:14" ht="12.75">
      <c r="A23" s="13" t="s">
        <v>171</v>
      </c>
      <c r="B23" s="13"/>
      <c r="C23" s="27"/>
      <c r="D23" s="27"/>
      <c r="E23" s="12"/>
      <c r="F23" s="23">
        <v>0</v>
      </c>
      <c r="G23" s="23">
        <v>2</v>
      </c>
      <c r="H23" s="23">
        <v>2</v>
      </c>
      <c r="I23" s="24">
        <v>3</v>
      </c>
      <c r="J23">
        <v>1</v>
      </c>
      <c r="K23" s="8">
        <v>3</v>
      </c>
      <c r="L23">
        <v>1</v>
      </c>
      <c r="M23">
        <v>1</v>
      </c>
      <c r="N23" s="9">
        <v>1</v>
      </c>
    </row>
    <row r="24" spans="1:14" ht="12.75">
      <c r="A24" s="13" t="s">
        <v>172</v>
      </c>
      <c r="B24" s="13"/>
      <c r="C24" s="27"/>
      <c r="D24" s="27"/>
      <c r="E24" s="12"/>
      <c r="F24" s="23">
        <v>0</v>
      </c>
      <c r="G24" s="23">
        <v>0</v>
      </c>
      <c r="H24" s="17">
        <v>4</v>
      </c>
      <c r="I24" s="25">
        <v>2</v>
      </c>
      <c r="J24">
        <v>1</v>
      </c>
      <c r="K24" s="8">
        <v>4</v>
      </c>
      <c r="L24">
        <v>1</v>
      </c>
      <c r="M24">
        <v>1</v>
      </c>
      <c r="N24" s="9">
        <v>1</v>
      </c>
    </row>
    <row r="25" spans="1:9" ht="12.75">
      <c r="A25" s="13" t="s">
        <v>173</v>
      </c>
      <c r="B25" s="13"/>
      <c r="C25" s="27"/>
      <c r="D25" s="27"/>
      <c r="E25" s="12"/>
      <c r="F25" s="23">
        <v>1</v>
      </c>
      <c r="G25" s="23">
        <v>2</v>
      </c>
      <c r="H25" s="23">
        <v>2</v>
      </c>
      <c r="I25" s="24">
        <v>3</v>
      </c>
    </row>
    <row r="26" spans="1:14" ht="12.75">
      <c r="A26" s="13" t="s">
        <v>174</v>
      </c>
      <c r="B26" s="13"/>
      <c r="C26" s="27"/>
      <c r="D26" s="27"/>
      <c r="E26" s="12"/>
      <c r="F26" s="23">
        <v>0</v>
      </c>
      <c r="G26" s="23">
        <v>0</v>
      </c>
      <c r="H26" s="23">
        <v>1</v>
      </c>
      <c r="I26" s="24">
        <v>5</v>
      </c>
      <c r="J26">
        <v>1</v>
      </c>
      <c r="K26" s="8">
        <v>3</v>
      </c>
      <c r="L26">
        <v>1</v>
      </c>
      <c r="M26">
        <v>1</v>
      </c>
      <c r="N26" s="9">
        <v>1</v>
      </c>
    </row>
    <row r="27" spans="1:9" ht="12.75">
      <c r="A27" s="13" t="s">
        <v>175</v>
      </c>
      <c r="B27" s="13"/>
      <c r="C27" s="27"/>
      <c r="D27" s="27"/>
      <c r="E27" s="12"/>
      <c r="F27" s="17">
        <v>3</v>
      </c>
      <c r="G27" s="23">
        <v>2</v>
      </c>
      <c r="H27" s="23">
        <v>1</v>
      </c>
      <c r="I27" s="25">
        <v>0</v>
      </c>
    </row>
    <row r="28" spans="1:9" ht="12.75">
      <c r="A28" s="13" t="s">
        <v>176</v>
      </c>
      <c r="B28" s="13"/>
      <c r="C28" s="27"/>
      <c r="D28" s="27"/>
      <c r="E28" s="12"/>
      <c r="F28" s="23">
        <v>1</v>
      </c>
      <c r="G28" s="23">
        <v>2</v>
      </c>
      <c r="H28" s="23">
        <v>2</v>
      </c>
      <c r="I28" s="25">
        <v>2</v>
      </c>
    </row>
    <row r="29" spans="1:9" ht="12.75">
      <c r="A29" s="13" t="s">
        <v>177</v>
      </c>
      <c r="B29" s="13"/>
      <c r="C29" s="27"/>
      <c r="D29" s="27"/>
      <c r="E29" s="12"/>
      <c r="F29" s="23">
        <v>2</v>
      </c>
      <c r="G29" s="23">
        <v>2</v>
      </c>
      <c r="H29" s="23">
        <v>2</v>
      </c>
      <c r="I29" s="25">
        <v>2</v>
      </c>
    </row>
    <row r="30" spans="1:14" ht="12.75">
      <c r="A30" s="13" t="s">
        <v>178</v>
      </c>
      <c r="B30" s="13"/>
      <c r="C30" s="27"/>
      <c r="D30" s="27"/>
      <c r="E30" s="12"/>
      <c r="F30" s="23">
        <v>2</v>
      </c>
      <c r="G30" s="23">
        <v>2</v>
      </c>
      <c r="H30" s="23">
        <v>2</v>
      </c>
      <c r="I30" s="24">
        <v>3</v>
      </c>
      <c r="J30" s="8">
        <v>4</v>
      </c>
      <c r="K30">
        <v>1</v>
      </c>
      <c r="L30">
        <v>1</v>
      </c>
      <c r="M30">
        <v>1</v>
      </c>
      <c r="N30" s="9">
        <v>1</v>
      </c>
    </row>
    <row r="31" spans="1:14" ht="12.75">
      <c r="A31" s="13" t="s">
        <v>179</v>
      </c>
      <c r="B31" s="13"/>
      <c r="C31" s="27"/>
      <c r="D31" s="27"/>
      <c r="E31" s="12"/>
      <c r="F31" s="17">
        <v>3</v>
      </c>
      <c r="G31" s="23">
        <v>2</v>
      </c>
      <c r="H31" s="23">
        <v>2</v>
      </c>
      <c r="I31" s="25">
        <v>2</v>
      </c>
      <c r="J31">
        <v>1</v>
      </c>
      <c r="K31" s="8">
        <v>4</v>
      </c>
      <c r="L31">
        <v>1</v>
      </c>
      <c r="M31">
        <v>1</v>
      </c>
      <c r="N31" s="9">
        <v>1</v>
      </c>
    </row>
    <row r="32" spans="1:9" ht="12.75">
      <c r="A32" s="13" t="s">
        <v>180</v>
      </c>
      <c r="B32" s="13"/>
      <c r="C32" s="27"/>
      <c r="D32" s="27"/>
      <c r="E32" s="12"/>
      <c r="F32" s="23">
        <v>0</v>
      </c>
      <c r="G32" s="23">
        <v>1</v>
      </c>
      <c r="H32" s="23">
        <v>2</v>
      </c>
      <c r="I32" s="24">
        <v>3</v>
      </c>
    </row>
    <row r="33" spans="1:14" ht="12.75">
      <c r="A33" s="13" t="s">
        <v>181</v>
      </c>
      <c r="B33" s="13"/>
      <c r="C33" s="27"/>
      <c r="D33" s="27"/>
      <c r="E33" s="12"/>
      <c r="F33" s="23">
        <v>0</v>
      </c>
      <c r="G33" s="23">
        <v>0</v>
      </c>
      <c r="H33" s="17">
        <v>3</v>
      </c>
      <c r="I33" s="25">
        <v>2</v>
      </c>
      <c r="J33">
        <v>1</v>
      </c>
      <c r="K33">
        <v>1</v>
      </c>
      <c r="L33" s="8">
        <v>3</v>
      </c>
      <c r="M33">
        <v>1</v>
      </c>
      <c r="N33" s="9">
        <v>1</v>
      </c>
    </row>
    <row r="34" spans="1:14" ht="12.75">
      <c r="A34" s="13" t="s">
        <v>182</v>
      </c>
      <c r="B34" s="13"/>
      <c r="C34" s="27"/>
      <c r="D34" s="27"/>
      <c r="E34" s="12"/>
      <c r="F34" s="23">
        <v>0</v>
      </c>
      <c r="G34" s="23">
        <v>0</v>
      </c>
      <c r="H34" s="23">
        <v>3</v>
      </c>
      <c r="I34" s="24">
        <v>4</v>
      </c>
      <c r="J34">
        <v>1</v>
      </c>
      <c r="K34" s="8">
        <v>4</v>
      </c>
      <c r="L34">
        <v>1</v>
      </c>
      <c r="M34">
        <v>1</v>
      </c>
      <c r="N34" s="9">
        <v>1</v>
      </c>
    </row>
    <row r="35" spans="1:9" ht="12.75">
      <c r="A35" s="13" t="s">
        <v>183</v>
      </c>
      <c r="B35" s="13"/>
      <c r="C35" s="27"/>
      <c r="D35" s="27"/>
      <c r="E35" s="12"/>
      <c r="F35" s="17">
        <v>3</v>
      </c>
      <c r="G35" s="23">
        <v>0</v>
      </c>
      <c r="H35" s="23">
        <v>0</v>
      </c>
      <c r="I35" s="25">
        <v>0</v>
      </c>
    </row>
    <row r="36" spans="1:9" ht="12.75">
      <c r="A36" s="13" t="s">
        <v>184</v>
      </c>
      <c r="B36" s="13"/>
      <c r="C36" s="27"/>
      <c r="D36" s="27"/>
      <c r="E36" s="12"/>
      <c r="F36" s="23">
        <v>2</v>
      </c>
      <c r="G36" s="23">
        <v>2</v>
      </c>
      <c r="H36" s="23">
        <v>2</v>
      </c>
      <c r="I36" s="25">
        <v>2</v>
      </c>
    </row>
    <row r="37" spans="1:9" ht="12.75">
      <c r="A37" s="13" t="s">
        <v>185</v>
      </c>
      <c r="B37" s="13"/>
      <c r="C37" s="27"/>
      <c r="D37" s="27"/>
      <c r="E37" s="12"/>
      <c r="F37" s="23">
        <v>2</v>
      </c>
      <c r="G37" s="23">
        <v>2</v>
      </c>
      <c r="H37" s="23">
        <v>2</v>
      </c>
      <c r="I37" s="25">
        <v>2</v>
      </c>
    </row>
    <row r="38" spans="1:14" ht="12.75">
      <c r="A38" s="13" t="s">
        <v>186</v>
      </c>
      <c r="B38" s="13"/>
      <c r="C38" s="27"/>
      <c r="D38" s="27"/>
      <c r="E38" s="12"/>
      <c r="F38" s="23">
        <v>2</v>
      </c>
      <c r="G38" s="23">
        <v>2</v>
      </c>
      <c r="H38" s="23">
        <v>2</v>
      </c>
      <c r="I38" s="25">
        <v>2</v>
      </c>
      <c r="J38">
        <v>1</v>
      </c>
      <c r="K38" s="8">
        <v>3</v>
      </c>
      <c r="L38">
        <v>1</v>
      </c>
      <c r="M38">
        <v>1</v>
      </c>
      <c r="N38" s="9">
        <v>1</v>
      </c>
    </row>
    <row r="39" spans="1:9" ht="12.75">
      <c r="A39" s="13" t="s">
        <v>187</v>
      </c>
      <c r="B39" s="13"/>
      <c r="C39" s="27"/>
      <c r="D39" s="27"/>
      <c r="E39" s="12"/>
      <c r="F39" s="23">
        <v>2</v>
      </c>
      <c r="G39" s="23">
        <v>2</v>
      </c>
      <c r="H39" s="23">
        <v>2</v>
      </c>
      <c r="I39" s="24">
        <v>4</v>
      </c>
    </row>
    <row r="40" spans="1:9" ht="12.75">
      <c r="A40" s="13" t="s">
        <v>188</v>
      </c>
      <c r="B40" s="13"/>
      <c r="C40" s="27"/>
      <c r="D40" s="27"/>
      <c r="E40" s="12"/>
      <c r="F40" s="23">
        <v>1</v>
      </c>
      <c r="G40" s="23">
        <v>2</v>
      </c>
      <c r="H40" s="17">
        <v>3</v>
      </c>
      <c r="I40" s="25">
        <v>2</v>
      </c>
    </row>
    <row r="41" spans="1:9" ht="12.75">
      <c r="A41" s="13" t="s">
        <v>189</v>
      </c>
      <c r="B41" s="13"/>
      <c r="C41" s="27"/>
      <c r="D41" s="27"/>
      <c r="E41" s="12"/>
      <c r="F41" s="23">
        <v>0</v>
      </c>
      <c r="G41" s="23">
        <v>0</v>
      </c>
      <c r="H41" s="23">
        <v>3</v>
      </c>
      <c r="I41" s="24">
        <v>4</v>
      </c>
    </row>
    <row r="42" spans="1:15" ht="12.75">
      <c r="A42" s="11" t="s">
        <v>44</v>
      </c>
      <c r="B42" s="11"/>
      <c r="C42" s="27"/>
      <c r="D42" s="27"/>
      <c r="E42" s="12"/>
      <c r="F42" s="8">
        <v>3</v>
      </c>
      <c r="G42">
        <v>2</v>
      </c>
      <c r="H42">
        <v>1</v>
      </c>
      <c r="I42" s="9">
        <v>1</v>
      </c>
      <c r="J42">
        <v>0</v>
      </c>
      <c r="K42">
        <v>2</v>
      </c>
      <c r="L42">
        <v>1</v>
      </c>
      <c r="M42" s="8">
        <v>3</v>
      </c>
      <c r="N42" s="9">
        <v>0</v>
      </c>
      <c r="O42" s="9" t="s">
        <v>27</v>
      </c>
    </row>
    <row r="43" spans="1:14" ht="12.75">
      <c r="A43" s="13" t="s">
        <v>190</v>
      </c>
      <c r="B43" s="13"/>
      <c r="C43" s="27"/>
      <c r="D43" s="27"/>
      <c r="E43" s="12"/>
      <c r="F43" s="8">
        <v>3</v>
      </c>
      <c r="G43">
        <v>2</v>
      </c>
      <c r="H43">
        <v>1</v>
      </c>
      <c r="I43" s="9">
        <v>1</v>
      </c>
      <c r="J43">
        <v>0</v>
      </c>
      <c r="K43">
        <v>2</v>
      </c>
      <c r="L43">
        <v>1</v>
      </c>
      <c r="M43" s="8">
        <v>3</v>
      </c>
      <c r="N43" s="9">
        <v>0</v>
      </c>
    </row>
    <row r="44" spans="1:15" ht="12.75">
      <c r="A44" s="11" t="s">
        <v>45</v>
      </c>
      <c r="B44" s="11"/>
      <c r="C44" s="27"/>
      <c r="D44" s="27"/>
      <c r="E44" s="12"/>
      <c r="F44" s="6">
        <v>2</v>
      </c>
      <c r="G44" s="6">
        <v>2</v>
      </c>
      <c r="H44" s="15">
        <v>3</v>
      </c>
      <c r="I44" s="26">
        <v>2</v>
      </c>
      <c r="J44">
        <v>0</v>
      </c>
      <c r="K44" s="21">
        <v>1</v>
      </c>
      <c r="L44">
        <v>0</v>
      </c>
      <c r="M44" s="8">
        <v>4</v>
      </c>
      <c r="N44" s="9">
        <v>0</v>
      </c>
      <c r="O44" s="9" t="s">
        <v>33</v>
      </c>
    </row>
    <row r="45" spans="1:15" ht="12.75">
      <c r="A45" s="11" t="s">
        <v>46</v>
      </c>
      <c r="B45" s="11"/>
      <c r="C45" s="27"/>
      <c r="D45" s="27"/>
      <c r="E45" s="12"/>
      <c r="F45">
        <v>1</v>
      </c>
      <c r="G45">
        <v>1</v>
      </c>
      <c r="H45" s="8">
        <v>3</v>
      </c>
      <c r="I45" s="9">
        <v>2</v>
      </c>
      <c r="J45">
        <v>1</v>
      </c>
      <c r="K45" s="8">
        <v>4</v>
      </c>
      <c r="L45">
        <v>1</v>
      </c>
      <c r="M45">
        <v>0</v>
      </c>
      <c r="N45" s="9">
        <v>0</v>
      </c>
      <c r="O45" s="9" t="s">
        <v>33</v>
      </c>
    </row>
    <row r="46" spans="1:11" ht="12.75">
      <c r="A46" s="13" t="s">
        <v>201</v>
      </c>
      <c r="B46" s="13"/>
      <c r="C46" s="27"/>
      <c r="D46" s="27"/>
      <c r="E46" s="12"/>
      <c r="F46">
        <v>2</v>
      </c>
      <c r="G46" s="8">
        <v>3</v>
      </c>
      <c r="H46">
        <v>2</v>
      </c>
      <c r="I46" s="9">
        <v>2</v>
      </c>
      <c r="J46" s="21"/>
      <c r="K46" s="21"/>
    </row>
    <row r="47" spans="1:11" ht="12.75">
      <c r="A47" s="13" t="s">
        <v>202</v>
      </c>
      <c r="B47" s="13"/>
      <c r="C47" s="27"/>
      <c r="D47" s="27"/>
      <c r="E47" s="12"/>
      <c r="F47">
        <v>2</v>
      </c>
      <c r="G47">
        <v>2</v>
      </c>
      <c r="H47" s="8">
        <v>4</v>
      </c>
      <c r="I47" s="9">
        <v>2</v>
      </c>
      <c r="J47" s="21"/>
      <c r="K47" s="21"/>
    </row>
    <row r="48" spans="1:11" ht="12.75">
      <c r="A48" s="13" t="s">
        <v>203</v>
      </c>
      <c r="B48" s="13"/>
      <c r="C48" s="27"/>
      <c r="D48" s="27"/>
      <c r="E48" s="12"/>
      <c r="F48">
        <v>1</v>
      </c>
      <c r="G48">
        <v>2</v>
      </c>
      <c r="H48">
        <v>2</v>
      </c>
      <c r="I48" s="10">
        <v>3</v>
      </c>
      <c r="J48" s="21"/>
      <c r="K48" s="21"/>
    </row>
    <row r="49" spans="1:15" ht="12.75">
      <c r="A49" s="11" t="s">
        <v>47</v>
      </c>
      <c r="B49" s="11"/>
      <c r="C49" s="27"/>
      <c r="D49" s="27"/>
      <c r="E49" s="12"/>
      <c r="F49" s="8">
        <v>3</v>
      </c>
      <c r="G49" s="21">
        <v>2</v>
      </c>
      <c r="H49" s="21">
        <v>2</v>
      </c>
      <c r="I49" s="22">
        <v>1</v>
      </c>
      <c r="J49">
        <v>1</v>
      </c>
      <c r="K49" s="8">
        <v>3</v>
      </c>
      <c r="L49">
        <v>2</v>
      </c>
      <c r="M49">
        <v>0</v>
      </c>
      <c r="N49" s="9">
        <v>0</v>
      </c>
      <c r="O49" s="9" t="s">
        <v>36</v>
      </c>
    </row>
    <row r="50" spans="1:14" ht="12.75">
      <c r="A50" s="13" t="s">
        <v>210</v>
      </c>
      <c r="B50" s="13"/>
      <c r="C50" s="27"/>
      <c r="D50" s="27"/>
      <c r="E50" s="12"/>
      <c r="F50" s="21">
        <v>2</v>
      </c>
      <c r="G50" s="8">
        <v>3</v>
      </c>
      <c r="H50" s="21">
        <v>2</v>
      </c>
      <c r="I50" s="22">
        <v>0</v>
      </c>
      <c r="J50">
        <v>1</v>
      </c>
      <c r="K50">
        <v>1</v>
      </c>
      <c r="L50" s="8">
        <v>4</v>
      </c>
      <c r="M50">
        <v>0</v>
      </c>
      <c r="N50" s="9">
        <v>0</v>
      </c>
    </row>
    <row r="51" spans="1:9" ht="12.75">
      <c r="A51" s="13" t="s">
        <v>211</v>
      </c>
      <c r="B51" s="13"/>
      <c r="C51" s="27"/>
      <c r="D51" s="27"/>
      <c r="E51" s="12"/>
      <c r="F51" s="21">
        <v>2</v>
      </c>
      <c r="G51" s="21">
        <v>2</v>
      </c>
      <c r="H51" s="8">
        <v>5</v>
      </c>
      <c r="I51" s="22">
        <v>0</v>
      </c>
    </row>
    <row r="52" spans="1:9" ht="12.75">
      <c r="A52" s="13" t="s">
        <v>212</v>
      </c>
      <c r="B52" s="13"/>
      <c r="C52" s="27"/>
      <c r="D52" s="27"/>
      <c r="E52" s="12"/>
      <c r="F52" s="21">
        <v>3</v>
      </c>
      <c r="G52" s="8">
        <v>4</v>
      </c>
      <c r="H52" s="21">
        <v>0</v>
      </c>
      <c r="I52" s="22">
        <v>0</v>
      </c>
    </row>
    <row r="53" spans="1:9" ht="12.75">
      <c r="A53" s="13" t="s">
        <v>213</v>
      </c>
      <c r="B53" s="13"/>
      <c r="C53" s="27"/>
      <c r="D53" s="27"/>
      <c r="E53" s="12"/>
      <c r="F53" s="8">
        <v>4</v>
      </c>
      <c r="G53" s="21">
        <v>0</v>
      </c>
      <c r="H53" s="21">
        <v>0</v>
      </c>
      <c r="I53" s="22">
        <v>0</v>
      </c>
    </row>
    <row r="54" spans="1:9" ht="12.75">
      <c r="A54" s="13" t="s">
        <v>214</v>
      </c>
      <c r="B54" s="13"/>
      <c r="C54" s="27"/>
      <c r="D54" s="27"/>
      <c r="E54" s="12"/>
      <c r="F54" s="8">
        <v>4</v>
      </c>
      <c r="G54" s="21">
        <v>0</v>
      </c>
      <c r="H54" s="21">
        <v>0</v>
      </c>
      <c r="I54" s="22">
        <v>0</v>
      </c>
    </row>
    <row r="55" spans="1:14" ht="12.75">
      <c r="A55" s="13" t="s">
        <v>215</v>
      </c>
      <c r="B55" s="13"/>
      <c r="C55" s="27"/>
      <c r="D55" s="27"/>
      <c r="E55" s="12"/>
      <c r="F55" s="21">
        <v>2</v>
      </c>
      <c r="G55" s="21">
        <v>2</v>
      </c>
      <c r="H55" s="21">
        <v>2</v>
      </c>
      <c r="I55" s="10">
        <v>3</v>
      </c>
      <c r="J55">
        <v>1</v>
      </c>
      <c r="K55" s="8">
        <v>4</v>
      </c>
      <c r="L55">
        <v>2</v>
      </c>
      <c r="M55">
        <v>0</v>
      </c>
      <c r="N55" s="9">
        <v>0</v>
      </c>
    </row>
    <row r="56" spans="1:9" ht="12.75">
      <c r="A56" s="13" t="s">
        <v>216</v>
      </c>
      <c r="B56" s="13"/>
      <c r="C56" s="27"/>
      <c r="D56" s="27"/>
      <c r="E56" s="12"/>
      <c r="F56" s="8">
        <v>3</v>
      </c>
      <c r="G56" s="21">
        <v>2</v>
      </c>
      <c r="H56" s="21">
        <v>2</v>
      </c>
      <c r="I56" s="22">
        <v>2</v>
      </c>
    </row>
    <row r="57" spans="1:14" ht="12.75">
      <c r="A57" s="11" t="s">
        <v>48</v>
      </c>
      <c r="B57" s="11"/>
      <c r="C57" s="27"/>
      <c r="D57" s="27"/>
      <c r="E57" s="12"/>
      <c r="F57" s="17">
        <v>5</v>
      </c>
      <c r="G57" s="16">
        <v>0</v>
      </c>
      <c r="H57" s="16">
        <v>0</v>
      </c>
      <c r="I57" s="18">
        <v>0</v>
      </c>
      <c r="J57">
        <v>0</v>
      </c>
      <c r="K57">
        <v>1</v>
      </c>
      <c r="L57">
        <v>0</v>
      </c>
      <c r="M57" s="8">
        <v>4</v>
      </c>
      <c r="N57" s="9">
        <v>0</v>
      </c>
    </row>
    <row r="58" spans="1:14" ht="12.75">
      <c r="A58" s="13" t="s">
        <v>217</v>
      </c>
      <c r="B58" s="13"/>
      <c r="C58" s="27"/>
      <c r="D58" s="27"/>
      <c r="E58" s="12"/>
      <c r="F58" s="17">
        <v>5</v>
      </c>
      <c r="G58" s="16">
        <v>0</v>
      </c>
      <c r="H58" s="16">
        <v>0</v>
      </c>
      <c r="I58" s="18">
        <v>0</v>
      </c>
      <c r="J58">
        <v>0</v>
      </c>
      <c r="K58">
        <v>1</v>
      </c>
      <c r="L58">
        <v>0</v>
      </c>
      <c r="M58" s="8">
        <v>4</v>
      </c>
      <c r="N58" s="9">
        <v>0</v>
      </c>
    </row>
    <row r="59" spans="1:15" ht="12.75">
      <c r="A59" s="11" t="s">
        <v>49</v>
      </c>
      <c r="B59" s="11"/>
      <c r="C59" s="27"/>
      <c r="D59" s="27"/>
      <c r="E59" s="12"/>
      <c r="F59">
        <v>0</v>
      </c>
      <c r="G59">
        <v>0</v>
      </c>
      <c r="H59">
        <v>1</v>
      </c>
      <c r="I59" s="10">
        <v>5</v>
      </c>
      <c r="J59">
        <v>2</v>
      </c>
      <c r="K59" s="8">
        <v>3</v>
      </c>
      <c r="L59">
        <v>1</v>
      </c>
      <c r="M59">
        <v>1</v>
      </c>
      <c r="N59" s="9">
        <v>1</v>
      </c>
      <c r="O59" s="9" t="s">
        <v>33</v>
      </c>
    </row>
    <row r="60" spans="1:11" ht="12.75">
      <c r="A60" s="13" t="s">
        <v>223</v>
      </c>
      <c r="B60" s="13"/>
      <c r="C60" s="27"/>
      <c r="D60" s="27"/>
      <c r="E60" s="12"/>
      <c r="F60">
        <v>0</v>
      </c>
      <c r="G60">
        <v>0</v>
      </c>
      <c r="H60">
        <v>1</v>
      </c>
      <c r="I60" s="10">
        <v>5</v>
      </c>
      <c r="K60" s="21"/>
    </row>
    <row r="61" spans="1:11" ht="12.75">
      <c r="A61" s="13" t="s">
        <v>224</v>
      </c>
      <c r="B61" s="13"/>
      <c r="C61" s="27"/>
      <c r="D61" s="27"/>
      <c r="E61" s="12"/>
      <c r="F61">
        <v>0</v>
      </c>
      <c r="G61">
        <v>0</v>
      </c>
      <c r="H61">
        <v>1</v>
      </c>
      <c r="I61" s="10">
        <v>5</v>
      </c>
      <c r="K61" s="21"/>
    </row>
    <row r="62" spans="1:15" ht="12.75">
      <c r="A62" s="11" t="s">
        <v>50</v>
      </c>
      <c r="B62" s="11"/>
      <c r="C62" s="27"/>
      <c r="D62" s="27"/>
      <c r="E62" s="12"/>
      <c r="F62" s="16">
        <v>2</v>
      </c>
      <c r="G62" s="16">
        <v>2</v>
      </c>
      <c r="H62" s="16">
        <v>2</v>
      </c>
      <c r="I62" s="24">
        <v>3</v>
      </c>
      <c r="J62">
        <v>0</v>
      </c>
      <c r="K62">
        <v>1</v>
      </c>
      <c r="L62" s="21">
        <v>0</v>
      </c>
      <c r="M62" s="8">
        <v>3</v>
      </c>
      <c r="N62" s="9">
        <v>0</v>
      </c>
      <c r="O62" s="9" t="s">
        <v>36</v>
      </c>
    </row>
    <row r="63" spans="1:14" ht="12.75">
      <c r="A63" s="13" t="s">
        <v>226</v>
      </c>
      <c r="B63" s="13"/>
      <c r="C63" s="27"/>
      <c r="D63" s="27"/>
      <c r="E63" s="12"/>
      <c r="F63" s="16">
        <v>2</v>
      </c>
      <c r="G63" s="16">
        <v>2</v>
      </c>
      <c r="H63" s="16">
        <v>2</v>
      </c>
      <c r="I63" s="24">
        <v>3</v>
      </c>
      <c r="J63">
        <v>0</v>
      </c>
      <c r="K63">
        <v>1</v>
      </c>
      <c r="L63" s="21">
        <v>0</v>
      </c>
      <c r="M63" s="8">
        <v>3</v>
      </c>
      <c r="N63" s="9">
        <v>0</v>
      </c>
    </row>
    <row r="64" spans="1:15" ht="12.75">
      <c r="A64" s="11" t="s">
        <v>51</v>
      </c>
      <c r="B64" s="11"/>
      <c r="C64" s="27"/>
      <c r="D64" s="27"/>
      <c r="E64" s="12"/>
      <c r="F64">
        <v>1</v>
      </c>
      <c r="G64">
        <v>1</v>
      </c>
      <c r="H64">
        <v>2</v>
      </c>
      <c r="I64" s="10">
        <v>3</v>
      </c>
      <c r="J64">
        <v>1</v>
      </c>
      <c r="K64" s="8">
        <v>4</v>
      </c>
      <c r="L64">
        <v>1</v>
      </c>
      <c r="M64">
        <v>0</v>
      </c>
      <c r="N64" s="9">
        <v>0</v>
      </c>
      <c r="O64" s="9" t="s">
        <v>33</v>
      </c>
    </row>
    <row r="65" spans="1:14" ht="12.75">
      <c r="A65" s="13" t="s">
        <v>227</v>
      </c>
      <c r="B65" s="13"/>
      <c r="C65" s="27"/>
      <c r="D65" s="27"/>
      <c r="E65" s="12"/>
      <c r="F65">
        <v>1</v>
      </c>
      <c r="G65">
        <v>1</v>
      </c>
      <c r="H65">
        <v>2</v>
      </c>
      <c r="I65" s="10">
        <v>3</v>
      </c>
      <c r="J65">
        <v>1</v>
      </c>
      <c r="K65" s="8">
        <v>4</v>
      </c>
      <c r="L65">
        <v>1</v>
      </c>
      <c r="M65">
        <v>0</v>
      </c>
      <c r="N65" s="9">
        <v>0</v>
      </c>
    </row>
    <row r="66" spans="1:15" ht="12.75">
      <c r="A66" s="11" t="s">
        <v>290</v>
      </c>
      <c r="B66" s="11"/>
      <c r="C66" s="27"/>
      <c r="D66" s="27"/>
      <c r="E66" s="12"/>
      <c r="F66" s="6">
        <v>0</v>
      </c>
      <c r="G66" s="6">
        <v>0</v>
      </c>
      <c r="H66" s="6">
        <v>2</v>
      </c>
      <c r="I66" s="19">
        <v>4</v>
      </c>
      <c r="J66">
        <v>1</v>
      </c>
      <c r="K66" s="8">
        <v>4</v>
      </c>
      <c r="L66">
        <v>1</v>
      </c>
      <c r="M66">
        <v>0</v>
      </c>
      <c r="N66" s="9">
        <v>0</v>
      </c>
      <c r="O66" s="9" t="s">
        <v>33</v>
      </c>
    </row>
    <row r="67" spans="1:15" ht="12.75">
      <c r="A67" s="11" t="s">
        <v>289</v>
      </c>
      <c r="B67" s="11"/>
      <c r="C67" s="27"/>
      <c r="D67" s="27"/>
      <c r="E67" s="12"/>
      <c r="F67">
        <v>0</v>
      </c>
      <c r="G67">
        <v>1</v>
      </c>
      <c r="H67">
        <v>1</v>
      </c>
      <c r="I67" s="10">
        <v>4</v>
      </c>
      <c r="J67">
        <v>1</v>
      </c>
      <c r="K67" s="8">
        <v>4</v>
      </c>
      <c r="L67">
        <v>1</v>
      </c>
      <c r="M67">
        <v>0</v>
      </c>
      <c r="N67" s="9">
        <v>0</v>
      </c>
      <c r="O67" s="9" t="s">
        <v>36</v>
      </c>
    </row>
    <row r="68" spans="1:11" ht="12.75">
      <c r="A68" s="13" t="s">
        <v>292</v>
      </c>
      <c r="B68" s="13"/>
      <c r="C68" s="27"/>
      <c r="D68" s="27"/>
      <c r="E68" s="12"/>
      <c r="F68" s="16">
        <v>0</v>
      </c>
      <c r="G68" s="16">
        <v>2</v>
      </c>
      <c r="H68" s="16">
        <v>3</v>
      </c>
      <c r="I68" s="24">
        <v>4</v>
      </c>
      <c r="K68" s="21"/>
    </row>
    <row r="69" spans="1:15" ht="12.75">
      <c r="A69" s="11" t="s">
        <v>54</v>
      </c>
      <c r="B69" s="11"/>
      <c r="C69" s="27"/>
      <c r="D69" s="27"/>
      <c r="E69" s="12"/>
      <c r="F69" s="20">
        <v>1</v>
      </c>
      <c r="G69" s="15">
        <v>3</v>
      </c>
      <c r="H69" s="6">
        <v>1</v>
      </c>
      <c r="I69" s="7">
        <v>0</v>
      </c>
      <c r="J69">
        <v>0</v>
      </c>
      <c r="K69">
        <v>1</v>
      </c>
      <c r="L69" s="8">
        <v>3</v>
      </c>
      <c r="M69" s="21">
        <v>1</v>
      </c>
      <c r="N69" s="9">
        <v>0</v>
      </c>
      <c r="O69" s="9" t="s">
        <v>36</v>
      </c>
    </row>
    <row r="70" spans="1:15" ht="12.75">
      <c r="A70" s="11" t="s">
        <v>55</v>
      </c>
      <c r="B70" s="11"/>
      <c r="C70" s="27"/>
      <c r="D70" s="27"/>
      <c r="E70" s="12"/>
      <c r="F70" s="6">
        <v>2</v>
      </c>
      <c r="G70" s="15">
        <v>3</v>
      </c>
      <c r="H70" s="6">
        <v>1</v>
      </c>
      <c r="I70" s="7">
        <v>0</v>
      </c>
      <c r="J70">
        <v>1</v>
      </c>
      <c r="K70" s="8">
        <v>4</v>
      </c>
      <c r="L70">
        <v>1</v>
      </c>
      <c r="M70">
        <v>0</v>
      </c>
      <c r="N70" s="9">
        <v>0</v>
      </c>
      <c r="O70" s="9" t="s">
        <v>36</v>
      </c>
    </row>
    <row r="71" spans="1:15" ht="12.75">
      <c r="A71" s="11" t="s">
        <v>288</v>
      </c>
      <c r="B71" s="11"/>
      <c r="C71" s="27"/>
      <c r="D71" s="27"/>
      <c r="E71" s="12"/>
      <c r="F71" s="15">
        <v>3</v>
      </c>
      <c r="G71" s="6">
        <v>2</v>
      </c>
      <c r="H71" s="6">
        <v>1</v>
      </c>
      <c r="I71" s="7">
        <v>0</v>
      </c>
      <c r="J71">
        <v>0</v>
      </c>
      <c r="K71">
        <v>1</v>
      </c>
      <c r="L71" s="8">
        <v>4</v>
      </c>
      <c r="M71">
        <v>0</v>
      </c>
      <c r="N71" s="9">
        <v>0</v>
      </c>
      <c r="O71" s="9" t="s">
        <v>36</v>
      </c>
    </row>
    <row r="72" spans="1:15" ht="12.75">
      <c r="A72" s="11" t="s">
        <v>57</v>
      </c>
      <c r="B72" s="11"/>
      <c r="C72" s="27"/>
      <c r="D72" s="27"/>
      <c r="E72" s="12"/>
      <c r="F72">
        <v>1</v>
      </c>
      <c r="G72">
        <v>2</v>
      </c>
      <c r="H72" s="8">
        <v>3</v>
      </c>
      <c r="I72" s="9">
        <v>1</v>
      </c>
      <c r="J72">
        <v>0</v>
      </c>
      <c r="K72">
        <v>1</v>
      </c>
      <c r="L72" s="8">
        <v>4</v>
      </c>
      <c r="M72">
        <v>1</v>
      </c>
      <c r="N72" s="9">
        <v>0</v>
      </c>
      <c r="O72" s="9" t="s">
        <v>27</v>
      </c>
    </row>
    <row r="73" spans="1:12" ht="12.75">
      <c r="A73" s="13" t="s">
        <v>198</v>
      </c>
      <c r="B73" s="13"/>
      <c r="C73" s="27"/>
      <c r="D73" s="27"/>
      <c r="E73" s="12"/>
      <c r="F73">
        <v>2</v>
      </c>
      <c r="G73">
        <v>3</v>
      </c>
      <c r="H73" s="8">
        <v>4</v>
      </c>
      <c r="I73" s="9">
        <v>0</v>
      </c>
      <c r="L73" s="8"/>
    </row>
    <row r="74" spans="1:15" ht="12.75">
      <c r="A74" s="11" t="s">
        <v>58</v>
      </c>
      <c r="B74" s="11"/>
      <c r="C74" s="27"/>
      <c r="D74" s="27"/>
      <c r="E74" s="12"/>
      <c r="F74" s="15">
        <v>4</v>
      </c>
      <c r="G74" s="20">
        <v>1</v>
      </c>
      <c r="H74" s="20">
        <v>0</v>
      </c>
      <c r="I74" s="26">
        <v>0</v>
      </c>
      <c r="J74">
        <v>0</v>
      </c>
      <c r="K74">
        <v>1</v>
      </c>
      <c r="L74" s="8">
        <v>4</v>
      </c>
      <c r="M74">
        <v>1</v>
      </c>
      <c r="N74" s="9">
        <v>0</v>
      </c>
      <c r="O74" s="9" t="s">
        <v>36</v>
      </c>
    </row>
    <row r="75" spans="1:15" ht="12.75">
      <c r="A75" s="27" t="s">
        <v>59</v>
      </c>
      <c r="B75" s="27"/>
      <c r="C75" s="27"/>
      <c r="D75" s="27"/>
      <c r="E75" s="28"/>
      <c r="F75" s="20">
        <v>2</v>
      </c>
      <c r="G75" s="15">
        <v>3</v>
      </c>
      <c r="H75" s="20">
        <v>1</v>
      </c>
      <c r="I75" s="26">
        <v>1</v>
      </c>
      <c r="J75">
        <v>0</v>
      </c>
      <c r="K75">
        <v>2</v>
      </c>
      <c r="L75" s="8">
        <v>3</v>
      </c>
      <c r="M75">
        <v>0</v>
      </c>
      <c r="N75" s="9">
        <v>0</v>
      </c>
      <c r="O75" s="9" t="s">
        <v>36</v>
      </c>
    </row>
    <row r="76" spans="1:15" ht="12.75">
      <c r="A76" s="11" t="s">
        <v>60</v>
      </c>
      <c r="B76" s="11"/>
      <c r="C76" s="27"/>
      <c r="D76" s="27"/>
      <c r="E76" s="12"/>
      <c r="F76" s="20">
        <v>2</v>
      </c>
      <c r="G76" s="15">
        <v>3</v>
      </c>
      <c r="H76" s="20">
        <v>1</v>
      </c>
      <c r="I76" s="26">
        <v>1</v>
      </c>
      <c r="J76">
        <v>0</v>
      </c>
      <c r="K76">
        <v>1</v>
      </c>
      <c r="L76" s="8">
        <v>4</v>
      </c>
      <c r="M76">
        <v>1</v>
      </c>
      <c r="N76" s="9">
        <v>0</v>
      </c>
      <c r="O76" s="9" t="s">
        <v>36</v>
      </c>
    </row>
    <row r="77" spans="1:15" ht="12.75">
      <c r="A77" s="11" t="s">
        <v>61</v>
      </c>
      <c r="B77" s="11"/>
      <c r="C77" s="27"/>
      <c r="D77" s="27"/>
      <c r="E77" s="12"/>
      <c r="F77" s="6">
        <v>1</v>
      </c>
      <c r="G77" s="6">
        <v>2</v>
      </c>
      <c r="H77" s="6">
        <v>2</v>
      </c>
      <c r="I77" s="7">
        <v>2</v>
      </c>
      <c r="J77">
        <v>0</v>
      </c>
      <c r="K77" s="8">
        <v>3</v>
      </c>
      <c r="L77">
        <v>2</v>
      </c>
      <c r="M77">
        <v>0</v>
      </c>
      <c r="N77" s="9">
        <v>0</v>
      </c>
      <c r="O77" s="9" t="s">
        <v>36</v>
      </c>
    </row>
    <row r="78" spans="1:15" ht="12.75">
      <c r="A78" s="11" t="s">
        <v>62</v>
      </c>
      <c r="B78" s="11"/>
      <c r="C78" s="27"/>
      <c r="D78" s="27"/>
      <c r="E78" s="12"/>
      <c r="F78" s="6">
        <v>2</v>
      </c>
      <c r="G78" s="15">
        <v>3</v>
      </c>
      <c r="H78" s="6">
        <v>1</v>
      </c>
      <c r="I78" s="7">
        <v>0</v>
      </c>
      <c r="J78">
        <v>0</v>
      </c>
      <c r="K78">
        <v>2</v>
      </c>
      <c r="L78">
        <v>1</v>
      </c>
      <c r="M78" s="8">
        <v>3</v>
      </c>
      <c r="N78" s="9">
        <v>0</v>
      </c>
      <c r="O78" s="9" t="s">
        <v>36</v>
      </c>
    </row>
    <row r="79" spans="1:15" ht="12.75">
      <c r="A79" s="11" t="s">
        <v>63</v>
      </c>
      <c r="B79" s="11"/>
      <c r="C79" s="27"/>
      <c r="D79" s="27"/>
      <c r="E79" s="12"/>
      <c r="F79">
        <v>0</v>
      </c>
      <c r="G79">
        <v>2</v>
      </c>
      <c r="H79" s="8">
        <v>3</v>
      </c>
      <c r="I79" s="9">
        <v>0</v>
      </c>
      <c r="J79">
        <v>0</v>
      </c>
      <c r="K79">
        <v>1</v>
      </c>
      <c r="L79">
        <v>0</v>
      </c>
      <c r="M79" s="8">
        <v>5</v>
      </c>
      <c r="N79" s="9">
        <v>0</v>
      </c>
      <c r="O79" s="9" t="s">
        <v>27</v>
      </c>
    </row>
    <row r="80" spans="1:15" ht="12.75">
      <c r="A80" s="11" t="s">
        <v>64</v>
      </c>
      <c r="B80" s="11"/>
      <c r="C80" s="27"/>
      <c r="D80" s="27"/>
      <c r="E80" s="12"/>
      <c r="F80" s="6">
        <v>1</v>
      </c>
      <c r="G80" s="6">
        <v>2</v>
      </c>
      <c r="H80" s="15">
        <v>3</v>
      </c>
      <c r="I80" s="7">
        <v>1</v>
      </c>
      <c r="J80">
        <v>1</v>
      </c>
      <c r="K80" s="8">
        <v>4</v>
      </c>
      <c r="L80">
        <v>0</v>
      </c>
      <c r="M80">
        <v>1</v>
      </c>
      <c r="N80" s="9">
        <v>0</v>
      </c>
      <c r="O80" s="9" t="s">
        <v>27</v>
      </c>
    </row>
    <row r="81" spans="1:15" ht="12.75">
      <c r="A81" s="11" t="s">
        <v>287</v>
      </c>
      <c r="B81" s="11"/>
      <c r="C81" s="27"/>
      <c r="D81" s="27"/>
      <c r="E81" s="12"/>
      <c r="F81" s="6">
        <v>1</v>
      </c>
      <c r="G81" s="6">
        <v>1</v>
      </c>
      <c r="H81" s="15">
        <v>3</v>
      </c>
      <c r="I81" s="7">
        <v>2</v>
      </c>
      <c r="J81">
        <v>0</v>
      </c>
      <c r="K81">
        <v>2</v>
      </c>
      <c r="L81" s="8">
        <v>3</v>
      </c>
      <c r="M81">
        <v>0</v>
      </c>
      <c r="N81" s="9">
        <v>0</v>
      </c>
      <c r="O81" s="9" t="s">
        <v>33</v>
      </c>
    </row>
    <row r="82" spans="1:15" ht="12.75">
      <c r="A82" s="11" t="s">
        <v>66</v>
      </c>
      <c r="B82" s="11"/>
      <c r="C82" s="27"/>
      <c r="D82" s="27"/>
      <c r="E82" s="12"/>
      <c r="F82" s="15">
        <v>4</v>
      </c>
      <c r="G82" s="6">
        <v>1</v>
      </c>
      <c r="H82" s="6">
        <v>0</v>
      </c>
      <c r="I82" s="7">
        <v>0</v>
      </c>
      <c r="J82">
        <v>0</v>
      </c>
      <c r="K82">
        <v>0</v>
      </c>
      <c r="L82" s="8">
        <v>4</v>
      </c>
      <c r="M82">
        <v>0</v>
      </c>
      <c r="N82" s="9">
        <v>1</v>
      </c>
      <c r="O82" s="9" t="s">
        <v>29</v>
      </c>
    </row>
    <row r="83" spans="1:15" ht="12.75">
      <c r="A83" s="11" t="s">
        <v>67</v>
      </c>
      <c r="B83" s="11"/>
      <c r="C83" s="27"/>
      <c r="D83" s="27"/>
      <c r="E83" s="12"/>
      <c r="F83">
        <v>2</v>
      </c>
      <c r="G83" s="8">
        <v>3</v>
      </c>
      <c r="H83">
        <v>1</v>
      </c>
      <c r="I83" s="9">
        <v>0</v>
      </c>
      <c r="J83">
        <v>1</v>
      </c>
      <c r="K83">
        <v>1</v>
      </c>
      <c r="L83">
        <v>1</v>
      </c>
      <c r="M83">
        <v>1</v>
      </c>
      <c r="N83" s="10">
        <v>4</v>
      </c>
      <c r="O83" s="9" t="s">
        <v>29</v>
      </c>
    </row>
    <row r="84" spans="1:14" ht="12.75">
      <c r="A84" s="13" t="s">
        <v>199</v>
      </c>
      <c r="B84" s="13"/>
      <c r="C84" s="27"/>
      <c r="D84" s="27"/>
      <c r="E84" s="12"/>
      <c r="F84" s="8">
        <v>3</v>
      </c>
      <c r="G84" s="21">
        <v>2</v>
      </c>
      <c r="H84">
        <v>1</v>
      </c>
      <c r="I84" s="9">
        <v>0</v>
      </c>
      <c r="N84" s="10"/>
    </row>
    <row r="85" spans="1:14" ht="12.75">
      <c r="A85" s="13" t="s">
        <v>200</v>
      </c>
      <c r="B85" s="13"/>
      <c r="C85" s="27"/>
      <c r="D85" s="27"/>
      <c r="E85" s="12"/>
      <c r="F85">
        <v>2</v>
      </c>
      <c r="G85" s="8">
        <v>4</v>
      </c>
      <c r="H85">
        <v>0</v>
      </c>
      <c r="I85" s="9">
        <v>0</v>
      </c>
      <c r="N85" s="10"/>
    </row>
    <row r="86" spans="1:15" ht="12.75">
      <c r="A86" s="11" t="s">
        <v>68</v>
      </c>
      <c r="B86" s="11"/>
      <c r="C86" s="27"/>
      <c r="D86" s="27"/>
      <c r="E86" s="12"/>
      <c r="F86" s="15">
        <v>4</v>
      </c>
      <c r="G86" s="6">
        <v>1</v>
      </c>
      <c r="H86" s="6">
        <v>0</v>
      </c>
      <c r="I86" s="7">
        <v>0</v>
      </c>
      <c r="J86">
        <v>0</v>
      </c>
      <c r="K86">
        <v>0</v>
      </c>
      <c r="L86">
        <v>0</v>
      </c>
      <c r="M86">
        <v>0</v>
      </c>
      <c r="N86" s="10">
        <v>5</v>
      </c>
      <c r="O86" s="9" t="s">
        <v>36</v>
      </c>
    </row>
    <row r="87" spans="1:15" ht="12.75">
      <c r="A87" s="11" t="s">
        <v>69</v>
      </c>
      <c r="B87" s="11"/>
      <c r="C87" s="27"/>
      <c r="D87" s="27"/>
      <c r="E87" s="12"/>
      <c r="F87" s="15">
        <v>4</v>
      </c>
      <c r="G87" s="6">
        <v>1</v>
      </c>
      <c r="H87" s="6">
        <v>0</v>
      </c>
      <c r="I87" s="7">
        <v>0</v>
      </c>
      <c r="J87">
        <v>0</v>
      </c>
      <c r="K87">
        <v>0</v>
      </c>
      <c r="L87">
        <v>2</v>
      </c>
      <c r="M87">
        <v>0</v>
      </c>
      <c r="N87" s="10">
        <v>4</v>
      </c>
      <c r="O87" s="9" t="s">
        <v>36</v>
      </c>
    </row>
    <row r="88" spans="1:15" ht="12.75">
      <c r="A88" s="11" t="s">
        <v>70</v>
      </c>
      <c r="B88" s="11"/>
      <c r="C88" s="27"/>
      <c r="D88" s="27"/>
      <c r="E88" s="12"/>
      <c r="F88">
        <v>2</v>
      </c>
      <c r="G88">
        <v>2</v>
      </c>
      <c r="H88" s="8">
        <v>3</v>
      </c>
      <c r="I88" s="9">
        <v>0</v>
      </c>
      <c r="J88">
        <v>1</v>
      </c>
      <c r="K88">
        <v>1</v>
      </c>
      <c r="L88">
        <v>1</v>
      </c>
      <c r="M88">
        <v>1</v>
      </c>
      <c r="N88" s="10">
        <v>4</v>
      </c>
      <c r="O88" s="9" t="s">
        <v>27</v>
      </c>
    </row>
    <row r="89" spans="1:14" ht="12.75">
      <c r="A89" s="13" t="s">
        <v>218</v>
      </c>
      <c r="B89" s="13"/>
      <c r="C89" s="27"/>
      <c r="D89" s="27"/>
      <c r="E89" s="12"/>
      <c r="F89">
        <v>2</v>
      </c>
      <c r="G89">
        <v>2</v>
      </c>
      <c r="H89" s="8">
        <v>4</v>
      </c>
      <c r="I89" s="9">
        <v>0</v>
      </c>
      <c r="J89">
        <v>1</v>
      </c>
      <c r="K89">
        <v>1</v>
      </c>
      <c r="L89">
        <v>1</v>
      </c>
      <c r="M89">
        <v>1</v>
      </c>
      <c r="N89" s="10">
        <v>4</v>
      </c>
    </row>
    <row r="90" spans="1:15" s="21" customFormat="1" ht="12.75">
      <c r="A90" s="11" t="s">
        <v>128</v>
      </c>
      <c r="B90" s="11"/>
      <c r="C90" s="27"/>
      <c r="D90" s="27"/>
      <c r="E90" s="12"/>
      <c r="F90" s="15">
        <v>4</v>
      </c>
      <c r="G90" s="6">
        <v>1</v>
      </c>
      <c r="H90" s="6">
        <v>0</v>
      </c>
      <c r="I90" s="7">
        <v>0</v>
      </c>
      <c r="J90">
        <v>0</v>
      </c>
      <c r="K90">
        <v>0</v>
      </c>
      <c r="L90" s="8">
        <v>5</v>
      </c>
      <c r="M90">
        <v>0</v>
      </c>
      <c r="N90" s="9">
        <v>0</v>
      </c>
      <c r="O90" s="9" t="s">
        <v>29</v>
      </c>
    </row>
    <row r="91" spans="1:15" ht="12.75">
      <c r="A91" s="11" t="s">
        <v>71</v>
      </c>
      <c r="B91" s="11"/>
      <c r="C91" s="27"/>
      <c r="D91" s="27"/>
      <c r="E91" s="12"/>
      <c r="F91" s="15">
        <v>4</v>
      </c>
      <c r="G91" s="6">
        <v>1</v>
      </c>
      <c r="H91" s="6">
        <v>0</v>
      </c>
      <c r="I91" s="7">
        <v>0</v>
      </c>
      <c r="J91">
        <v>0</v>
      </c>
      <c r="K91">
        <v>0</v>
      </c>
      <c r="L91">
        <v>2</v>
      </c>
      <c r="M91">
        <v>0</v>
      </c>
      <c r="N91" s="10">
        <v>4</v>
      </c>
      <c r="O91" s="9" t="s">
        <v>29</v>
      </c>
    </row>
    <row r="92" spans="1:15" ht="12.75">
      <c r="A92" s="11" t="s">
        <v>72</v>
      </c>
      <c r="B92" s="11"/>
      <c r="C92" s="27"/>
      <c r="D92" s="27"/>
      <c r="E92" s="12"/>
      <c r="F92" s="15">
        <v>4</v>
      </c>
      <c r="G92" s="6">
        <v>1</v>
      </c>
      <c r="H92" s="6">
        <v>0</v>
      </c>
      <c r="I92" s="7">
        <v>0</v>
      </c>
      <c r="J92">
        <v>0</v>
      </c>
      <c r="K92">
        <v>0</v>
      </c>
      <c r="L92" s="8">
        <v>4</v>
      </c>
      <c r="M92">
        <v>0</v>
      </c>
      <c r="N92" s="9">
        <v>1</v>
      </c>
      <c r="O92" s="9" t="s">
        <v>27</v>
      </c>
    </row>
    <row r="93" spans="1:15" ht="12.75">
      <c r="A93" s="11" t="s">
        <v>73</v>
      </c>
      <c r="B93" s="11"/>
      <c r="C93" s="27"/>
      <c r="D93" s="27"/>
      <c r="E93" s="12"/>
      <c r="F93" s="8">
        <v>5</v>
      </c>
      <c r="G93">
        <v>1</v>
      </c>
      <c r="H93">
        <v>1</v>
      </c>
      <c r="I93" s="9">
        <v>0</v>
      </c>
      <c r="J93">
        <v>0</v>
      </c>
      <c r="K93">
        <v>0</v>
      </c>
      <c r="L93">
        <v>0</v>
      </c>
      <c r="M93">
        <v>0</v>
      </c>
      <c r="N93" s="10">
        <v>5</v>
      </c>
      <c r="O93" s="9" t="s">
        <v>36</v>
      </c>
    </row>
    <row r="94" spans="1:14" ht="12.75">
      <c r="A94" s="11" t="s">
        <v>219</v>
      </c>
      <c r="B94" s="11"/>
      <c r="C94" s="27"/>
      <c r="D94" s="27"/>
      <c r="E94" s="12"/>
      <c r="F94" s="15">
        <v>5</v>
      </c>
      <c r="G94" s="6">
        <v>1</v>
      </c>
      <c r="H94" s="6">
        <v>1</v>
      </c>
      <c r="I94" s="7">
        <v>0</v>
      </c>
      <c r="J94">
        <v>0</v>
      </c>
      <c r="K94">
        <v>0</v>
      </c>
      <c r="L94">
        <v>0</v>
      </c>
      <c r="M94">
        <v>0</v>
      </c>
      <c r="N94" s="10">
        <v>5</v>
      </c>
    </row>
    <row r="95" spans="1:15" ht="12.75">
      <c r="A95" s="11" t="s">
        <v>74</v>
      </c>
      <c r="B95" s="11"/>
      <c r="C95" s="27"/>
      <c r="D95" s="27"/>
      <c r="E95" s="12"/>
      <c r="F95" s="16">
        <v>0</v>
      </c>
      <c r="G95" s="16">
        <v>0</v>
      </c>
      <c r="H95" s="17">
        <v>3</v>
      </c>
      <c r="I95" s="18">
        <v>2</v>
      </c>
      <c r="J95">
        <v>0</v>
      </c>
      <c r="K95" s="8">
        <v>3</v>
      </c>
      <c r="L95">
        <v>0</v>
      </c>
      <c r="M95">
        <v>1</v>
      </c>
      <c r="N95" s="9">
        <v>0</v>
      </c>
      <c r="O95" s="9" t="s">
        <v>36</v>
      </c>
    </row>
    <row r="96" spans="1:15" ht="12.75">
      <c r="A96" s="11" t="s">
        <v>75</v>
      </c>
      <c r="B96" s="11"/>
      <c r="C96" s="27"/>
      <c r="D96" s="27"/>
      <c r="E96" s="12"/>
      <c r="F96" s="15">
        <v>4</v>
      </c>
      <c r="G96" s="6">
        <v>3</v>
      </c>
      <c r="H96" s="6">
        <v>1</v>
      </c>
      <c r="I96" s="7">
        <v>0</v>
      </c>
      <c r="J96">
        <v>0</v>
      </c>
      <c r="K96">
        <v>1</v>
      </c>
      <c r="L96">
        <v>0</v>
      </c>
      <c r="M96" s="8">
        <v>4</v>
      </c>
      <c r="N96" s="9">
        <v>0</v>
      </c>
      <c r="O96" s="9" t="s">
        <v>27</v>
      </c>
    </row>
    <row r="97" spans="1:15" ht="12.75">
      <c r="A97" s="11" t="s">
        <v>76</v>
      </c>
      <c r="B97" s="11"/>
      <c r="C97" s="27"/>
      <c r="D97" s="27"/>
      <c r="E97" s="12"/>
      <c r="F97" s="15">
        <v>4</v>
      </c>
      <c r="G97" s="6">
        <v>1</v>
      </c>
      <c r="H97" s="6">
        <v>0</v>
      </c>
      <c r="I97" s="7">
        <v>0</v>
      </c>
      <c r="J97">
        <v>0</v>
      </c>
      <c r="K97">
        <v>1</v>
      </c>
      <c r="L97">
        <v>0</v>
      </c>
      <c r="M97" s="8">
        <v>4</v>
      </c>
      <c r="N97" s="9">
        <v>0</v>
      </c>
      <c r="O97" s="9" t="s">
        <v>36</v>
      </c>
    </row>
    <row r="98" spans="1:15" ht="12.75">
      <c r="A98" s="11" t="s">
        <v>77</v>
      </c>
      <c r="B98" s="11"/>
      <c r="C98" s="27"/>
      <c r="D98" s="27"/>
      <c r="E98" s="12"/>
      <c r="F98">
        <v>1</v>
      </c>
      <c r="G98" s="8">
        <v>5</v>
      </c>
      <c r="H98">
        <v>0</v>
      </c>
      <c r="I98" s="9">
        <v>0</v>
      </c>
      <c r="J98">
        <v>2</v>
      </c>
      <c r="K98" s="8">
        <v>3</v>
      </c>
      <c r="L98">
        <v>2</v>
      </c>
      <c r="M98">
        <v>0</v>
      </c>
      <c r="N98" s="9">
        <v>0</v>
      </c>
      <c r="O98" s="9" t="s">
        <v>36</v>
      </c>
    </row>
    <row r="99" spans="1:15" ht="12.75">
      <c r="A99" s="11" t="s">
        <v>78</v>
      </c>
      <c r="B99" s="11"/>
      <c r="C99" s="27"/>
      <c r="D99" s="27"/>
      <c r="E99" s="12"/>
      <c r="F99">
        <v>0</v>
      </c>
      <c r="G99">
        <v>1</v>
      </c>
      <c r="H99">
        <v>2</v>
      </c>
      <c r="I99" s="10">
        <v>4</v>
      </c>
      <c r="J99">
        <v>2</v>
      </c>
      <c r="K99" s="8">
        <v>3</v>
      </c>
      <c r="L99">
        <v>1</v>
      </c>
      <c r="M99">
        <v>0</v>
      </c>
      <c r="N99" s="9">
        <v>0</v>
      </c>
      <c r="O99" s="9" t="s">
        <v>27</v>
      </c>
    </row>
    <row r="100" spans="1:15" ht="12.75">
      <c r="A100" s="11" t="s">
        <v>79</v>
      </c>
      <c r="B100" s="11"/>
      <c r="C100" s="27"/>
      <c r="D100" s="27"/>
      <c r="E100" s="12"/>
      <c r="F100">
        <v>0</v>
      </c>
      <c r="G100">
        <v>1</v>
      </c>
      <c r="H100">
        <v>2</v>
      </c>
      <c r="I100" s="10">
        <v>4</v>
      </c>
      <c r="J100">
        <v>2</v>
      </c>
      <c r="K100" s="8">
        <v>3</v>
      </c>
      <c r="L100">
        <v>1</v>
      </c>
      <c r="M100">
        <v>0</v>
      </c>
      <c r="N100" s="9">
        <v>0</v>
      </c>
      <c r="O100" s="9" t="s">
        <v>27</v>
      </c>
    </row>
    <row r="101" spans="1:15" ht="12.75">
      <c r="A101" s="11" t="s">
        <v>80</v>
      </c>
      <c r="B101" s="11"/>
      <c r="C101" s="27"/>
      <c r="D101" s="27"/>
      <c r="E101" s="12"/>
      <c r="F101">
        <v>0</v>
      </c>
      <c r="G101">
        <v>1</v>
      </c>
      <c r="H101">
        <v>2</v>
      </c>
      <c r="I101" s="10">
        <v>4</v>
      </c>
      <c r="J101">
        <v>2</v>
      </c>
      <c r="K101" s="8">
        <v>3</v>
      </c>
      <c r="L101">
        <v>1</v>
      </c>
      <c r="M101">
        <v>0</v>
      </c>
      <c r="N101" s="9">
        <v>0</v>
      </c>
      <c r="O101" s="9" t="s">
        <v>33</v>
      </c>
    </row>
    <row r="102" spans="1:11" ht="12.75">
      <c r="A102" s="13" t="s">
        <v>204</v>
      </c>
      <c r="B102" s="13"/>
      <c r="C102" s="27"/>
      <c r="D102" s="27"/>
      <c r="E102" s="12"/>
      <c r="F102">
        <v>0</v>
      </c>
      <c r="G102">
        <v>2</v>
      </c>
      <c r="H102">
        <v>2</v>
      </c>
      <c r="I102" s="10">
        <v>4</v>
      </c>
      <c r="K102" s="21"/>
    </row>
    <row r="103" spans="1:11" ht="12.75">
      <c r="A103" s="13" t="s">
        <v>205</v>
      </c>
      <c r="B103" s="13"/>
      <c r="C103" s="27"/>
      <c r="D103" s="27"/>
      <c r="E103" s="12"/>
      <c r="F103">
        <v>0</v>
      </c>
      <c r="G103">
        <v>1</v>
      </c>
      <c r="H103">
        <v>2</v>
      </c>
      <c r="I103" s="10">
        <v>4</v>
      </c>
      <c r="K103" s="21"/>
    </row>
    <row r="104" spans="1:11" ht="12.75">
      <c r="A104" s="13" t="s">
        <v>206</v>
      </c>
      <c r="B104" s="13"/>
      <c r="C104" s="27"/>
      <c r="D104" s="27"/>
      <c r="E104" s="12"/>
      <c r="F104">
        <v>0</v>
      </c>
      <c r="G104">
        <v>1</v>
      </c>
      <c r="H104">
        <v>2</v>
      </c>
      <c r="I104" s="10">
        <v>5</v>
      </c>
      <c r="K104" s="21"/>
    </row>
    <row r="105" spans="1:11" ht="12.75">
      <c r="A105" s="13" t="s">
        <v>207</v>
      </c>
      <c r="B105" s="13"/>
      <c r="C105" s="27"/>
      <c r="D105" s="27"/>
      <c r="E105" s="12"/>
      <c r="F105">
        <v>0</v>
      </c>
      <c r="G105">
        <v>0</v>
      </c>
      <c r="H105">
        <v>2</v>
      </c>
      <c r="I105" s="10">
        <v>5</v>
      </c>
      <c r="K105" s="21"/>
    </row>
    <row r="106" spans="1:15" ht="12.75">
      <c r="A106" s="11" t="s">
        <v>81</v>
      </c>
      <c r="B106" s="11"/>
      <c r="C106" s="27"/>
      <c r="D106" s="27"/>
      <c r="E106" s="12"/>
      <c r="F106" s="6">
        <v>0</v>
      </c>
      <c r="G106" s="6">
        <v>1</v>
      </c>
      <c r="H106" s="6">
        <v>2</v>
      </c>
      <c r="I106" s="19">
        <v>3</v>
      </c>
      <c r="J106">
        <v>1</v>
      </c>
      <c r="K106" s="8">
        <v>4</v>
      </c>
      <c r="L106">
        <v>1</v>
      </c>
      <c r="M106">
        <v>1</v>
      </c>
      <c r="N106" s="9">
        <v>0</v>
      </c>
      <c r="O106" s="9" t="s">
        <v>36</v>
      </c>
    </row>
    <row r="107" spans="1:15" ht="12.75">
      <c r="A107" s="11" t="s">
        <v>82</v>
      </c>
      <c r="B107" s="11"/>
      <c r="C107" s="27"/>
      <c r="D107" s="27"/>
      <c r="E107" s="12"/>
      <c r="F107" s="20">
        <v>0</v>
      </c>
      <c r="G107" s="6">
        <v>0</v>
      </c>
      <c r="H107" s="6">
        <v>3</v>
      </c>
      <c r="I107" s="19">
        <v>4</v>
      </c>
      <c r="J107" s="8">
        <v>4</v>
      </c>
      <c r="K107">
        <v>3</v>
      </c>
      <c r="L107" s="21">
        <v>0</v>
      </c>
      <c r="M107">
        <v>0</v>
      </c>
      <c r="N107" s="9">
        <v>0</v>
      </c>
      <c r="O107" s="9" t="s">
        <v>33</v>
      </c>
    </row>
    <row r="108" spans="1:15" ht="12.75">
      <c r="A108" s="11" t="s">
        <v>83</v>
      </c>
      <c r="B108" s="11"/>
      <c r="C108" s="27"/>
      <c r="D108" s="27"/>
      <c r="E108" s="12"/>
      <c r="F108" s="6">
        <v>0</v>
      </c>
      <c r="G108" s="6">
        <v>1</v>
      </c>
      <c r="H108" s="6">
        <v>2</v>
      </c>
      <c r="I108" s="19">
        <v>3</v>
      </c>
      <c r="J108" s="8">
        <v>4</v>
      </c>
      <c r="K108">
        <v>2</v>
      </c>
      <c r="L108">
        <v>1</v>
      </c>
      <c r="M108">
        <v>0</v>
      </c>
      <c r="N108" s="9">
        <v>0</v>
      </c>
      <c r="O108" s="9" t="s">
        <v>36</v>
      </c>
    </row>
    <row r="109" spans="1:15" ht="12.75">
      <c r="A109" s="11" t="s">
        <v>84</v>
      </c>
      <c r="B109" s="11"/>
      <c r="C109" s="27"/>
      <c r="D109" s="27"/>
      <c r="E109" s="12"/>
      <c r="F109" s="6">
        <v>0</v>
      </c>
      <c r="G109" s="6">
        <v>1</v>
      </c>
      <c r="H109" s="6">
        <v>2</v>
      </c>
      <c r="I109" s="19">
        <v>3</v>
      </c>
      <c r="J109" s="8">
        <v>4</v>
      </c>
      <c r="K109">
        <v>2</v>
      </c>
      <c r="L109">
        <v>1</v>
      </c>
      <c r="M109">
        <v>0</v>
      </c>
      <c r="N109" s="9">
        <v>0</v>
      </c>
      <c r="O109" s="9" t="s">
        <v>36</v>
      </c>
    </row>
    <row r="110" spans="1:15" ht="12.75">
      <c r="A110" s="11" t="s">
        <v>85</v>
      </c>
      <c r="B110" s="11"/>
      <c r="C110" s="27"/>
      <c r="D110" s="27"/>
      <c r="E110" s="12"/>
      <c r="F110" s="23">
        <v>0</v>
      </c>
      <c r="G110" s="23">
        <v>2</v>
      </c>
      <c r="H110" s="17">
        <v>3</v>
      </c>
      <c r="I110" s="25">
        <v>1</v>
      </c>
      <c r="J110">
        <v>2</v>
      </c>
      <c r="K110" s="8">
        <v>3</v>
      </c>
      <c r="L110">
        <v>2</v>
      </c>
      <c r="M110">
        <v>0</v>
      </c>
      <c r="N110" s="9">
        <v>0</v>
      </c>
      <c r="O110" s="9" t="s">
        <v>33</v>
      </c>
    </row>
    <row r="111" spans="1:15" ht="12.75">
      <c r="A111" s="27" t="s">
        <v>86</v>
      </c>
      <c r="B111" s="27"/>
      <c r="C111" s="27"/>
      <c r="D111" s="27"/>
      <c r="E111" s="28"/>
      <c r="F111" s="15">
        <v>4</v>
      </c>
      <c r="G111" s="6">
        <v>1</v>
      </c>
      <c r="H111" s="6">
        <v>0</v>
      </c>
      <c r="I111" s="7">
        <v>0</v>
      </c>
      <c r="J111">
        <v>0</v>
      </c>
      <c r="K111">
        <v>2</v>
      </c>
      <c r="L111">
        <v>2</v>
      </c>
      <c r="M111" s="8">
        <v>3</v>
      </c>
      <c r="N111" s="9">
        <v>0</v>
      </c>
      <c r="O111" s="9" t="s">
        <v>36</v>
      </c>
    </row>
    <row r="112" spans="1:15" ht="12.75">
      <c r="A112" s="11" t="s">
        <v>87</v>
      </c>
      <c r="B112" s="11"/>
      <c r="C112" s="27"/>
      <c r="D112" s="27"/>
      <c r="E112" s="12"/>
      <c r="F112" s="20">
        <v>0</v>
      </c>
      <c r="G112" s="6">
        <v>2</v>
      </c>
      <c r="H112" s="6">
        <v>3</v>
      </c>
      <c r="I112" s="19">
        <v>4</v>
      </c>
      <c r="J112">
        <v>1</v>
      </c>
      <c r="K112" s="8">
        <v>4</v>
      </c>
      <c r="L112">
        <v>0</v>
      </c>
      <c r="M112">
        <v>1</v>
      </c>
      <c r="N112" s="9">
        <v>0</v>
      </c>
      <c r="O112" s="9" t="s">
        <v>36</v>
      </c>
    </row>
    <row r="113" spans="1:15" ht="12.75">
      <c r="A113" s="11" t="s">
        <v>88</v>
      </c>
      <c r="B113" s="11"/>
      <c r="C113" s="27"/>
      <c r="D113" s="27"/>
      <c r="E113" s="12"/>
      <c r="F113">
        <v>0</v>
      </c>
      <c r="G113" s="8">
        <v>3</v>
      </c>
      <c r="H113">
        <v>2</v>
      </c>
      <c r="I113" s="9">
        <v>2</v>
      </c>
      <c r="J113">
        <v>1</v>
      </c>
      <c r="K113">
        <v>2</v>
      </c>
      <c r="L113" s="8">
        <v>3</v>
      </c>
      <c r="M113">
        <v>1</v>
      </c>
      <c r="N113" s="9">
        <v>0</v>
      </c>
      <c r="O113" s="9" t="s">
        <v>27</v>
      </c>
    </row>
    <row r="114" spans="1:12" ht="12.75">
      <c r="A114" s="13" t="s">
        <v>208</v>
      </c>
      <c r="B114" s="13"/>
      <c r="C114" s="27"/>
      <c r="D114" s="27"/>
      <c r="E114" s="12"/>
      <c r="F114">
        <v>0</v>
      </c>
      <c r="G114" s="8">
        <v>3</v>
      </c>
      <c r="H114">
        <v>2</v>
      </c>
      <c r="I114" s="9">
        <v>2</v>
      </c>
      <c r="L114" s="21"/>
    </row>
    <row r="115" spans="1:15" ht="12.75">
      <c r="A115" s="11" t="s">
        <v>89</v>
      </c>
      <c r="B115" s="11"/>
      <c r="C115" s="27"/>
      <c r="D115" s="27"/>
      <c r="E115" s="12"/>
      <c r="F115" s="6">
        <v>0</v>
      </c>
      <c r="G115" s="6">
        <v>1</v>
      </c>
      <c r="H115" s="6">
        <v>3</v>
      </c>
      <c r="I115" s="19">
        <v>4</v>
      </c>
      <c r="J115">
        <v>2</v>
      </c>
      <c r="K115" s="8">
        <v>3</v>
      </c>
      <c r="L115" s="21">
        <v>2</v>
      </c>
      <c r="M115">
        <v>0</v>
      </c>
      <c r="N115" s="9">
        <v>0</v>
      </c>
      <c r="O115" s="9" t="s">
        <v>33</v>
      </c>
    </row>
    <row r="116" spans="1:15" ht="12.75">
      <c r="A116" s="11" t="s">
        <v>90</v>
      </c>
      <c r="B116" s="11"/>
      <c r="C116" s="27"/>
      <c r="D116" s="27"/>
      <c r="E116" s="12"/>
      <c r="F116" s="6">
        <v>1</v>
      </c>
      <c r="G116" s="15">
        <v>3</v>
      </c>
      <c r="H116" s="6">
        <v>2</v>
      </c>
      <c r="I116" s="7">
        <v>1</v>
      </c>
      <c r="J116">
        <v>2</v>
      </c>
      <c r="K116">
        <v>2</v>
      </c>
      <c r="L116">
        <v>2</v>
      </c>
      <c r="M116">
        <v>2</v>
      </c>
      <c r="N116" s="9">
        <v>0</v>
      </c>
      <c r="O116" s="9" t="s">
        <v>36</v>
      </c>
    </row>
    <row r="117" spans="1:15" ht="12.75">
      <c r="A117" s="11" t="s">
        <v>91</v>
      </c>
      <c r="B117" s="11"/>
      <c r="C117" s="27"/>
      <c r="D117" s="27"/>
      <c r="E117" s="12"/>
      <c r="F117">
        <v>0</v>
      </c>
      <c r="G117">
        <v>1</v>
      </c>
      <c r="H117" s="8">
        <v>3</v>
      </c>
      <c r="I117" s="9">
        <v>2</v>
      </c>
      <c r="J117">
        <v>2</v>
      </c>
      <c r="K117">
        <v>2</v>
      </c>
      <c r="L117">
        <v>2</v>
      </c>
      <c r="M117">
        <v>2</v>
      </c>
      <c r="N117" s="9">
        <v>0</v>
      </c>
      <c r="O117" s="9" t="s">
        <v>27</v>
      </c>
    </row>
    <row r="118" spans="1:9" ht="12.75">
      <c r="A118" s="13" t="s">
        <v>209</v>
      </c>
      <c r="B118" s="13"/>
      <c r="C118" s="27"/>
      <c r="D118" s="27"/>
      <c r="E118" s="12"/>
      <c r="F118">
        <v>0</v>
      </c>
      <c r="G118">
        <v>2</v>
      </c>
      <c r="H118">
        <v>3</v>
      </c>
      <c r="I118" s="10">
        <v>4</v>
      </c>
    </row>
    <row r="119" spans="1:15" ht="12.75">
      <c r="A119" s="11" t="s">
        <v>129</v>
      </c>
      <c r="B119" s="11"/>
      <c r="C119" s="27"/>
      <c r="D119" s="27"/>
      <c r="E119" s="12"/>
      <c r="F119" s="6">
        <v>0</v>
      </c>
      <c r="G119" s="6">
        <v>0</v>
      </c>
      <c r="H119" s="6">
        <v>1</v>
      </c>
      <c r="I119" s="19">
        <v>4</v>
      </c>
      <c r="J119" s="8">
        <v>4</v>
      </c>
      <c r="K119" s="21">
        <v>1</v>
      </c>
      <c r="L119">
        <v>0</v>
      </c>
      <c r="M119">
        <v>0</v>
      </c>
      <c r="N119" s="9">
        <v>0</v>
      </c>
      <c r="O119" s="9" t="s">
        <v>36</v>
      </c>
    </row>
    <row r="120" spans="1:15" ht="12.75">
      <c r="A120" s="11" t="s">
        <v>92</v>
      </c>
      <c r="B120" s="11"/>
      <c r="C120" s="27"/>
      <c r="D120" s="27"/>
      <c r="E120" s="12"/>
      <c r="F120" s="6">
        <v>1</v>
      </c>
      <c r="G120" s="15">
        <v>3</v>
      </c>
      <c r="H120" s="6">
        <v>2</v>
      </c>
      <c r="I120" s="7">
        <v>1</v>
      </c>
      <c r="J120">
        <v>2</v>
      </c>
      <c r="K120" s="8">
        <v>3</v>
      </c>
      <c r="L120">
        <v>2</v>
      </c>
      <c r="M120">
        <v>2</v>
      </c>
      <c r="N120" s="9">
        <v>0</v>
      </c>
      <c r="O120" s="9" t="s">
        <v>36</v>
      </c>
    </row>
    <row r="121" spans="1:15" ht="12.75">
      <c r="A121" s="11" t="s">
        <v>93</v>
      </c>
      <c r="B121" s="11"/>
      <c r="C121" s="27"/>
      <c r="D121" s="27"/>
      <c r="E121" s="12"/>
      <c r="F121" s="6">
        <v>0</v>
      </c>
      <c r="G121" s="6">
        <v>1</v>
      </c>
      <c r="H121" s="15">
        <v>3</v>
      </c>
      <c r="I121" s="7">
        <v>2</v>
      </c>
      <c r="J121">
        <v>0</v>
      </c>
      <c r="K121" s="8">
        <v>3</v>
      </c>
      <c r="L121">
        <v>2</v>
      </c>
      <c r="M121">
        <v>0</v>
      </c>
      <c r="N121" s="9">
        <v>0</v>
      </c>
      <c r="O121" s="9" t="s">
        <v>33</v>
      </c>
    </row>
    <row r="122" spans="1:15" ht="12.75">
      <c r="A122" s="11" t="s">
        <v>94</v>
      </c>
      <c r="B122" s="11"/>
      <c r="C122" s="27"/>
      <c r="D122" s="27"/>
      <c r="E122" s="12"/>
      <c r="F122" s="8">
        <v>4</v>
      </c>
      <c r="G122">
        <v>2</v>
      </c>
      <c r="H122">
        <v>1</v>
      </c>
      <c r="I122" s="9">
        <v>0</v>
      </c>
      <c r="J122">
        <v>1</v>
      </c>
      <c r="K122">
        <v>2</v>
      </c>
      <c r="L122" s="8">
        <v>3</v>
      </c>
      <c r="M122">
        <v>1</v>
      </c>
      <c r="N122" s="9">
        <v>2</v>
      </c>
      <c r="O122" s="9" t="s">
        <v>27</v>
      </c>
    </row>
    <row r="123" spans="1:15" ht="12.75">
      <c r="A123" s="11" t="s">
        <v>95</v>
      </c>
      <c r="B123" s="11"/>
      <c r="C123" s="27"/>
      <c r="D123" s="27"/>
      <c r="E123" s="12"/>
      <c r="F123">
        <v>0</v>
      </c>
      <c r="G123">
        <v>0</v>
      </c>
      <c r="H123" s="8">
        <v>4</v>
      </c>
      <c r="I123" s="9">
        <v>2</v>
      </c>
      <c r="J123">
        <v>1</v>
      </c>
      <c r="K123" s="8">
        <v>4</v>
      </c>
      <c r="L123">
        <v>1</v>
      </c>
      <c r="M123">
        <v>0</v>
      </c>
      <c r="N123" s="9">
        <v>0</v>
      </c>
      <c r="O123" s="9" t="s">
        <v>36</v>
      </c>
    </row>
    <row r="124" spans="1:15" ht="12.75">
      <c r="A124" s="11" t="s">
        <v>96</v>
      </c>
      <c r="B124" s="11"/>
      <c r="C124" s="27"/>
      <c r="D124" s="27"/>
      <c r="E124" s="12"/>
      <c r="F124" s="6">
        <v>0</v>
      </c>
      <c r="G124" s="6">
        <v>0</v>
      </c>
      <c r="H124" s="6">
        <v>2</v>
      </c>
      <c r="I124" s="19">
        <v>4</v>
      </c>
      <c r="J124">
        <v>1</v>
      </c>
      <c r="K124" s="8">
        <v>4</v>
      </c>
      <c r="L124">
        <v>1</v>
      </c>
      <c r="M124">
        <v>0</v>
      </c>
      <c r="N124" s="9">
        <v>0</v>
      </c>
      <c r="O124" s="9" t="s">
        <v>36</v>
      </c>
    </row>
    <row r="125" spans="1:15" s="21" customFormat="1" ht="12.75">
      <c r="A125" s="11" t="s">
        <v>97</v>
      </c>
      <c r="B125" s="11"/>
      <c r="C125" s="27"/>
      <c r="D125" s="27"/>
      <c r="E125" s="12"/>
      <c r="F125">
        <v>1</v>
      </c>
      <c r="G125">
        <v>2</v>
      </c>
      <c r="H125">
        <v>2</v>
      </c>
      <c r="I125" s="10">
        <v>3</v>
      </c>
      <c r="J125">
        <v>0</v>
      </c>
      <c r="K125">
        <v>0</v>
      </c>
      <c r="L125">
        <v>0</v>
      </c>
      <c r="M125">
        <v>0</v>
      </c>
      <c r="N125" s="10">
        <v>5</v>
      </c>
      <c r="O125" s="9" t="s">
        <v>27</v>
      </c>
    </row>
    <row r="126" spans="1:15" ht="12.75">
      <c r="A126" s="27" t="s">
        <v>130</v>
      </c>
      <c r="B126" s="27"/>
      <c r="C126" s="27"/>
      <c r="D126" s="27"/>
      <c r="E126" s="29"/>
      <c r="F126" s="20">
        <v>3</v>
      </c>
      <c r="G126" s="15">
        <v>4</v>
      </c>
      <c r="H126" s="20">
        <v>1</v>
      </c>
      <c r="I126" s="26">
        <v>1</v>
      </c>
      <c r="J126" s="20">
        <v>1</v>
      </c>
      <c r="K126" s="20">
        <v>1</v>
      </c>
      <c r="L126" s="15">
        <v>4</v>
      </c>
      <c r="M126" s="20">
        <v>1</v>
      </c>
      <c r="N126" s="26">
        <v>1</v>
      </c>
      <c r="O126" s="22" t="s">
        <v>27</v>
      </c>
    </row>
    <row r="127" spans="1:15" ht="12.75">
      <c r="A127" s="11" t="s">
        <v>98</v>
      </c>
      <c r="B127" s="11"/>
      <c r="C127" s="27"/>
      <c r="D127" s="27"/>
      <c r="E127" s="12"/>
      <c r="F127" s="6">
        <v>2</v>
      </c>
      <c r="G127" s="6">
        <v>2</v>
      </c>
      <c r="H127" s="6">
        <v>2</v>
      </c>
      <c r="I127" s="7">
        <v>1</v>
      </c>
      <c r="J127">
        <v>0</v>
      </c>
      <c r="K127">
        <v>2</v>
      </c>
      <c r="L127" s="8">
        <v>3</v>
      </c>
      <c r="M127">
        <v>0</v>
      </c>
      <c r="N127" s="9">
        <v>0</v>
      </c>
      <c r="O127" s="9" t="s">
        <v>33</v>
      </c>
    </row>
    <row r="128" spans="1:15" ht="12.75">
      <c r="A128" s="11" t="s">
        <v>99</v>
      </c>
      <c r="B128" s="11"/>
      <c r="C128" s="27"/>
      <c r="D128" s="27"/>
      <c r="E128" s="12"/>
      <c r="F128">
        <v>2</v>
      </c>
      <c r="G128">
        <v>2</v>
      </c>
      <c r="H128" s="8">
        <v>3</v>
      </c>
      <c r="I128" s="9">
        <v>2</v>
      </c>
      <c r="J128">
        <v>0</v>
      </c>
      <c r="K128">
        <v>1</v>
      </c>
      <c r="L128" s="8">
        <v>3</v>
      </c>
      <c r="M128">
        <v>1</v>
      </c>
      <c r="N128" s="9">
        <v>2</v>
      </c>
      <c r="O128" s="9" t="s">
        <v>36</v>
      </c>
    </row>
    <row r="129" spans="1:15" ht="12.75">
      <c r="A129" s="11" t="s">
        <v>100</v>
      </c>
      <c r="B129" s="11"/>
      <c r="C129" s="27"/>
      <c r="D129" s="27"/>
      <c r="E129" s="12"/>
      <c r="F129">
        <v>0</v>
      </c>
      <c r="G129">
        <v>2</v>
      </c>
      <c r="H129">
        <v>2</v>
      </c>
      <c r="I129" s="9">
        <v>0</v>
      </c>
      <c r="J129">
        <v>0</v>
      </c>
      <c r="K129">
        <v>0</v>
      </c>
      <c r="L129" s="8">
        <v>3</v>
      </c>
      <c r="M129">
        <v>2</v>
      </c>
      <c r="N129" s="9">
        <v>2</v>
      </c>
      <c r="O129" s="9" t="s">
        <v>27</v>
      </c>
    </row>
    <row r="130" spans="1:15" ht="12.75">
      <c r="A130" s="11" t="s">
        <v>101</v>
      </c>
      <c r="B130" s="11"/>
      <c r="C130" s="27"/>
      <c r="D130" s="27"/>
      <c r="E130" s="12"/>
      <c r="F130" s="6">
        <v>2</v>
      </c>
      <c r="G130" s="15">
        <v>3</v>
      </c>
      <c r="H130" s="6">
        <v>2</v>
      </c>
      <c r="I130" s="7">
        <v>0</v>
      </c>
      <c r="J130">
        <v>0</v>
      </c>
      <c r="K130">
        <v>2</v>
      </c>
      <c r="L130">
        <v>0</v>
      </c>
      <c r="M130" s="8">
        <v>3</v>
      </c>
      <c r="N130" s="9">
        <v>0</v>
      </c>
      <c r="O130" s="9" t="s">
        <v>36</v>
      </c>
    </row>
    <row r="131" spans="1:15" ht="12.75">
      <c r="A131" s="11" t="s">
        <v>102</v>
      </c>
      <c r="B131" s="11"/>
      <c r="C131" s="27"/>
      <c r="D131" s="27"/>
      <c r="E131" s="12"/>
      <c r="F131" s="6">
        <v>0</v>
      </c>
      <c r="G131" s="6">
        <v>1</v>
      </c>
      <c r="H131" s="6">
        <v>3</v>
      </c>
      <c r="I131" s="19">
        <v>4</v>
      </c>
      <c r="J131">
        <v>1</v>
      </c>
      <c r="K131" s="8">
        <v>4</v>
      </c>
      <c r="L131">
        <v>1</v>
      </c>
      <c r="M131">
        <v>0</v>
      </c>
      <c r="N131" s="9">
        <v>0</v>
      </c>
      <c r="O131" s="9" t="s">
        <v>36</v>
      </c>
    </row>
    <row r="132" spans="1:15" ht="12.75">
      <c r="A132" s="11" t="s">
        <v>103</v>
      </c>
      <c r="B132" s="11"/>
      <c r="C132" s="27"/>
      <c r="D132" s="27"/>
      <c r="E132" s="12"/>
      <c r="F132" s="6">
        <v>0</v>
      </c>
      <c r="G132" s="6">
        <v>1</v>
      </c>
      <c r="H132" s="6">
        <v>2</v>
      </c>
      <c r="I132" s="7">
        <v>2</v>
      </c>
      <c r="J132">
        <v>1</v>
      </c>
      <c r="K132" s="8">
        <v>4</v>
      </c>
      <c r="L132">
        <v>1</v>
      </c>
      <c r="M132">
        <v>1</v>
      </c>
      <c r="N132" s="9">
        <v>0</v>
      </c>
      <c r="O132" s="9" t="s">
        <v>36</v>
      </c>
    </row>
    <row r="133" spans="1:15" ht="12.75">
      <c r="A133" s="11" t="s">
        <v>104</v>
      </c>
      <c r="B133" s="11"/>
      <c r="C133" s="27"/>
      <c r="D133" s="27"/>
      <c r="E133" s="12"/>
      <c r="F133" s="16">
        <v>0</v>
      </c>
      <c r="G133" s="23">
        <v>0</v>
      </c>
      <c r="H133" s="16">
        <v>3</v>
      </c>
      <c r="I133" s="24">
        <v>4</v>
      </c>
      <c r="J133">
        <v>2</v>
      </c>
      <c r="K133" s="8">
        <v>3</v>
      </c>
      <c r="L133">
        <v>0</v>
      </c>
      <c r="M133">
        <v>0</v>
      </c>
      <c r="N133" s="9">
        <v>0</v>
      </c>
      <c r="O133" s="9" t="s">
        <v>33</v>
      </c>
    </row>
    <row r="134" spans="1:15" ht="12.75">
      <c r="A134" s="11" t="s">
        <v>105</v>
      </c>
      <c r="B134" s="11"/>
      <c r="C134" s="27"/>
      <c r="D134" s="27"/>
      <c r="E134" s="12"/>
      <c r="F134">
        <v>2</v>
      </c>
      <c r="G134">
        <v>2</v>
      </c>
      <c r="H134">
        <v>2</v>
      </c>
      <c r="I134" s="10">
        <v>4</v>
      </c>
      <c r="J134">
        <v>2</v>
      </c>
      <c r="K134" s="8">
        <v>3</v>
      </c>
      <c r="L134">
        <v>2</v>
      </c>
      <c r="M134">
        <v>2</v>
      </c>
      <c r="N134" s="9">
        <v>0</v>
      </c>
      <c r="O134" s="9" t="s">
        <v>27</v>
      </c>
    </row>
    <row r="135" spans="1:14" ht="12.75">
      <c r="A135" s="13" t="s">
        <v>191</v>
      </c>
      <c r="B135" s="13"/>
      <c r="C135" s="27"/>
      <c r="D135" s="27"/>
      <c r="E135" s="12"/>
      <c r="F135">
        <v>2</v>
      </c>
      <c r="G135">
        <v>2</v>
      </c>
      <c r="H135">
        <v>2</v>
      </c>
      <c r="I135" s="10">
        <v>4</v>
      </c>
      <c r="J135">
        <v>2</v>
      </c>
      <c r="K135" s="8">
        <v>3</v>
      </c>
      <c r="L135">
        <v>2</v>
      </c>
      <c r="M135">
        <v>2</v>
      </c>
      <c r="N135" s="9">
        <v>0</v>
      </c>
    </row>
    <row r="136" spans="1:15" ht="12.75">
      <c r="A136" s="11" t="s">
        <v>106</v>
      </c>
      <c r="B136" s="11"/>
      <c r="C136" s="27"/>
      <c r="D136" s="27"/>
      <c r="E136" s="12"/>
      <c r="F136">
        <v>1</v>
      </c>
      <c r="G136" s="8">
        <v>3</v>
      </c>
      <c r="H136">
        <v>2</v>
      </c>
      <c r="I136" s="9">
        <v>2</v>
      </c>
      <c r="J136">
        <v>2</v>
      </c>
      <c r="K136">
        <v>2</v>
      </c>
      <c r="L136">
        <v>2</v>
      </c>
      <c r="M136">
        <v>2</v>
      </c>
      <c r="N136" s="9">
        <v>0</v>
      </c>
      <c r="O136" s="9" t="s">
        <v>29</v>
      </c>
    </row>
    <row r="137" spans="1:9" ht="12.75">
      <c r="A137" s="11" t="s">
        <v>192</v>
      </c>
      <c r="B137" s="11"/>
      <c r="C137" s="27"/>
      <c r="D137" s="27"/>
      <c r="E137" s="12"/>
      <c r="F137">
        <v>1</v>
      </c>
      <c r="G137">
        <v>1</v>
      </c>
      <c r="H137">
        <v>2</v>
      </c>
      <c r="I137" s="9">
        <v>2</v>
      </c>
    </row>
    <row r="138" spans="1:9" ht="12.75">
      <c r="A138" s="11" t="s">
        <v>193</v>
      </c>
      <c r="B138" s="11"/>
      <c r="C138" s="27"/>
      <c r="D138" s="27"/>
      <c r="E138" s="12"/>
      <c r="F138">
        <v>2</v>
      </c>
      <c r="G138">
        <v>2</v>
      </c>
      <c r="H138" s="8">
        <v>4</v>
      </c>
      <c r="I138" s="9">
        <v>3</v>
      </c>
    </row>
    <row r="139" spans="1:9" ht="12.75">
      <c r="A139" s="11" t="s">
        <v>194</v>
      </c>
      <c r="B139" s="11"/>
      <c r="C139" s="27"/>
      <c r="D139" s="27"/>
      <c r="E139" s="12"/>
      <c r="F139">
        <v>2</v>
      </c>
      <c r="G139">
        <v>2</v>
      </c>
      <c r="H139" s="8">
        <v>4</v>
      </c>
      <c r="I139" s="9">
        <v>3</v>
      </c>
    </row>
    <row r="140" spans="1:9" ht="12.75">
      <c r="A140" s="13" t="s">
        <v>195</v>
      </c>
      <c r="B140" s="13"/>
      <c r="C140" s="27"/>
      <c r="D140" s="27"/>
      <c r="E140" s="12"/>
      <c r="F140">
        <v>2</v>
      </c>
      <c r="G140">
        <v>2</v>
      </c>
      <c r="H140" s="8">
        <v>4</v>
      </c>
      <c r="I140" s="9">
        <v>3</v>
      </c>
    </row>
    <row r="141" spans="1:9" ht="12.75">
      <c r="A141" s="11" t="s">
        <v>196</v>
      </c>
      <c r="B141" s="11"/>
      <c r="C141" s="27"/>
      <c r="D141" s="27"/>
      <c r="E141" s="12"/>
      <c r="F141">
        <v>2</v>
      </c>
      <c r="G141" s="8">
        <v>3</v>
      </c>
      <c r="H141">
        <v>2</v>
      </c>
      <c r="I141" s="9">
        <v>2</v>
      </c>
    </row>
    <row r="142" spans="1:9" ht="12.75">
      <c r="A142" s="13" t="s">
        <v>197</v>
      </c>
      <c r="B142" s="13"/>
      <c r="C142" s="27"/>
      <c r="D142" s="27"/>
      <c r="E142" s="12"/>
      <c r="F142">
        <v>1</v>
      </c>
      <c r="G142" s="8">
        <v>4</v>
      </c>
      <c r="H142">
        <v>1</v>
      </c>
      <c r="I142" s="9">
        <v>0</v>
      </c>
    </row>
    <row r="143" spans="1:15" ht="12.75">
      <c r="A143" s="11" t="s">
        <v>107</v>
      </c>
      <c r="B143" s="11"/>
      <c r="C143" s="27"/>
      <c r="D143" s="27"/>
      <c r="E143" s="12"/>
      <c r="F143" s="15">
        <v>3</v>
      </c>
      <c r="G143" s="6">
        <v>1</v>
      </c>
      <c r="H143" s="6">
        <v>0</v>
      </c>
      <c r="I143" s="7">
        <v>0</v>
      </c>
      <c r="J143">
        <v>0</v>
      </c>
      <c r="K143">
        <v>0</v>
      </c>
      <c r="L143">
        <v>0</v>
      </c>
      <c r="M143">
        <v>0</v>
      </c>
      <c r="N143" s="10">
        <v>5</v>
      </c>
      <c r="O143" s="9" t="s">
        <v>29</v>
      </c>
    </row>
    <row r="144" spans="1:15" ht="12.75">
      <c r="A144" s="11" t="s">
        <v>108</v>
      </c>
      <c r="B144" s="11"/>
      <c r="C144" s="27"/>
      <c r="D144" s="27"/>
      <c r="E144" s="12"/>
      <c r="F144" s="15">
        <v>3</v>
      </c>
      <c r="G144" s="6">
        <v>2</v>
      </c>
      <c r="H144" s="6">
        <v>2</v>
      </c>
      <c r="I144" s="7">
        <v>0</v>
      </c>
      <c r="J144">
        <v>0</v>
      </c>
      <c r="K144">
        <v>0</v>
      </c>
      <c r="L144">
        <v>0</v>
      </c>
      <c r="M144">
        <v>0</v>
      </c>
      <c r="N144" s="10">
        <v>5</v>
      </c>
      <c r="O144" s="9" t="s">
        <v>36</v>
      </c>
    </row>
    <row r="145" spans="1:15" ht="12.75">
      <c r="A145" s="11" t="s">
        <v>109</v>
      </c>
      <c r="B145" s="11"/>
      <c r="C145" s="27"/>
      <c r="D145" s="27"/>
      <c r="E145" s="12"/>
      <c r="F145">
        <v>0</v>
      </c>
      <c r="G145">
        <v>0</v>
      </c>
      <c r="H145" s="21">
        <v>2</v>
      </c>
      <c r="I145" s="10">
        <v>4</v>
      </c>
      <c r="J145">
        <v>1</v>
      </c>
      <c r="K145" s="8">
        <v>4</v>
      </c>
      <c r="L145">
        <v>1</v>
      </c>
      <c r="M145">
        <v>1</v>
      </c>
      <c r="N145" s="9">
        <v>0</v>
      </c>
      <c r="O145" s="9" t="s">
        <v>27</v>
      </c>
    </row>
    <row r="146" spans="1:15" ht="12.75">
      <c r="A146" s="11" t="s">
        <v>110</v>
      </c>
      <c r="B146" s="11"/>
      <c r="C146" s="27"/>
      <c r="D146" s="27"/>
      <c r="E146" s="12"/>
      <c r="F146" s="15">
        <v>4</v>
      </c>
      <c r="G146" s="6">
        <v>1</v>
      </c>
      <c r="H146" s="20">
        <v>0</v>
      </c>
      <c r="I146" s="26">
        <v>0</v>
      </c>
      <c r="J146">
        <v>0</v>
      </c>
      <c r="K146" s="21">
        <v>1</v>
      </c>
      <c r="L146">
        <v>1</v>
      </c>
      <c r="M146" s="8">
        <v>4</v>
      </c>
      <c r="N146" s="9">
        <v>1</v>
      </c>
      <c r="O146" s="9" t="s">
        <v>29</v>
      </c>
    </row>
    <row r="147" spans="1:15" ht="12.75">
      <c r="A147" s="11" t="s">
        <v>111</v>
      </c>
      <c r="B147" s="11"/>
      <c r="C147" s="27"/>
      <c r="D147" s="27"/>
      <c r="E147" s="12"/>
      <c r="F147">
        <v>2</v>
      </c>
      <c r="G147">
        <v>2</v>
      </c>
      <c r="H147">
        <v>2</v>
      </c>
      <c r="I147" s="10">
        <v>4</v>
      </c>
      <c r="J147">
        <v>1</v>
      </c>
      <c r="K147">
        <v>1</v>
      </c>
      <c r="L147">
        <v>1</v>
      </c>
      <c r="M147">
        <v>1</v>
      </c>
      <c r="N147" s="10">
        <v>4</v>
      </c>
      <c r="O147" s="9" t="s">
        <v>29</v>
      </c>
    </row>
    <row r="148" spans="1:15" ht="12.75">
      <c r="A148" s="11" t="s">
        <v>112</v>
      </c>
      <c r="B148" s="11"/>
      <c r="C148" s="27"/>
      <c r="D148" s="27"/>
      <c r="E148" s="12"/>
      <c r="F148" s="15">
        <v>3</v>
      </c>
      <c r="G148" s="6">
        <v>1</v>
      </c>
      <c r="H148" s="6">
        <v>0</v>
      </c>
      <c r="I148" s="7">
        <v>0</v>
      </c>
      <c r="J148">
        <v>1</v>
      </c>
      <c r="K148">
        <v>1</v>
      </c>
      <c r="L148">
        <v>1</v>
      </c>
      <c r="M148">
        <v>2</v>
      </c>
      <c r="N148" s="10">
        <v>3</v>
      </c>
      <c r="O148" s="9" t="s">
        <v>29</v>
      </c>
    </row>
    <row r="149" spans="1:15" ht="12.75">
      <c r="A149" s="11" t="s">
        <v>113</v>
      </c>
      <c r="B149" s="11"/>
      <c r="C149" s="27"/>
      <c r="D149" s="27"/>
      <c r="E149" s="12"/>
      <c r="F149">
        <v>0</v>
      </c>
      <c r="G149">
        <v>2</v>
      </c>
      <c r="H149">
        <v>2</v>
      </c>
      <c r="I149" s="10">
        <v>4</v>
      </c>
      <c r="J149">
        <v>2</v>
      </c>
      <c r="K149" s="8">
        <v>3</v>
      </c>
      <c r="L149">
        <v>2</v>
      </c>
      <c r="M149">
        <v>0</v>
      </c>
      <c r="N149" s="9">
        <v>0</v>
      </c>
      <c r="O149" s="9" t="s">
        <v>27</v>
      </c>
    </row>
    <row r="150" spans="1:11" ht="12.75">
      <c r="A150" s="13" t="s">
        <v>228</v>
      </c>
      <c r="B150" s="13"/>
      <c r="C150" s="27"/>
      <c r="D150" s="27"/>
      <c r="E150" s="12"/>
      <c r="F150" s="16">
        <v>0</v>
      </c>
      <c r="G150" s="16">
        <v>2</v>
      </c>
      <c r="H150" s="16">
        <v>2</v>
      </c>
      <c r="I150" s="24">
        <v>4</v>
      </c>
      <c r="K150" s="21"/>
    </row>
    <row r="151" spans="1:11" ht="12.75">
      <c r="A151" s="13" t="s">
        <v>229</v>
      </c>
      <c r="B151" s="13"/>
      <c r="C151" s="27"/>
      <c r="D151" s="27"/>
      <c r="E151" s="12"/>
      <c r="F151" s="16">
        <v>0</v>
      </c>
      <c r="G151" s="16">
        <v>2</v>
      </c>
      <c r="H151" s="16">
        <v>2</v>
      </c>
      <c r="I151" s="24">
        <v>4</v>
      </c>
      <c r="K151" s="21"/>
    </row>
    <row r="152" spans="1:11" ht="12.75">
      <c r="A152" s="13" t="s">
        <v>230</v>
      </c>
      <c r="B152" s="13"/>
      <c r="C152" s="27"/>
      <c r="D152" s="27"/>
      <c r="E152" s="12"/>
      <c r="F152" s="16">
        <v>0</v>
      </c>
      <c r="G152" s="17">
        <v>4</v>
      </c>
      <c r="H152" s="16">
        <v>2</v>
      </c>
      <c r="I152" s="18">
        <v>1</v>
      </c>
      <c r="K152" s="21"/>
    </row>
    <row r="153" spans="1:11" ht="12.75">
      <c r="A153" s="13" t="s">
        <v>231</v>
      </c>
      <c r="B153" s="13"/>
      <c r="C153" s="27"/>
      <c r="D153" s="27"/>
      <c r="E153" s="12"/>
      <c r="F153" s="16">
        <v>0</v>
      </c>
      <c r="G153" s="16">
        <v>1</v>
      </c>
      <c r="H153" s="16">
        <v>2</v>
      </c>
      <c r="I153" s="24">
        <v>4</v>
      </c>
      <c r="K153" s="21"/>
    </row>
    <row r="154" spans="1:11" ht="12.75">
      <c r="A154" s="13" t="s">
        <v>232</v>
      </c>
      <c r="B154" s="13"/>
      <c r="C154" s="27"/>
      <c r="D154" s="27"/>
      <c r="E154" s="12"/>
      <c r="F154" s="16">
        <v>0</v>
      </c>
      <c r="G154" s="16">
        <v>0</v>
      </c>
      <c r="H154" s="16">
        <v>2</v>
      </c>
      <c r="I154" s="24">
        <v>4</v>
      </c>
      <c r="K154" s="21"/>
    </row>
    <row r="155" spans="1:11" ht="12.75">
      <c r="A155" s="13" t="s">
        <v>233</v>
      </c>
      <c r="B155" s="13"/>
      <c r="C155" s="27"/>
      <c r="D155" s="27"/>
      <c r="E155" s="12"/>
      <c r="F155" s="16">
        <v>0</v>
      </c>
      <c r="G155" s="16">
        <v>0</v>
      </c>
      <c r="H155" s="16">
        <v>0</v>
      </c>
      <c r="I155" s="24">
        <v>5</v>
      </c>
      <c r="K155" s="21"/>
    </row>
    <row r="156" spans="1:11" ht="12.75">
      <c r="A156" s="13" t="s">
        <v>234</v>
      </c>
      <c r="B156" s="13"/>
      <c r="C156" s="27"/>
      <c r="D156" s="27"/>
      <c r="E156" s="12"/>
      <c r="F156" s="16">
        <v>0</v>
      </c>
      <c r="G156" s="16">
        <v>0</v>
      </c>
      <c r="H156" s="16">
        <v>0</v>
      </c>
      <c r="I156" s="24">
        <v>5</v>
      </c>
      <c r="K156" s="21"/>
    </row>
    <row r="157" spans="1:15" ht="12.75">
      <c r="A157" s="11" t="s">
        <v>114</v>
      </c>
      <c r="B157" s="11"/>
      <c r="C157" s="27"/>
      <c r="D157" s="27"/>
      <c r="E157" s="12"/>
      <c r="F157" s="15">
        <v>4</v>
      </c>
      <c r="G157" s="20">
        <v>1</v>
      </c>
      <c r="H157" s="6">
        <v>0</v>
      </c>
      <c r="I157" s="7">
        <v>0</v>
      </c>
      <c r="J157">
        <v>0</v>
      </c>
      <c r="K157">
        <v>0</v>
      </c>
      <c r="L157">
        <v>0</v>
      </c>
      <c r="M157" s="8">
        <v>4</v>
      </c>
      <c r="N157" s="9">
        <v>0</v>
      </c>
      <c r="O157" s="9" t="s">
        <v>29</v>
      </c>
    </row>
    <row r="158" spans="1:15" ht="12.75">
      <c r="A158" s="11" t="s">
        <v>115</v>
      </c>
      <c r="B158" s="11"/>
      <c r="C158" s="27"/>
      <c r="D158" s="27"/>
      <c r="E158" s="12"/>
      <c r="F158" s="6">
        <v>2</v>
      </c>
      <c r="G158" s="15">
        <v>3</v>
      </c>
      <c r="H158" s="6">
        <v>1</v>
      </c>
      <c r="I158" s="7">
        <v>0</v>
      </c>
      <c r="J158">
        <v>0</v>
      </c>
      <c r="K158">
        <v>2</v>
      </c>
      <c r="L158">
        <v>0</v>
      </c>
      <c r="M158" s="8">
        <v>3</v>
      </c>
      <c r="N158" s="9">
        <v>0</v>
      </c>
      <c r="O158" s="9" t="s">
        <v>27</v>
      </c>
    </row>
    <row r="159" spans="1:15" ht="12.75">
      <c r="A159" s="11" t="s">
        <v>116</v>
      </c>
      <c r="B159" s="11"/>
      <c r="C159" s="27"/>
      <c r="D159" s="27"/>
      <c r="E159" s="12"/>
      <c r="F159">
        <v>3</v>
      </c>
      <c r="G159" s="8">
        <v>4</v>
      </c>
      <c r="H159">
        <v>1</v>
      </c>
      <c r="I159" s="9">
        <v>1</v>
      </c>
      <c r="J159">
        <v>1</v>
      </c>
      <c r="K159">
        <v>2</v>
      </c>
      <c r="L159">
        <v>0</v>
      </c>
      <c r="M159" s="8">
        <v>3</v>
      </c>
      <c r="N159" s="9">
        <v>0</v>
      </c>
      <c r="O159" s="9" t="s">
        <v>27</v>
      </c>
    </row>
    <row r="160" spans="1:15" ht="12.75">
      <c r="A160" s="11" t="s">
        <v>117</v>
      </c>
      <c r="B160" s="11"/>
      <c r="C160" s="27"/>
      <c r="D160" s="27"/>
      <c r="E160" s="12"/>
      <c r="F160">
        <v>1</v>
      </c>
      <c r="G160">
        <v>2</v>
      </c>
      <c r="H160">
        <v>2</v>
      </c>
      <c r="I160" s="9">
        <v>1</v>
      </c>
      <c r="J160" s="8">
        <v>3</v>
      </c>
      <c r="K160">
        <v>2</v>
      </c>
      <c r="L160">
        <v>1</v>
      </c>
      <c r="M160">
        <v>0</v>
      </c>
      <c r="N160" s="9">
        <v>0</v>
      </c>
      <c r="O160" s="9" t="s">
        <v>27</v>
      </c>
    </row>
    <row r="161" spans="1:14" ht="12.75">
      <c r="A161" s="13" t="s">
        <v>168</v>
      </c>
      <c r="B161" s="13"/>
      <c r="C161" s="27"/>
      <c r="D161" s="27"/>
      <c r="E161" s="12"/>
      <c r="F161">
        <v>1</v>
      </c>
      <c r="G161">
        <v>2</v>
      </c>
      <c r="H161">
        <v>2</v>
      </c>
      <c r="I161" s="9">
        <v>1</v>
      </c>
      <c r="J161" s="8">
        <v>3</v>
      </c>
      <c r="K161">
        <v>2</v>
      </c>
      <c r="L161">
        <v>1</v>
      </c>
      <c r="M161">
        <v>0</v>
      </c>
      <c r="N161" s="9">
        <v>0</v>
      </c>
    </row>
    <row r="162" spans="1:15" ht="12.75">
      <c r="A162" s="11" t="s">
        <v>291</v>
      </c>
      <c r="B162" s="11"/>
      <c r="C162" s="27"/>
      <c r="D162" s="27"/>
      <c r="E162" s="12"/>
      <c r="F162" s="15">
        <v>3</v>
      </c>
      <c r="G162" s="20">
        <v>2</v>
      </c>
      <c r="H162" s="6">
        <v>0</v>
      </c>
      <c r="I162" s="26">
        <v>0</v>
      </c>
      <c r="J162">
        <v>2</v>
      </c>
      <c r="K162">
        <v>2</v>
      </c>
      <c r="L162" s="8">
        <v>3</v>
      </c>
      <c r="M162">
        <v>0</v>
      </c>
      <c r="N162" s="9">
        <v>0</v>
      </c>
      <c r="O162" s="9" t="s">
        <v>29</v>
      </c>
    </row>
    <row r="163" spans="1:15" ht="12.75">
      <c r="A163" s="11" t="s">
        <v>119</v>
      </c>
      <c r="B163" s="11"/>
      <c r="C163" s="27"/>
      <c r="D163" s="27"/>
      <c r="E163" s="12"/>
      <c r="F163" s="8">
        <v>3</v>
      </c>
      <c r="G163">
        <v>2</v>
      </c>
      <c r="H163">
        <v>0</v>
      </c>
      <c r="I163" s="9">
        <v>0</v>
      </c>
      <c r="J163">
        <v>1</v>
      </c>
      <c r="K163">
        <v>2</v>
      </c>
      <c r="L163" s="8">
        <v>3</v>
      </c>
      <c r="M163">
        <v>0</v>
      </c>
      <c r="N163" s="9">
        <v>0</v>
      </c>
      <c r="O163" s="9" t="s">
        <v>29</v>
      </c>
    </row>
    <row r="164" spans="1:15" ht="12.75">
      <c r="A164" s="11" t="s">
        <v>120</v>
      </c>
      <c r="B164" s="11"/>
      <c r="C164" s="27"/>
      <c r="D164" s="27"/>
      <c r="E164" s="12"/>
      <c r="F164" s="15">
        <v>3</v>
      </c>
      <c r="G164" s="6">
        <v>2</v>
      </c>
      <c r="H164" s="6">
        <v>0</v>
      </c>
      <c r="I164" s="7">
        <v>0</v>
      </c>
      <c r="J164">
        <v>2</v>
      </c>
      <c r="K164">
        <v>2</v>
      </c>
      <c r="L164" s="8">
        <v>3</v>
      </c>
      <c r="M164">
        <v>0</v>
      </c>
      <c r="N164" s="9">
        <v>0</v>
      </c>
      <c r="O164" s="9" t="s">
        <v>29</v>
      </c>
    </row>
    <row r="165" spans="1:15" ht="12.75">
      <c r="A165" s="11" t="s">
        <v>121</v>
      </c>
      <c r="B165" s="11"/>
      <c r="C165" s="27"/>
      <c r="D165" s="27"/>
      <c r="E165" s="12"/>
      <c r="F165" s="15">
        <v>3</v>
      </c>
      <c r="G165" s="6">
        <v>2</v>
      </c>
      <c r="H165" s="6">
        <v>0</v>
      </c>
      <c r="I165" s="7">
        <v>0</v>
      </c>
      <c r="J165">
        <v>1</v>
      </c>
      <c r="K165">
        <v>2</v>
      </c>
      <c r="L165" s="8">
        <v>3</v>
      </c>
      <c r="M165">
        <v>0</v>
      </c>
      <c r="N165" s="9">
        <v>0</v>
      </c>
      <c r="O165" s="9" t="s">
        <v>29</v>
      </c>
    </row>
    <row r="166" spans="1:15" ht="12.75">
      <c r="A166" s="11" t="s">
        <v>122</v>
      </c>
      <c r="B166" s="11"/>
      <c r="C166" s="27"/>
      <c r="D166" s="27"/>
      <c r="E166" s="12"/>
      <c r="F166" s="15">
        <v>3</v>
      </c>
      <c r="G166" s="6">
        <v>2</v>
      </c>
      <c r="H166" s="6">
        <v>0</v>
      </c>
      <c r="I166" s="7">
        <v>0</v>
      </c>
      <c r="J166">
        <v>2</v>
      </c>
      <c r="K166">
        <v>2</v>
      </c>
      <c r="L166" s="8">
        <v>3</v>
      </c>
      <c r="M166">
        <v>0</v>
      </c>
      <c r="N166" s="9">
        <v>0</v>
      </c>
      <c r="O166" s="9" t="s">
        <v>29</v>
      </c>
    </row>
    <row r="167" spans="1:15" ht="12.75">
      <c r="A167" s="11" t="s">
        <v>123</v>
      </c>
      <c r="B167" s="11"/>
      <c r="C167" s="27"/>
      <c r="D167" s="27"/>
      <c r="E167" s="12"/>
      <c r="F167" s="15">
        <v>3</v>
      </c>
      <c r="G167" s="6">
        <v>2</v>
      </c>
      <c r="H167" s="6">
        <v>0</v>
      </c>
      <c r="I167" s="7">
        <v>0</v>
      </c>
      <c r="J167">
        <v>1</v>
      </c>
      <c r="K167">
        <v>2</v>
      </c>
      <c r="L167" s="8">
        <v>3</v>
      </c>
      <c r="M167">
        <v>0</v>
      </c>
      <c r="N167" s="9">
        <v>0</v>
      </c>
      <c r="O167" s="9" t="s">
        <v>29</v>
      </c>
    </row>
    <row r="168" spans="1:15" ht="12.75">
      <c r="A168" s="11" t="s">
        <v>124</v>
      </c>
      <c r="B168" s="11"/>
      <c r="C168" s="27"/>
      <c r="D168" s="27"/>
      <c r="E168" s="12"/>
      <c r="F168" s="15">
        <v>3</v>
      </c>
      <c r="G168" s="6">
        <v>2</v>
      </c>
      <c r="H168" s="6">
        <v>0</v>
      </c>
      <c r="I168" s="19">
        <v>0</v>
      </c>
      <c r="J168">
        <v>1</v>
      </c>
      <c r="K168">
        <v>2</v>
      </c>
      <c r="L168" s="8">
        <v>3</v>
      </c>
      <c r="M168">
        <v>0</v>
      </c>
      <c r="N168" s="9">
        <v>0</v>
      </c>
      <c r="O168" s="9" t="s">
        <v>27</v>
      </c>
    </row>
    <row r="169" spans="1:15" ht="12.75">
      <c r="A169" s="11" t="s">
        <v>125</v>
      </c>
      <c r="B169" s="11"/>
      <c r="C169" s="27"/>
      <c r="D169" s="27"/>
      <c r="E169" s="12"/>
      <c r="F169" s="6">
        <v>2</v>
      </c>
      <c r="G169" s="15">
        <v>3</v>
      </c>
      <c r="H169" s="6">
        <v>1</v>
      </c>
      <c r="I169" s="7">
        <v>0</v>
      </c>
      <c r="J169">
        <v>0</v>
      </c>
      <c r="K169">
        <v>2</v>
      </c>
      <c r="L169">
        <v>0</v>
      </c>
      <c r="M169" s="8">
        <v>4</v>
      </c>
      <c r="N169" s="9">
        <v>0</v>
      </c>
      <c r="O169" s="9" t="s">
        <v>27</v>
      </c>
    </row>
    <row r="170" spans="1:15" ht="12.75">
      <c r="A170" s="11" t="s">
        <v>126</v>
      </c>
      <c r="B170" s="11"/>
      <c r="C170" s="27"/>
      <c r="D170" s="27"/>
      <c r="E170" s="12"/>
      <c r="F170" s="6">
        <v>2</v>
      </c>
      <c r="G170" s="15">
        <v>3</v>
      </c>
      <c r="H170" s="6">
        <v>1</v>
      </c>
      <c r="I170" s="7">
        <v>0</v>
      </c>
      <c r="J170">
        <v>0</v>
      </c>
      <c r="K170">
        <v>2</v>
      </c>
      <c r="L170">
        <v>0</v>
      </c>
      <c r="M170" s="8">
        <v>4</v>
      </c>
      <c r="N170" s="9">
        <v>0</v>
      </c>
      <c r="O170" s="9" t="s">
        <v>29</v>
      </c>
    </row>
    <row r="171" spans="1:15" ht="12.75">
      <c r="A171" s="11" t="s">
        <v>127</v>
      </c>
      <c r="B171" s="11"/>
      <c r="C171" s="27"/>
      <c r="D171" s="27"/>
      <c r="E171" s="12"/>
      <c r="F171" s="6">
        <v>2</v>
      </c>
      <c r="G171" s="15">
        <v>3</v>
      </c>
      <c r="H171" s="6">
        <v>1</v>
      </c>
      <c r="I171" s="19">
        <v>1</v>
      </c>
      <c r="J171">
        <v>0</v>
      </c>
      <c r="K171">
        <v>1</v>
      </c>
      <c r="L171">
        <v>0</v>
      </c>
      <c r="M171" s="8">
        <v>4</v>
      </c>
      <c r="N171" s="9">
        <v>0</v>
      </c>
      <c r="O171" s="9" t="s">
        <v>27</v>
      </c>
    </row>
    <row r="172" ht="12.75">
      <c r="A172" s="30" t="s">
        <v>10</v>
      </c>
    </row>
    <row r="173" ht="12.75">
      <c r="A173" s="30" t="s">
        <v>139</v>
      </c>
    </row>
    <row r="174" ht="12.75">
      <c r="A174" s="30" t="s">
        <v>11</v>
      </c>
    </row>
    <row r="175" ht="12.75">
      <c r="A175" s="30" t="s">
        <v>140</v>
      </c>
    </row>
    <row r="176" ht="12.75">
      <c r="A176" s="30" t="s">
        <v>141</v>
      </c>
    </row>
    <row r="181" spans="1:5" ht="12.75">
      <c r="A181" s="13"/>
      <c r="B181" s="13"/>
      <c r="C181" s="60"/>
      <c r="D181" s="60"/>
      <c r="E181" s="14"/>
    </row>
    <row r="182" spans="1:5" ht="12.75">
      <c r="A182" s="13"/>
      <c r="B182" s="13"/>
      <c r="C182" s="60"/>
      <c r="D182" s="60"/>
      <c r="E182" s="14"/>
    </row>
    <row r="183" spans="1:5" ht="12.75">
      <c r="A183" s="13"/>
      <c r="B183" s="13"/>
      <c r="C183" s="60"/>
      <c r="D183" s="60"/>
      <c r="E183" s="14"/>
    </row>
    <row r="184" spans="1:5" ht="12.75">
      <c r="A184" s="13"/>
      <c r="B184" s="13"/>
      <c r="C184" s="60"/>
      <c r="D184" s="60"/>
      <c r="E184" s="14"/>
    </row>
    <row r="185" spans="1:5" ht="12.75">
      <c r="A185" s="13"/>
      <c r="B185" s="13"/>
      <c r="C185" s="60"/>
      <c r="D185" s="60"/>
      <c r="E185" s="14"/>
    </row>
    <row r="186" spans="1:5" ht="12.75">
      <c r="A186" s="13"/>
      <c r="B186" s="13"/>
      <c r="C186" s="60"/>
      <c r="D186" s="60"/>
      <c r="E186" s="14"/>
    </row>
    <row r="187" spans="1:5" ht="12.75">
      <c r="A187" s="13"/>
      <c r="B187" s="13"/>
      <c r="C187" s="60"/>
      <c r="D187" s="60"/>
      <c r="E187" s="14"/>
    </row>
    <row r="188" spans="1:5" ht="12.75">
      <c r="A188" s="13"/>
      <c r="B188" s="13"/>
      <c r="C188" s="60"/>
      <c r="D188" s="60"/>
      <c r="E188" s="14"/>
    </row>
    <row r="189" spans="1:5" ht="12.75">
      <c r="A189" s="13"/>
      <c r="B189" s="13"/>
      <c r="C189" s="60"/>
      <c r="D189" s="60"/>
      <c r="E189" s="14"/>
    </row>
    <row r="190" spans="1:5" ht="12.75">
      <c r="A190" s="13"/>
      <c r="B190" s="13"/>
      <c r="C190" s="60"/>
      <c r="D190" s="60"/>
      <c r="E190" s="14"/>
    </row>
    <row r="191" spans="1:5" ht="12.75">
      <c r="A191" s="13"/>
      <c r="B191" s="13"/>
      <c r="C191" s="60"/>
      <c r="D191" s="60"/>
      <c r="E191" s="14"/>
    </row>
    <row r="192" spans="1:5" ht="12.75">
      <c r="A192" s="13"/>
      <c r="B192" s="13"/>
      <c r="C192" s="60"/>
      <c r="D192" s="60"/>
      <c r="E192" s="14"/>
    </row>
  </sheetData>
  <sheetProtection/>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DWAF</dc:creator>
  <cp:keywords/>
  <dc:description/>
  <cp:lastModifiedBy>Shael</cp:lastModifiedBy>
  <cp:lastPrinted>2007-01-11T08:27:32Z</cp:lastPrinted>
  <dcterms:created xsi:type="dcterms:W3CDTF">2003-12-03T08:22:36Z</dcterms:created>
  <dcterms:modified xsi:type="dcterms:W3CDTF">2011-06-12T22:37:14Z</dcterms:modified>
  <cp:category/>
  <cp:version/>
  <cp:contentType/>
  <cp:contentStatus/>
</cp:coreProperties>
</file>