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072" tabRatio="807" activeTab="5"/>
  </bookViews>
  <sheets>
    <sheet name="Data" sheetId="1" r:id="rId1"/>
    <sheet name="flowmod" sheetId="2" r:id="rId2"/>
    <sheet name="habitat" sheetId="3" r:id="rId3"/>
    <sheet name="wq" sheetId="4" r:id="rId4"/>
    <sheet name="Con &amp; Seas" sheetId="5" r:id="rId5"/>
    <sheet name="EC" sheetId="6" r:id="rId6"/>
    <sheet name="hydraul" sheetId="7" r:id="rId7"/>
    <sheet name="Species Data" sheetId="8" r:id="rId8"/>
    <sheet name="Data keep" sheetId="9" r:id="rId9"/>
  </sheets>
  <definedNames>
    <definedName name="_xlnm.Print_Area" localSheetId="0">'Data'!$A$1:$N$59</definedName>
  </definedNames>
  <calcPr fullCalcOnLoad="1"/>
</workbook>
</file>

<file path=xl/comments1.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5.xml><?xml version="1.0" encoding="utf-8"?>
<comments xmlns="http://schemas.openxmlformats.org/spreadsheetml/2006/main">
  <authors>
    <author>Kleynhans</author>
  </authors>
  <commentList>
    <comment ref="B2" authorId="0">
      <text>
        <r>
          <rPr>
            <b/>
            <sz val="8"/>
            <rFont val="Tahoma"/>
            <family val="0"/>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0"/>
          </rPr>
          <t xml:space="preserve">
</t>
        </r>
      </text>
    </comment>
  </commentList>
</comments>
</file>

<file path=xl/comments8.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9.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<sst xmlns="http://schemas.openxmlformats.org/spreadsheetml/2006/main" count="980" uniqueCount="298">
  <si>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</si>
  <si>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</si>
  <si>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</si>
  <si>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</si>
  <si>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</si>
  <si>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</si>
  <si>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</si>
  <si>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</si>
  <si>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</si>
  <si>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</si>
  <si>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</si>
  <si>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</si>
  <si>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</si>
  <si>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</si>
  <si>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</si>
  <si>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</si>
  <si>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</si>
  <si>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</si>
  <si>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</si>
  <si>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</si>
  <si>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</si>
  <si>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</si>
  <si>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</si>
  <si>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</si>
  <si>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</si>
  <si>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</si>
  <si>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</si>
  <si>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</si>
  <si>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</si>
  <si>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</si>
  <si>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</si>
  <si>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</si>
  <si>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</si>
  <si>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</si>
  <si>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</si>
  <si>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</si>
  <si>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</si>
  <si>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</si>
  <si>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</si>
  <si>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</si>
  <si>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</si>
  <si>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</si>
  <si>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</si>
  <si>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</si>
  <si>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</si>
  <si>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</si>
  <si>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</si>
  <si>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</si>
  <si>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</si>
  <si>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</si>
  <si>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</si>
  <si>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</si>
  <si>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</si>
  <si>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</si>
  <si>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</si>
  <si>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</si>
  <si>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</si>
  <si>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</si>
  <si>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</si>
  <si>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</si>
  <si>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</si>
  <si>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</si>
  <si>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</si>
  <si>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</si>
  <si>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</si>
  <si>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</si>
  <si>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</si>
  <si>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</si>
  <si>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</si>
  <si>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</si>
  <si>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</si>
  <si>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</si>
  <si>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</si>
  <si>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</si>
  <si>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</si>
  <si>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</si>
  <si>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</si>
  <si>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</si>
  <si>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</si>
  <si>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</si>
  <si>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</si>
  <si>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</si>
  <si>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</si>
  <si>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</si>
  <si>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</si>
  <si>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</si>
  <si>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</si>
  <si>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</si>
  <si>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</si>
  <si>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</si>
  <si>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</si>
  <si>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</si>
  <si>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</si>
  <si>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</si>
  <si>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</si>
  <si>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</si>
  <si>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</si>
  <si>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</si>
  <si>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</si>
  <si>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</si>
  <si>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</si>
  <si>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</si>
  <si>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</si>
  <si>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</si>
  <si>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</si>
  <si>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</si>
  <si>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</si>
  <si>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</si>
  <si>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</si>
  <si>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</si>
  <si>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</si>
  <si>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</si>
  <si>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</si>
  <si>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</si>
  <si>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</si>
  <si>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</si>
  <si>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</si>
  <si>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</si>
  <si>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</si>
  <si>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</si>
  <si>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</si>
  <si>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</si>
  <si>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</si>
  <si>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</si>
  <si>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</si>
  <si>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</si>
  <si>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</si>
  <si>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</si>
  <si>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</si>
  <si>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</si>
  <si>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</si>
  <si>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</si>
  <si>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</si>
  <si>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</si>
  <si>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</si>
  <si>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</si>
  <si>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</si>
  <si>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</si>
  <si>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</si>
  <si>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</si>
  <si>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</si>
  <si>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</si>
  <si>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</si>
  <si>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</si>
  <si>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</si>
  <si>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</si>
  <si>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</si>
  <si>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</si>
  <si>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</si>
  <si>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</si>
  <si>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</si>
  <si>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</si>
  <si>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</si>
  <si>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</si>
  <si>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</si>
  <si>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</si>
  <si>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</si>
  <si>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</si>
  <si>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</si>
  <si>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</si>
  <si>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</si>
  <si>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</si>
  <si>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</si>
  <si>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</si>
  <si>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</si>
  <si>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</si>
  <si>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</si>
  <si>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</si>
  <si>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</si>
  <si>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</si>
  <si>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</si>
  <si>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</si>
  <si>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</si>
  <si>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</si>
  <si>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</si>
  <si>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</si>
  <si>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</si>
  <si>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</si>
  <si>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</si>
  <si>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</si>
  <si>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</si>
  <si>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</si>
  <si>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</si>
  <si>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</si>
  <si>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</si>
  <si>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</si>
  <si>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</si>
  <si>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</si>
  <si>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</si>
  <si>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</si>
  <si>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</si>
  <si>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</si>
  <si>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</si>
  <si>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</si>
  <si>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</si>
  <si>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</si>
  <si>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</si>
  <si>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</si>
  <si>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</si>
  <si>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</si>
  <si>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</si>
  <si>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</si>
  <si>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</si>
  <si>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</si>
  <si>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</si>
  <si>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</si>
  <si>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</si>
  <si>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</si>
  <si>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</si>
  <si>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</si>
  <si>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</si>
  <si>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</si>
  <si>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</si>
  <si>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</si>
  <si>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</si>
  <si>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</si>
  <si>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</si>
  <si>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</si>
  <si>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</si>
  <si>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</si>
  <si>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</si>
  <si>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</si>
  <si>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</si>
  <si>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</si>
  <si>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</si>
  <si>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</si>
  <si>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</si>
  <si>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</si>
  <si>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</si>
  <si>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</si>
  <si>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</si>
  <si>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</si>
  <si>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</si>
  <si>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</si>
  <si>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</si>
  <si>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</si>
  <si>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</si>
  <si>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</si>
  <si>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</si>
  <si>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</si>
  <si>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</si>
  <si>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</si>
  <si>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</si>
  <si>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</si>
  <si>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</si>
  <si>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</si>
  <si>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</si>
  <si>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</si>
  <si>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</si>
  <si>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</si>
  <si>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</si>
  <si>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</si>
  <si>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</si>
  <si>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</si>
  <si>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</si>
  <si>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</si>
  <si>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</si>
  <si>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</si>
  <si>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</si>
  <si>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</si>
  <si>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</si>
  <si>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</si>
  <si>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</si>
  <si>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</si>
  <si>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Ref freq</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</si>
  <si>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</si>
  <si>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</si>
  <si>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</si>
  <si>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</si>
  <si>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</si>
  <si>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</si>
  <si>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</si>
  <si>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</si>
  <si>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</si>
  <si>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</si>
  <si>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</si>
  <si>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</si>
  <si>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</si>
  <si>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</si>
  <si>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</si>
  <si>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</si>
  <si>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</si>
  <si>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</si>
  <si>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</si>
  <si>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</si>
  <si>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</si>
  <si>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</si>
  <si>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</si>
  <si>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</si>
  <si>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</si>
  <si>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</si>
  <si>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</si>
  <si>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</si>
  <si>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</si>
  <si>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A</t>
  </si>
  <si>
    <t>C</t>
  </si>
  <si>
    <t>B</t>
  </si>
  <si>
    <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</si>
</sst>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1">
    <font>
      <sz val="10"/>
      <name val="Arial"/>
      <family val="0"/>
    </font>
    <font>
      <b/>
      <sz val="10"/>
      <name val="Arial"/>
      <family val="2"/>
    </font>
    <font>
      <b/>
      <sz val="8"/>
      <name val="Tahoma"/>
      <family val="0"/>
    </font>
    <font>
      <i/>
      <sz val="10"/>
      <name val="Arial"/>
      <family val="2"/>
    </font>
    <font>
      <u val="single"/>
      <sz val="10"/>
      <color indexed="12"/>
      <name val="Arial"/>
      <family val="0"/>
    </font>
    <font>
      <u val="single"/>
      <sz val="10"/>
      <color indexed="36"/>
      <name val="Arial"/>
      <family val="0"/>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0"/>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FF99FF"/>
        <bgColor indexed="64"/>
      </patternFill>
    </fill>
    <fill>
      <patternFill patternType="solid">
        <fgColor rgb="FFFFFF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4">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xf>
    <xf numFmtId="0" fontId="0" fillId="0" borderId="13" xfId="0" applyFont="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0"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8" fillId="0" borderId="52" xfId="0" applyFont="1" applyBorder="1" applyAlignment="1" applyProtection="1">
      <alignment wrapText="1"/>
      <protection/>
    </xf>
    <xf numFmtId="0" fontId="8" fillId="0" borderId="53" xfId="0" applyFont="1" applyBorder="1" applyAlignment="1" applyProtection="1">
      <alignment wrapText="1"/>
      <protection/>
    </xf>
    <xf numFmtId="0" fontId="8" fillId="0" borderId="53"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4" xfId="0" applyFont="1" applyBorder="1" applyAlignment="1" applyProtection="1">
      <alignment horizontal="center" vertical="center" textRotation="90"/>
      <protection/>
    </xf>
    <xf numFmtId="0" fontId="0" fillId="0" borderId="55" xfId="0" applyFont="1" applyBorder="1" applyAlignment="1" applyProtection="1">
      <alignment horizontal="left" vertical="center" wrapText="1"/>
      <protection/>
    </xf>
    <xf numFmtId="0" fontId="0" fillId="34" borderId="56"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7" xfId="0" applyFont="1" applyFill="1" applyBorder="1" applyAlignment="1" applyProtection="1">
      <alignment horizontal="left" vertical="center"/>
      <protection locked="0"/>
    </xf>
    <xf numFmtId="0" fontId="1" fillId="0" borderId="58" xfId="0" applyFont="1" applyBorder="1" applyAlignment="1" applyProtection="1">
      <alignment wrapText="1"/>
      <protection/>
    </xf>
    <xf numFmtId="1" fontId="8" fillId="0" borderId="59" xfId="0" applyNumberFormat="1" applyFont="1" applyBorder="1" applyAlignment="1" applyProtection="1">
      <alignment/>
      <protection/>
    </xf>
    <xf numFmtId="0" fontId="8" fillId="0" borderId="60" xfId="0" applyFont="1" applyBorder="1" applyAlignment="1" applyProtection="1">
      <alignment wrapText="1"/>
      <protection/>
    </xf>
    <xf numFmtId="0" fontId="8" fillId="0" borderId="61" xfId="0" applyFont="1" applyBorder="1" applyAlignment="1" applyProtection="1">
      <alignment wrapText="1"/>
      <protection/>
    </xf>
    <xf numFmtId="0" fontId="8" fillId="0" borderId="61" xfId="0" applyFont="1" applyBorder="1" applyAlignment="1" applyProtection="1">
      <alignment/>
      <protection/>
    </xf>
    <xf numFmtId="0" fontId="8" fillId="0" borderId="62"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64" xfId="0" applyFont="1" applyBorder="1" applyAlignment="1" applyProtection="1">
      <alignment wrapText="1"/>
      <protection/>
    </xf>
    <xf numFmtId="1" fontId="8" fillId="0" borderId="65" xfId="0" applyNumberFormat="1" applyFont="1" applyBorder="1" applyAlignment="1" applyProtection="1">
      <alignment/>
      <protection/>
    </xf>
    <xf numFmtId="1" fontId="0" fillId="0" borderId="65" xfId="0" applyNumberFormat="1" applyFont="1" applyBorder="1" applyAlignment="1" applyProtection="1">
      <alignment wrapText="1"/>
      <protection/>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68"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69"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0" xfId="0" applyFont="1" applyFill="1" applyBorder="1" applyAlignment="1" applyProtection="1">
      <alignment horizontal="left" vertical="center"/>
      <protection locked="0"/>
    </xf>
    <xf numFmtId="0" fontId="8" fillId="0" borderId="71" xfId="0" applyFont="1" applyBorder="1" applyAlignment="1" applyProtection="1">
      <alignment/>
      <protection/>
    </xf>
    <xf numFmtId="0" fontId="9" fillId="0" borderId="72" xfId="0" applyFont="1" applyBorder="1" applyAlignment="1" applyProtection="1">
      <alignment horizontal="center" vertical="center" textRotation="90"/>
      <protection/>
    </xf>
    <xf numFmtId="0" fontId="8" fillId="36" borderId="73" xfId="0" applyFont="1" applyFill="1" applyBorder="1" applyAlignment="1" applyProtection="1">
      <alignment horizontal="left" vertical="center"/>
      <protection locked="0"/>
    </xf>
    <xf numFmtId="0" fontId="8" fillId="36" borderId="74" xfId="0" applyFont="1" applyFill="1" applyBorder="1" applyAlignment="1" applyProtection="1">
      <alignment horizontal="left" vertical="center"/>
      <protection locked="0"/>
    </xf>
    <xf numFmtId="0" fontId="8" fillId="36" borderId="75" xfId="0" applyFont="1" applyFill="1" applyBorder="1" applyAlignment="1" applyProtection="1">
      <alignment horizontal="left" vertical="center"/>
      <protection locked="0"/>
    </xf>
    <xf numFmtId="0" fontId="8" fillId="36" borderId="71" xfId="0" applyFont="1" applyFill="1" applyBorder="1" applyAlignment="1" applyProtection="1">
      <alignment horizontal="left" vertical="center"/>
      <protection locked="0"/>
    </xf>
    <xf numFmtId="0" fontId="12" fillId="0" borderId="72"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6" xfId="0" applyBorder="1" applyAlignment="1" applyProtection="1">
      <alignment horizontal="center"/>
      <protection/>
    </xf>
    <xf numFmtId="0" fontId="0" fillId="0" borderId="0" xfId="0" applyBorder="1" applyAlignment="1" applyProtection="1">
      <alignment/>
      <protection/>
    </xf>
    <xf numFmtId="2" fontId="18" fillId="0" borderId="77" xfId="0" applyNumberFormat="1" applyFont="1" applyBorder="1" applyAlignment="1" applyProtection="1">
      <alignment horizontal="center" vertical="center" textRotation="90" wrapText="1"/>
      <protection/>
    </xf>
    <xf numFmtId="2" fontId="19" fillId="34" borderId="78"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textRotation="90"/>
      <protection/>
    </xf>
    <xf numFmtId="0" fontId="0" fillId="36" borderId="70" xfId="0" applyFill="1" applyBorder="1" applyAlignment="1" applyProtection="1">
      <alignment/>
      <protection locked="0"/>
    </xf>
    <xf numFmtId="0" fontId="0" fillId="36" borderId="71"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0" xfId="0" applyFont="1" applyBorder="1" applyAlignment="1" applyProtection="1">
      <alignment horizontal="center" vertical="center" textRotation="90" wrapText="1"/>
      <protection/>
    </xf>
    <xf numFmtId="0" fontId="12" fillId="0" borderId="81"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2"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3" xfId="0" applyFont="1" applyFill="1" applyBorder="1" applyAlignment="1" applyProtection="1">
      <alignment wrapText="1"/>
      <protection/>
    </xf>
    <xf numFmtId="0" fontId="0" fillId="0" borderId="84"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0" xfId="0" applyFont="1" applyBorder="1" applyAlignment="1" applyProtection="1">
      <alignment/>
      <protection/>
    </xf>
    <xf numFmtId="1" fontId="1" fillId="0" borderId="81" xfId="0" applyNumberFormat="1" applyFont="1" applyBorder="1" applyAlignment="1" applyProtection="1">
      <alignment wrapText="1"/>
      <protection/>
    </xf>
    <xf numFmtId="0" fontId="17" fillId="0" borderId="85"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0" xfId="0" applyBorder="1" applyAlignment="1" applyProtection="1">
      <alignment/>
      <protection/>
    </xf>
    <xf numFmtId="2" fontId="19" fillId="34" borderId="60"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3"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3" xfId="0" applyFont="1" applyBorder="1" applyAlignment="1" applyProtection="1">
      <alignment/>
      <protection/>
    </xf>
    <xf numFmtId="0" fontId="0" fillId="36" borderId="70" xfId="0" applyFont="1" applyFill="1" applyBorder="1" applyAlignment="1" applyProtection="1">
      <alignment/>
      <protection locked="0"/>
    </xf>
    <xf numFmtId="0" fontId="0" fillId="0" borderId="70" xfId="0" applyFont="1" applyBorder="1" applyAlignment="1" applyProtection="1">
      <alignment/>
      <protection/>
    </xf>
    <xf numFmtId="0" fontId="0" fillId="0" borderId="71" xfId="0" applyFont="1" applyBorder="1" applyAlignment="1" applyProtection="1">
      <alignment/>
      <protection/>
    </xf>
    <xf numFmtId="0" fontId="1" fillId="0" borderId="13" xfId="0" applyFont="1" applyBorder="1" applyAlignment="1">
      <alignment horizontal="center"/>
    </xf>
    <xf numFmtId="0" fontId="12" fillId="37" borderId="13" xfId="0" applyFont="1" applyFill="1" applyBorder="1" applyAlignment="1">
      <alignment horizontal="center" vertical="center"/>
    </xf>
    <xf numFmtId="0" fontId="12" fillId="13" borderId="13" xfId="0" applyFont="1" applyFill="1" applyBorder="1" applyAlignment="1">
      <alignment horizontal="center" vertical="center"/>
    </xf>
    <xf numFmtId="0" fontId="14" fillId="37" borderId="13" xfId="0" applyFont="1" applyFill="1" applyBorder="1" applyAlignment="1">
      <alignment horizontal="center" vertical="center"/>
    </xf>
    <xf numFmtId="0" fontId="14" fillId="13" borderId="13" xfId="0" applyFont="1" applyFill="1" applyBorder="1" applyAlignment="1">
      <alignment horizontal="center" vertical="center"/>
    </xf>
    <xf numFmtId="0" fontId="14" fillId="37" borderId="13" xfId="0" applyFont="1" applyFill="1" applyBorder="1" applyAlignment="1">
      <alignment horizontal="center" vertical="center" wrapText="1"/>
    </xf>
    <xf numFmtId="0" fontId="26" fillId="37" borderId="86" xfId="0" applyFont="1" applyFill="1" applyBorder="1" applyAlignment="1">
      <alignment horizontal="center" vertical="center"/>
    </xf>
    <xf numFmtId="0" fontId="26" fillId="37" borderId="87" xfId="0" applyFont="1" applyFill="1" applyBorder="1" applyAlignment="1">
      <alignment horizontal="center" vertical="center"/>
    </xf>
    <xf numFmtId="0" fontId="26" fillId="13" borderId="67" xfId="0" applyFont="1" applyFill="1" applyBorder="1" applyAlignment="1">
      <alignment horizontal="center" vertical="center"/>
    </xf>
    <xf numFmtId="0" fontId="26" fillId="37" borderId="0" xfId="0" applyFont="1" applyFill="1" applyAlignment="1">
      <alignment horizontal="center" vertical="center"/>
    </xf>
    <xf numFmtId="0" fontId="26" fillId="13" borderId="0" xfId="0" applyFont="1" applyFill="1" applyAlignment="1">
      <alignment horizontal="center" vertical="center"/>
    </xf>
    <xf numFmtId="0" fontId="0" fillId="34" borderId="18" xfId="0" applyFont="1" applyFill="1" applyBorder="1" applyAlignment="1" applyProtection="1" quotePrefix="1">
      <alignment/>
      <protection locked="0"/>
    </xf>
    <xf numFmtId="0" fontId="0" fillId="38" borderId="15" xfId="0" applyFont="1" applyFill="1" applyBorder="1" applyAlignment="1" applyProtection="1">
      <alignment wrapText="1"/>
      <protection locked="0"/>
    </xf>
    <xf numFmtId="0" fontId="14" fillId="38" borderId="13" xfId="0" applyFont="1" applyFill="1" applyBorder="1" applyAlignment="1">
      <alignment horizontal="center" vertical="center"/>
    </xf>
    <xf numFmtId="0" fontId="14" fillId="38" borderId="13" xfId="0" applyFont="1" applyFill="1" applyBorder="1" applyAlignment="1">
      <alignment horizontal="center" vertical="center" wrapText="1"/>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8" xfId="0" applyFill="1" applyBorder="1" applyAlignment="1" applyProtection="1">
      <alignment/>
      <protection locked="0"/>
    </xf>
    <xf numFmtId="0" fontId="0" fillId="36" borderId="0" xfId="0" applyFill="1" applyBorder="1" applyAlignment="1" applyProtection="1">
      <alignment/>
      <protection locked="0"/>
    </xf>
    <xf numFmtId="0" fontId="0" fillId="36" borderId="59" xfId="0" applyFill="1" applyBorder="1" applyAlignment="1" applyProtection="1">
      <alignment/>
      <protection locked="0"/>
    </xf>
    <xf numFmtId="0" fontId="0" fillId="36" borderId="6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1" fillId="0" borderId="68" xfId="0" applyFont="1" applyFill="1" applyBorder="1" applyAlignment="1" applyProtection="1">
      <alignment horizontal="center" vertical="center" textRotation="90"/>
      <protection/>
    </xf>
    <xf numFmtId="0" fontId="1" fillId="0" borderId="89" xfId="0" applyFont="1" applyBorder="1" applyAlignment="1" applyProtection="1">
      <alignment horizontal="center" vertical="center" textRotation="90"/>
      <protection/>
    </xf>
    <xf numFmtId="0" fontId="1" fillId="0" borderId="90" xfId="0" applyFont="1" applyBorder="1" applyAlignment="1" applyProtection="1">
      <alignment horizontal="center" vertical="center" textRotation="90"/>
      <protection/>
    </xf>
    <xf numFmtId="0" fontId="12" fillId="0" borderId="68" xfId="0" applyFont="1" applyBorder="1" applyAlignment="1" applyProtection="1">
      <alignment horizontal="center" vertical="center" wrapText="1"/>
      <protection/>
    </xf>
    <xf numFmtId="0" fontId="14" fillId="0" borderId="91"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N82"/>
  <sheetViews>
    <sheetView zoomScalePageLayoutView="0" workbookViewId="0" topLeftCell="A1">
      <pane xSplit="1" ySplit="1" topLeftCell="B35" activePane="bottomRight" state="frozen"/>
      <selection pane="topLeft" activeCell="A1" sqref="A1"/>
      <selection pane="topRight" activeCell="B1" sqref="B1"/>
      <selection pane="bottomLeft" activeCell="A2" sqref="A2"/>
      <selection pane="bottomRight" activeCell="A37" sqref="A37:IV37"/>
    </sheetView>
  </sheetViews>
  <sheetFormatPr defaultColWidth="9.140625" defaultRowHeight="12.75"/>
  <cols>
    <col min="1" max="1" width="28.7109375" style="30" customWidth="1"/>
    <col min="2" max="2" width="8.8515625" style="235" customWidth="1"/>
    <col min="3" max="3" width="8.28125" style="235" hidden="1" customWidth="1"/>
    <col min="4" max="4" width="9.57421875" style="236"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226" t="s">
        <v>14</v>
      </c>
      <c r="B1" s="227" t="s">
        <v>262</v>
      </c>
      <c r="C1" s="227" t="s">
        <v>264</v>
      </c>
      <c r="D1" s="228" t="s">
        <v>263</v>
      </c>
      <c r="E1" s="123" t="s">
        <v>16</v>
      </c>
      <c r="F1" s="123" t="s">
        <v>17</v>
      </c>
      <c r="G1" s="123" t="s">
        <v>18</v>
      </c>
      <c r="H1" s="123" t="s">
        <v>19</v>
      </c>
      <c r="I1" s="123" t="s">
        <v>20</v>
      </c>
      <c r="J1" s="123" t="s">
        <v>21</v>
      </c>
      <c r="K1" s="123" t="s">
        <v>22</v>
      </c>
      <c r="L1" s="123" t="s">
        <v>23</v>
      </c>
      <c r="M1" s="123" t="s">
        <v>24</v>
      </c>
      <c r="N1" s="123" t="s">
        <v>25</v>
      </c>
    </row>
    <row r="2" spans="1:14" ht="12.75">
      <c r="A2" s="128" t="s">
        <v>106</v>
      </c>
      <c r="B2" s="229" t="s">
        <v>296</v>
      </c>
      <c r="C2" s="229">
        <v>2</v>
      </c>
      <c r="D2" s="230" t="s">
        <v>296</v>
      </c>
      <c r="E2" s="127">
        <v>1</v>
      </c>
      <c r="F2" s="126">
        <v>3</v>
      </c>
      <c r="G2" s="127">
        <v>2</v>
      </c>
      <c r="H2" s="127">
        <v>2</v>
      </c>
      <c r="I2" s="127">
        <v>2</v>
      </c>
      <c r="J2" s="127">
        <v>2</v>
      </c>
      <c r="K2" s="127">
        <v>2</v>
      </c>
      <c r="L2" s="127">
        <v>2</v>
      </c>
      <c r="M2" s="127">
        <v>0</v>
      </c>
      <c r="N2" s="127" t="s">
        <v>29</v>
      </c>
    </row>
    <row r="3" spans="1:14" ht="12.75">
      <c r="A3" s="128" t="s">
        <v>292</v>
      </c>
      <c r="B3" s="229" t="s">
        <v>294</v>
      </c>
      <c r="C3" s="229">
        <v>3</v>
      </c>
      <c r="D3" s="230"/>
      <c r="E3" s="130">
        <v>3</v>
      </c>
      <c r="F3" s="134">
        <v>2</v>
      </c>
      <c r="G3" s="125">
        <v>0</v>
      </c>
      <c r="H3" s="134">
        <v>0</v>
      </c>
      <c r="I3" s="127">
        <v>2</v>
      </c>
      <c r="J3" s="127">
        <v>2</v>
      </c>
      <c r="K3" s="126">
        <v>3</v>
      </c>
      <c r="L3" s="127">
        <v>0</v>
      </c>
      <c r="M3" s="127">
        <v>0</v>
      </c>
      <c r="N3" s="127" t="s">
        <v>29</v>
      </c>
    </row>
    <row r="4" spans="1:14" ht="12.75">
      <c r="A4" s="128" t="s">
        <v>120</v>
      </c>
      <c r="B4" s="229" t="s">
        <v>294</v>
      </c>
      <c r="C4" s="229">
        <v>3</v>
      </c>
      <c r="D4" s="230" t="s">
        <v>294</v>
      </c>
      <c r="E4" s="130">
        <v>3</v>
      </c>
      <c r="F4" s="125">
        <v>2</v>
      </c>
      <c r="G4" s="125">
        <v>0</v>
      </c>
      <c r="H4" s="125">
        <v>0</v>
      </c>
      <c r="I4" s="127">
        <v>2</v>
      </c>
      <c r="J4" s="127">
        <v>2</v>
      </c>
      <c r="K4" s="126">
        <v>3</v>
      </c>
      <c r="L4" s="127">
        <v>0</v>
      </c>
      <c r="M4" s="127">
        <v>0</v>
      </c>
      <c r="N4" s="127" t="s">
        <v>29</v>
      </c>
    </row>
    <row r="5" spans="1:14" ht="12.75">
      <c r="A5" s="128" t="s">
        <v>122</v>
      </c>
      <c r="B5" s="229" t="s">
        <v>294</v>
      </c>
      <c r="C5" s="229">
        <v>3</v>
      </c>
      <c r="D5" s="230" t="s">
        <v>294</v>
      </c>
      <c r="E5" s="130">
        <v>3</v>
      </c>
      <c r="F5" s="125">
        <v>2</v>
      </c>
      <c r="G5" s="125">
        <v>0</v>
      </c>
      <c r="H5" s="125">
        <v>0</v>
      </c>
      <c r="I5" s="127">
        <v>2</v>
      </c>
      <c r="J5" s="127">
        <v>2</v>
      </c>
      <c r="K5" s="126">
        <v>3</v>
      </c>
      <c r="L5" s="127">
        <v>0</v>
      </c>
      <c r="M5" s="127">
        <v>0</v>
      </c>
      <c r="N5" s="127" t="s">
        <v>29</v>
      </c>
    </row>
    <row r="6" spans="1:14" ht="12.75">
      <c r="A6" s="124" t="s">
        <v>28</v>
      </c>
      <c r="B6" s="229" t="s">
        <v>294</v>
      </c>
      <c r="C6" s="229">
        <v>1</v>
      </c>
      <c r="D6" s="230"/>
      <c r="E6" s="125">
        <v>2</v>
      </c>
      <c r="F6" s="125">
        <v>2</v>
      </c>
      <c r="G6" s="125">
        <v>1</v>
      </c>
      <c r="H6" s="125">
        <v>0</v>
      </c>
      <c r="I6" s="127">
        <v>2</v>
      </c>
      <c r="J6" s="127">
        <v>2</v>
      </c>
      <c r="K6" s="127">
        <v>1</v>
      </c>
      <c r="L6" s="127">
        <v>0</v>
      </c>
      <c r="M6" s="127">
        <v>0</v>
      </c>
      <c r="N6" s="127" t="s">
        <v>29</v>
      </c>
    </row>
    <row r="7" spans="1:14" ht="12.75">
      <c r="A7" s="128" t="s">
        <v>111</v>
      </c>
      <c r="B7" s="229" t="s">
        <v>294</v>
      </c>
      <c r="C7" s="229">
        <v>1</v>
      </c>
      <c r="D7" s="230" t="s">
        <v>296</v>
      </c>
      <c r="E7" s="127">
        <v>2</v>
      </c>
      <c r="F7" s="127">
        <v>2</v>
      </c>
      <c r="G7" s="127">
        <v>2</v>
      </c>
      <c r="H7" s="126">
        <v>4</v>
      </c>
      <c r="I7" s="127">
        <v>1</v>
      </c>
      <c r="J7" s="127">
        <v>1</v>
      </c>
      <c r="K7" s="127">
        <v>1</v>
      </c>
      <c r="L7" s="127">
        <v>1</v>
      </c>
      <c r="M7" s="126">
        <v>4</v>
      </c>
      <c r="N7" s="127" t="s">
        <v>29</v>
      </c>
    </row>
    <row r="8" spans="1:14" ht="12.75">
      <c r="A8" s="128" t="s">
        <v>67</v>
      </c>
      <c r="B8" s="229" t="s">
        <v>294</v>
      </c>
      <c r="C8" s="229">
        <v>3</v>
      </c>
      <c r="D8" s="230" t="s">
        <v>296</v>
      </c>
      <c r="E8" s="127">
        <v>2</v>
      </c>
      <c r="F8" s="126">
        <v>3</v>
      </c>
      <c r="G8" s="127">
        <v>1</v>
      </c>
      <c r="H8" s="127">
        <v>0</v>
      </c>
      <c r="I8" s="127">
        <v>1</v>
      </c>
      <c r="J8" s="127">
        <v>1</v>
      </c>
      <c r="K8" s="127">
        <v>1</v>
      </c>
      <c r="L8" s="127">
        <v>1</v>
      </c>
      <c r="M8" s="126">
        <v>4</v>
      </c>
      <c r="N8" s="127" t="s">
        <v>29</v>
      </c>
    </row>
    <row r="9" spans="1:14" ht="12.75">
      <c r="A9" s="128" t="s">
        <v>112</v>
      </c>
      <c r="B9" s="229" t="s">
        <v>294</v>
      </c>
      <c r="C9" s="229">
        <v>1</v>
      </c>
      <c r="D9" s="230"/>
      <c r="E9" s="130">
        <v>3</v>
      </c>
      <c r="F9" s="125">
        <v>1</v>
      </c>
      <c r="G9" s="125">
        <v>0</v>
      </c>
      <c r="H9" s="125">
        <v>0</v>
      </c>
      <c r="I9" s="127">
        <v>1</v>
      </c>
      <c r="J9" s="127">
        <v>1</v>
      </c>
      <c r="K9" s="127">
        <v>1</v>
      </c>
      <c r="L9" s="127">
        <v>2</v>
      </c>
      <c r="M9" s="126">
        <v>3</v>
      </c>
      <c r="N9" s="127" t="s">
        <v>29</v>
      </c>
    </row>
    <row r="10" spans="1:14" ht="12.75">
      <c r="A10" s="124" t="s">
        <v>30</v>
      </c>
      <c r="B10" s="239" t="s">
        <v>294</v>
      </c>
      <c r="C10" s="229">
        <v>3</v>
      </c>
      <c r="D10" s="230" t="s">
        <v>296</v>
      </c>
      <c r="E10" s="127">
        <v>1</v>
      </c>
      <c r="F10" s="127">
        <v>2</v>
      </c>
      <c r="G10" s="127">
        <v>3</v>
      </c>
      <c r="H10" s="126">
        <v>4</v>
      </c>
      <c r="I10" s="127">
        <v>1</v>
      </c>
      <c r="J10" s="126">
        <v>4</v>
      </c>
      <c r="K10" s="127">
        <v>0</v>
      </c>
      <c r="L10" s="127">
        <v>0</v>
      </c>
      <c r="M10" s="127">
        <v>0</v>
      </c>
      <c r="N10" s="127" t="s">
        <v>29</v>
      </c>
    </row>
    <row r="11" spans="1:14" ht="12.75">
      <c r="A11" s="128" t="s">
        <v>107</v>
      </c>
      <c r="B11" s="229" t="s">
        <v>294</v>
      </c>
      <c r="C11" s="229">
        <v>1</v>
      </c>
      <c r="D11" s="230" t="s">
        <v>294</v>
      </c>
      <c r="E11" s="130">
        <v>3</v>
      </c>
      <c r="F11" s="125">
        <v>1</v>
      </c>
      <c r="G11" s="125">
        <v>0</v>
      </c>
      <c r="H11" s="125">
        <v>0</v>
      </c>
      <c r="I11" s="127">
        <v>0</v>
      </c>
      <c r="J11" s="127">
        <v>0</v>
      </c>
      <c r="K11" s="127">
        <v>0</v>
      </c>
      <c r="L11" s="127">
        <v>0</v>
      </c>
      <c r="M11" s="126">
        <v>5</v>
      </c>
      <c r="N11" s="127" t="s">
        <v>29</v>
      </c>
    </row>
    <row r="12" spans="1:14" ht="12.75">
      <c r="A12" s="128" t="s">
        <v>71</v>
      </c>
      <c r="B12" s="229" t="s">
        <v>294</v>
      </c>
      <c r="C12" s="229">
        <v>3</v>
      </c>
      <c r="D12" s="230"/>
      <c r="E12" s="130">
        <v>4</v>
      </c>
      <c r="F12" s="125">
        <v>1</v>
      </c>
      <c r="G12" s="125">
        <v>0</v>
      </c>
      <c r="H12" s="125">
        <v>0</v>
      </c>
      <c r="I12" s="127">
        <v>0</v>
      </c>
      <c r="J12" s="127">
        <v>0</v>
      </c>
      <c r="K12" s="127">
        <v>2</v>
      </c>
      <c r="L12" s="127">
        <v>0</v>
      </c>
      <c r="M12" s="126">
        <v>4</v>
      </c>
      <c r="N12" s="127" t="s">
        <v>29</v>
      </c>
    </row>
    <row r="13" spans="1:14" ht="12.75">
      <c r="A13" s="128" t="s">
        <v>110</v>
      </c>
      <c r="B13" s="231" t="s">
        <v>294</v>
      </c>
      <c r="C13" s="229">
        <v>3</v>
      </c>
      <c r="D13" s="230"/>
      <c r="E13" s="130">
        <v>4</v>
      </c>
      <c r="F13" s="125">
        <v>1</v>
      </c>
      <c r="G13" s="134">
        <v>0</v>
      </c>
      <c r="H13" s="134">
        <v>0</v>
      </c>
      <c r="I13" s="127">
        <v>0</v>
      </c>
      <c r="J13" s="133">
        <v>1</v>
      </c>
      <c r="K13" s="127">
        <v>1</v>
      </c>
      <c r="L13" s="126">
        <v>4</v>
      </c>
      <c r="M13" s="127">
        <v>1</v>
      </c>
      <c r="N13" s="127" t="s">
        <v>29</v>
      </c>
    </row>
    <row r="14" spans="1:14" ht="12.75">
      <c r="A14" s="128" t="s">
        <v>66</v>
      </c>
      <c r="B14" s="229" t="s">
        <v>294</v>
      </c>
      <c r="C14" s="229">
        <v>3</v>
      </c>
      <c r="D14" s="230"/>
      <c r="E14" s="130">
        <v>4</v>
      </c>
      <c r="F14" s="125">
        <v>1</v>
      </c>
      <c r="G14" s="125">
        <v>0</v>
      </c>
      <c r="H14" s="125">
        <v>0</v>
      </c>
      <c r="I14" s="127">
        <v>0</v>
      </c>
      <c r="J14" s="127">
        <v>0</v>
      </c>
      <c r="K14" s="126">
        <v>4</v>
      </c>
      <c r="L14" s="127">
        <v>0</v>
      </c>
      <c r="M14" s="127">
        <v>1</v>
      </c>
      <c r="N14" s="127" t="s">
        <v>29</v>
      </c>
    </row>
    <row r="15" spans="1:14" ht="12.75">
      <c r="A15" s="128" t="s">
        <v>126</v>
      </c>
      <c r="B15" s="229" t="s">
        <v>294</v>
      </c>
      <c r="C15" s="229">
        <v>3</v>
      </c>
      <c r="D15" s="230"/>
      <c r="E15" s="125">
        <v>2</v>
      </c>
      <c r="F15" s="130">
        <v>3</v>
      </c>
      <c r="G15" s="125">
        <v>1</v>
      </c>
      <c r="H15" s="125">
        <v>0</v>
      </c>
      <c r="I15" s="127">
        <v>0</v>
      </c>
      <c r="J15" s="127">
        <v>2</v>
      </c>
      <c r="K15" s="127">
        <v>0</v>
      </c>
      <c r="L15" s="126">
        <v>4</v>
      </c>
      <c r="M15" s="127">
        <v>0</v>
      </c>
      <c r="N15" s="127" t="s">
        <v>29</v>
      </c>
    </row>
    <row r="16" spans="1:14" ht="12.75">
      <c r="A16" s="124" t="s">
        <v>9</v>
      </c>
      <c r="B16" s="231" t="s">
        <v>294</v>
      </c>
      <c r="C16" s="229">
        <v>1</v>
      </c>
      <c r="D16" s="230" t="s">
        <v>294</v>
      </c>
      <c r="E16" s="127">
        <v>2</v>
      </c>
      <c r="F16" s="127">
        <v>2</v>
      </c>
      <c r="G16" s="127">
        <v>2</v>
      </c>
      <c r="H16" s="127">
        <v>1</v>
      </c>
      <c r="I16" s="127">
        <v>0</v>
      </c>
      <c r="J16" s="127">
        <v>1</v>
      </c>
      <c r="K16" s="127">
        <v>0</v>
      </c>
      <c r="L16" s="126">
        <v>4</v>
      </c>
      <c r="M16" s="127">
        <v>0</v>
      </c>
      <c r="N16" s="127" t="s">
        <v>29</v>
      </c>
    </row>
    <row r="17" spans="1:14" ht="12.75">
      <c r="A17" s="128" t="s">
        <v>114</v>
      </c>
      <c r="B17" s="229" t="s">
        <v>294</v>
      </c>
      <c r="C17" s="229">
        <v>1</v>
      </c>
      <c r="D17" s="230"/>
      <c r="E17" s="130">
        <v>4</v>
      </c>
      <c r="F17" s="134">
        <v>1</v>
      </c>
      <c r="G17" s="125">
        <v>0</v>
      </c>
      <c r="H17" s="125">
        <v>0</v>
      </c>
      <c r="I17" s="127">
        <v>0</v>
      </c>
      <c r="J17" s="127">
        <v>0</v>
      </c>
      <c r="K17" s="127">
        <v>0</v>
      </c>
      <c r="L17" s="126">
        <v>4</v>
      </c>
      <c r="M17" s="127">
        <v>0</v>
      </c>
      <c r="N17" s="127" t="s">
        <v>29</v>
      </c>
    </row>
    <row r="18" spans="1:14" ht="12.75">
      <c r="A18" s="124" t="s">
        <v>31</v>
      </c>
      <c r="B18" s="231" t="s">
        <v>294</v>
      </c>
      <c r="C18" s="229">
        <v>3</v>
      </c>
      <c r="D18" s="230" t="s">
        <v>294</v>
      </c>
      <c r="E18" s="125">
        <v>2</v>
      </c>
      <c r="F18" s="125">
        <v>2</v>
      </c>
      <c r="G18" s="125">
        <v>1</v>
      </c>
      <c r="H18" s="125">
        <v>1</v>
      </c>
      <c r="I18" s="127">
        <v>0</v>
      </c>
      <c r="J18" s="126">
        <v>4</v>
      </c>
      <c r="K18" s="127">
        <v>1</v>
      </c>
      <c r="L18" s="127">
        <v>1</v>
      </c>
      <c r="M18" s="127">
        <v>0</v>
      </c>
      <c r="N18" s="127" t="s">
        <v>29</v>
      </c>
    </row>
    <row r="19" spans="1:14" ht="12.75">
      <c r="A19" s="128" t="s">
        <v>34</v>
      </c>
      <c r="B19" s="231" t="s">
        <v>294</v>
      </c>
      <c r="C19" s="229">
        <v>3</v>
      </c>
      <c r="D19" s="230" t="s">
        <v>294</v>
      </c>
      <c r="E19" s="125">
        <v>1</v>
      </c>
      <c r="F19" s="125">
        <v>1</v>
      </c>
      <c r="G19" s="130">
        <v>3</v>
      </c>
      <c r="H19" s="125">
        <v>2</v>
      </c>
      <c r="I19" s="127">
        <v>0</v>
      </c>
      <c r="J19" s="126">
        <v>3</v>
      </c>
      <c r="K19" s="127">
        <v>1</v>
      </c>
      <c r="L19" s="127">
        <v>1</v>
      </c>
      <c r="M19" s="127">
        <v>0</v>
      </c>
      <c r="N19" s="127" t="s">
        <v>29</v>
      </c>
    </row>
    <row r="20" spans="1:14" ht="12.75">
      <c r="A20" s="128" t="s">
        <v>128</v>
      </c>
      <c r="B20" s="229" t="s">
        <v>294</v>
      </c>
      <c r="C20" s="229">
        <v>3</v>
      </c>
      <c r="D20" s="230">
        <v>1</v>
      </c>
      <c r="E20" s="130">
        <v>4</v>
      </c>
      <c r="F20" s="125">
        <v>1</v>
      </c>
      <c r="G20" s="125">
        <v>0</v>
      </c>
      <c r="H20" s="125">
        <v>0</v>
      </c>
      <c r="I20" s="127">
        <v>0</v>
      </c>
      <c r="J20" s="127">
        <v>0</v>
      </c>
      <c r="K20" s="126">
        <v>5</v>
      </c>
      <c r="L20" s="127">
        <v>0</v>
      </c>
      <c r="M20" s="127">
        <v>0</v>
      </c>
      <c r="N20" s="127" t="s">
        <v>29</v>
      </c>
    </row>
    <row r="21" spans="1:14" ht="12.75">
      <c r="A21" s="128" t="s">
        <v>77</v>
      </c>
      <c r="B21" s="229" t="s">
        <v>294</v>
      </c>
      <c r="C21" s="229">
        <v>8</v>
      </c>
      <c r="D21" s="230"/>
      <c r="E21" s="127">
        <v>1</v>
      </c>
      <c r="F21" s="126">
        <v>5</v>
      </c>
      <c r="G21" s="127">
        <v>0</v>
      </c>
      <c r="H21" s="127">
        <v>0</v>
      </c>
      <c r="I21" s="127">
        <v>2</v>
      </c>
      <c r="J21" s="126">
        <v>3</v>
      </c>
      <c r="K21" s="127">
        <v>2</v>
      </c>
      <c r="L21" s="127">
        <v>0</v>
      </c>
      <c r="M21" s="127">
        <v>0</v>
      </c>
      <c r="N21" s="127" t="s">
        <v>36</v>
      </c>
    </row>
    <row r="22" spans="1:14" ht="12.75">
      <c r="A22" s="128" t="s">
        <v>38</v>
      </c>
      <c r="B22" s="229" t="s">
        <v>294</v>
      </c>
      <c r="C22" s="229">
        <v>8</v>
      </c>
      <c r="D22" s="230"/>
      <c r="E22" s="127">
        <v>0</v>
      </c>
      <c r="F22" s="127">
        <v>2</v>
      </c>
      <c r="G22" s="127">
        <v>2</v>
      </c>
      <c r="H22" s="127">
        <v>0</v>
      </c>
      <c r="I22" s="127">
        <v>1</v>
      </c>
      <c r="J22" s="127">
        <v>1</v>
      </c>
      <c r="K22" s="133">
        <v>2</v>
      </c>
      <c r="L22" s="126">
        <v>3</v>
      </c>
      <c r="M22" s="127">
        <v>1</v>
      </c>
      <c r="N22" s="127" t="s">
        <v>36</v>
      </c>
    </row>
    <row r="23" spans="1:14" ht="12.75">
      <c r="A23" s="128" t="s">
        <v>81</v>
      </c>
      <c r="B23" s="229" t="s">
        <v>294</v>
      </c>
      <c r="C23" s="229">
        <v>10</v>
      </c>
      <c r="D23" s="230"/>
      <c r="E23" s="125">
        <v>0</v>
      </c>
      <c r="F23" s="125">
        <v>1</v>
      </c>
      <c r="G23" s="125">
        <v>2</v>
      </c>
      <c r="H23" s="130">
        <v>3</v>
      </c>
      <c r="I23" s="127">
        <v>1</v>
      </c>
      <c r="J23" s="126">
        <v>4</v>
      </c>
      <c r="K23" s="127">
        <v>1</v>
      </c>
      <c r="L23" s="127">
        <v>1</v>
      </c>
      <c r="M23" s="127">
        <v>0</v>
      </c>
      <c r="N23" s="127" t="s">
        <v>36</v>
      </c>
    </row>
    <row r="24" spans="1:14" ht="12.75">
      <c r="A24" s="128" t="s">
        <v>47</v>
      </c>
      <c r="B24" s="239" t="s">
        <v>296</v>
      </c>
      <c r="C24" s="229">
        <v>9</v>
      </c>
      <c r="D24" s="230" t="s">
        <v>294</v>
      </c>
      <c r="E24" s="126">
        <v>3</v>
      </c>
      <c r="F24" s="133">
        <v>2</v>
      </c>
      <c r="G24" s="133">
        <v>2</v>
      </c>
      <c r="H24" s="133">
        <v>1</v>
      </c>
      <c r="I24" s="127">
        <v>1</v>
      </c>
      <c r="J24" s="126">
        <v>3</v>
      </c>
      <c r="K24" s="127">
        <v>2</v>
      </c>
      <c r="L24" s="127">
        <v>0</v>
      </c>
      <c r="M24" s="127">
        <v>0</v>
      </c>
      <c r="N24" s="127" t="s">
        <v>36</v>
      </c>
    </row>
    <row r="25" spans="1:14" ht="12.75">
      <c r="A25" s="128" t="s">
        <v>55</v>
      </c>
      <c r="B25" s="229" t="s">
        <v>294</v>
      </c>
      <c r="C25" s="229">
        <v>10</v>
      </c>
      <c r="D25" s="230"/>
      <c r="E25" s="125">
        <v>2</v>
      </c>
      <c r="F25" s="130">
        <v>3</v>
      </c>
      <c r="G25" s="125">
        <v>1</v>
      </c>
      <c r="H25" s="125">
        <v>0</v>
      </c>
      <c r="I25" s="127">
        <v>1</v>
      </c>
      <c r="J25" s="126">
        <v>4</v>
      </c>
      <c r="K25" s="127">
        <v>1</v>
      </c>
      <c r="L25" s="127">
        <v>0</v>
      </c>
      <c r="M25" s="127">
        <v>0</v>
      </c>
      <c r="N25" s="127" t="s">
        <v>36</v>
      </c>
    </row>
    <row r="26" spans="1:14" ht="12.75">
      <c r="A26" s="128" t="s">
        <v>290</v>
      </c>
      <c r="B26" s="229" t="s">
        <v>294</v>
      </c>
      <c r="C26" s="229">
        <v>9</v>
      </c>
      <c r="D26" s="230"/>
      <c r="E26" s="127">
        <v>0</v>
      </c>
      <c r="F26" s="127">
        <v>1</v>
      </c>
      <c r="G26" s="127">
        <v>1</v>
      </c>
      <c r="H26" s="126">
        <v>4</v>
      </c>
      <c r="I26" s="127">
        <v>1</v>
      </c>
      <c r="J26" s="126">
        <v>4</v>
      </c>
      <c r="K26" s="127">
        <v>1</v>
      </c>
      <c r="L26" s="127">
        <v>0</v>
      </c>
      <c r="M26" s="127">
        <v>0</v>
      </c>
      <c r="N26" s="127" t="s">
        <v>36</v>
      </c>
    </row>
    <row r="27" spans="1:14" s="21" customFormat="1" ht="12.75">
      <c r="A27" s="128" t="s">
        <v>96</v>
      </c>
      <c r="B27" s="229"/>
      <c r="C27" s="229"/>
      <c r="D27" s="230" t="s">
        <v>296</v>
      </c>
      <c r="E27" s="125">
        <v>0</v>
      </c>
      <c r="F27" s="125">
        <v>0</v>
      </c>
      <c r="G27" s="125">
        <v>2</v>
      </c>
      <c r="H27" s="130">
        <v>4</v>
      </c>
      <c r="I27" s="127">
        <v>1</v>
      </c>
      <c r="J27" s="126">
        <v>4</v>
      </c>
      <c r="K27" s="127">
        <v>1</v>
      </c>
      <c r="L27" s="127">
        <v>0</v>
      </c>
      <c r="M27" s="127">
        <v>0</v>
      </c>
      <c r="N27" s="127" t="s">
        <v>36</v>
      </c>
    </row>
    <row r="28" spans="1:14" ht="12.75">
      <c r="A28" s="128" t="s">
        <v>95</v>
      </c>
      <c r="B28" s="229" t="s">
        <v>294</v>
      </c>
      <c r="C28" s="229">
        <v>8</v>
      </c>
      <c r="D28" s="230">
        <v>1</v>
      </c>
      <c r="E28" s="127">
        <v>0</v>
      </c>
      <c r="F28" s="127">
        <v>0</v>
      </c>
      <c r="G28" s="126">
        <v>4</v>
      </c>
      <c r="H28" s="127">
        <v>2</v>
      </c>
      <c r="I28" s="127">
        <v>1</v>
      </c>
      <c r="J28" s="126">
        <v>4</v>
      </c>
      <c r="K28" s="127">
        <v>1</v>
      </c>
      <c r="L28" s="127">
        <v>0</v>
      </c>
      <c r="M28" s="127">
        <v>0</v>
      </c>
      <c r="N28" s="127" t="s">
        <v>36</v>
      </c>
    </row>
    <row r="29" spans="1:14" ht="12.75">
      <c r="A29" s="128" t="s">
        <v>287</v>
      </c>
      <c r="B29" s="229" t="s">
        <v>294</v>
      </c>
      <c r="C29" s="229">
        <v>5</v>
      </c>
      <c r="D29" s="230"/>
      <c r="E29" s="126">
        <v>5</v>
      </c>
      <c r="F29" s="127">
        <v>1</v>
      </c>
      <c r="G29" s="127">
        <v>1</v>
      </c>
      <c r="H29" s="127">
        <v>0</v>
      </c>
      <c r="I29" s="127">
        <v>0</v>
      </c>
      <c r="J29" s="127">
        <v>0</v>
      </c>
      <c r="K29" s="127">
        <v>0</v>
      </c>
      <c r="L29" s="127">
        <v>0</v>
      </c>
      <c r="M29" s="126">
        <v>5</v>
      </c>
      <c r="N29" s="127" t="s">
        <v>36</v>
      </c>
    </row>
    <row r="30" spans="1:14" ht="12.75">
      <c r="A30" s="128" t="s">
        <v>68</v>
      </c>
      <c r="B30" s="229" t="s">
        <v>294</v>
      </c>
      <c r="C30" s="229">
        <v>5</v>
      </c>
      <c r="D30" s="230"/>
      <c r="E30" s="130">
        <v>4</v>
      </c>
      <c r="F30" s="125">
        <v>1</v>
      </c>
      <c r="G30" s="125">
        <v>0</v>
      </c>
      <c r="H30" s="125">
        <v>0</v>
      </c>
      <c r="I30" s="127">
        <v>0</v>
      </c>
      <c r="J30" s="127">
        <v>0</v>
      </c>
      <c r="K30" s="127">
        <v>0</v>
      </c>
      <c r="L30" s="127">
        <v>0</v>
      </c>
      <c r="M30" s="126">
        <v>5</v>
      </c>
      <c r="N30" s="127" t="s">
        <v>36</v>
      </c>
    </row>
    <row r="31" spans="1:14" ht="12.75">
      <c r="A31" s="128" t="s">
        <v>108</v>
      </c>
      <c r="B31" s="229" t="s">
        <v>294</v>
      </c>
      <c r="C31" s="229">
        <v>10</v>
      </c>
      <c r="D31" s="230"/>
      <c r="E31" s="130">
        <v>3</v>
      </c>
      <c r="F31" s="125">
        <v>2</v>
      </c>
      <c r="G31" s="125">
        <v>2</v>
      </c>
      <c r="H31" s="125">
        <v>0</v>
      </c>
      <c r="I31" s="127">
        <v>0</v>
      </c>
      <c r="J31" s="127">
        <v>0</v>
      </c>
      <c r="K31" s="127">
        <v>0</v>
      </c>
      <c r="L31" s="127">
        <v>0</v>
      </c>
      <c r="M31" s="126">
        <v>5</v>
      </c>
      <c r="N31" s="127" t="s">
        <v>36</v>
      </c>
    </row>
    <row r="32" spans="1:14" ht="12.75">
      <c r="A32" s="128" t="s">
        <v>69</v>
      </c>
      <c r="B32" s="229" t="s">
        <v>294</v>
      </c>
      <c r="C32" s="229">
        <v>6</v>
      </c>
      <c r="D32" s="230"/>
      <c r="E32" s="130">
        <v>4</v>
      </c>
      <c r="F32" s="125">
        <v>1</v>
      </c>
      <c r="G32" s="125">
        <v>0</v>
      </c>
      <c r="H32" s="125">
        <v>0</v>
      </c>
      <c r="I32" s="127">
        <v>0</v>
      </c>
      <c r="J32" s="127">
        <v>0</v>
      </c>
      <c r="K32" s="127">
        <v>2</v>
      </c>
      <c r="L32" s="127">
        <v>0</v>
      </c>
      <c r="M32" s="126">
        <v>4</v>
      </c>
      <c r="N32" s="127" t="s">
        <v>36</v>
      </c>
    </row>
    <row r="33" spans="1:14" ht="12.75">
      <c r="A33" s="128" t="s">
        <v>99</v>
      </c>
      <c r="B33" s="231"/>
      <c r="C33" s="229">
        <v>8</v>
      </c>
      <c r="D33" s="230"/>
      <c r="E33" s="127">
        <v>2</v>
      </c>
      <c r="F33" s="127">
        <v>2</v>
      </c>
      <c r="G33" s="126">
        <v>3</v>
      </c>
      <c r="H33" s="127">
        <v>2</v>
      </c>
      <c r="I33" s="127">
        <v>0</v>
      </c>
      <c r="J33" s="127">
        <v>1</v>
      </c>
      <c r="K33" s="126">
        <v>3</v>
      </c>
      <c r="L33" s="127">
        <v>1</v>
      </c>
      <c r="M33" s="127">
        <v>2</v>
      </c>
      <c r="N33" s="127" t="s">
        <v>36</v>
      </c>
    </row>
    <row r="34" spans="1:14" ht="12.75">
      <c r="A34" s="128" t="s">
        <v>62</v>
      </c>
      <c r="B34" s="229" t="s">
        <v>294</v>
      </c>
      <c r="C34" s="229">
        <v>8</v>
      </c>
      <c r="D34" s="230"/>
      <c r="E34" s="125">
        <v>2</v>
      </c>
      <c r="F34" s="130">
        <v>3</v>
      </c>
      <c r="G34" s="125">
        <v>1</v>
      </c>
      <c r="H34" s="125">
        <v>0</v>
      </c>
      <c r="I34" s="127">
        <v>0</v>
      </c>
      <c r="J34" s="127">
        <v>2</v>
      </c>
      <c r="K34" s="127">
        <v>1</v>
      </c>
      <c r="L34" s="126">
        <v>3</v>
      </c>
      <c r="M34" s="127">
        <v>0</v>
      </c>
      <c r="N34" s="127" t="s">
        <v>36</v>
      </c>
    </row>
    <row r="35" spans="1:14" ht="12.75">
      <c r="A35" s="128" t="s">
        <v>35</v>
      </c>
      <c r="B35" s="239" t="s">
        <v>296</v>
      </c>
      <c r="C35" s="229">
        <v>8</v>
      </c>
      <c r="D35" s="230"/>
      <c r="E35" s="125">
        <v>2</v>
      </c>
      <c r="F35" s="125">
        <v>2</v>
      </c>
      <c r="G35" s="125">
        <v>0</v>
      </c>
      <c r="H35" s="125">
        <v>0</v>
      </c>
      <c r="I35" s="127">
        <v>0</v>
      </c>
      <c r="J35" s="127">
        <v>1</v>
      </c>
      <c r="K35" s="126">
        <v>4</v>
      </c>
      <c r="L35" s="127">
        <v>1</v>
      </c>
      <c r="M35" s="127">
        <v>0</v>
      </c>
      <c r="N35" s="127" t="s">
        <v>36</v>
      </c>
    </row>
    <row r="36" spans="1:14" ht="12.75">
      <c r="A36" s="128" t="s">
        <v>61</v>
      </c>
      <c r="B36" s="231" t="s">
        <v>294</v>
      </c>
      <c r="C36" s="229">
        <v>8</v>
      </c>
      <c r="D36" s="230">
        <v>1</v>
      </c>
      <c r="E36" s="125">
        <v>1</v>
      </c>
      <c r="F36" s="125">
        <v>2</v>
      </c>
      <c r="G36" s="125">
        <v>2</v>
      </c>
      <c r="H36" s="125">
        <v>2</v>
      </c>
      <c r="I36" s="127">
        <v>0</v>
      </c>
      <c r="J36" s="126">
        <v>3</v>
      </c>
      <c r="K36" s="127">
        <v>2</v>
      </c>
      <c r="L36" s="127">
        <v>0</v>
      </c>
      <c r="M36" s="127">
        <v>0</v>
      </c>
      <c r="N36" s="127" t="s">
        <v>36</v>
      </c>
    </row>
    <row r="37" spans="1:14" ht="12.75">
      <c r="A37" s="124" t="s">
        <v>26</v>
      </c>
      <c r="B37" s="229" t="s">
        <v>294</v>
      </c>
      <c r="C37" s="229">
        <v>5</v>
      </c>
      <c r="D37" s="230"/>
      <c r="E37" s="125">
        <v>2</v>
      </c>
      <c r="F37" s="125">
        <v>2</v>
      </c>
      <c r="G37" s="125">
        <v>2</v>
      </c>
      <c r="H37" s="125">
        <v>2</v>
      </c>
      <c r="I37" s="126">
        <v>3</v>
      </c>
      <c r="J37" s="127">
        <v>2</v>
      </c>
      <c r="K37" s="127">
        <v>1</v>
      </c>
      <c r="L37" s="127">
        <v>0</v>
      </c>
      <c r="M37" s="127">
        <v>0</v>
      </c>
      <c r="N37" s="127" t="s">
        <v>27</v>
      </c>
    </row>
    <row r="38" spans="1:14" ht="12.75">
      <c r="A38" s="128" t="s">
        <v>117</v>
      </c>
      <c r="B38" s="240" t="s">
        <v>296</v>
      </c>
      <c r="C38" s="229">
        <v>6</v>
      </c>
      <c r="D38" s="230" t="s">
        <v>296</v>
      </c>
      <c r="E38" s="127">
        <v>1</v>
      </c>
      <c r="F38" s="127">
        <v>2</v>
      </c>
      <c r="G38" s="127">
        <v>2</v>
      </c>
      <c r="H38" s="127">
        <v>1</v>
      </c>
      <c r="I38" s="126">
        <v>3</v>
      </c>
      <c r="J38" s="127">
        <v>2</v>
      </c>
      <c r="K38" s="127">
        <v>1</v>
      </c>
      <c r="L38" s="127">
        <v>0</v>
      </c>
      <c r="M38" s="127">
        <v>0</v>
      </c>
      <c r="N38" s="127" t="s">
        <v>27</v>
      </c>
    </row>
    <row r="39" spans="1:14" s="21" customFormat="1" ht="12.75">
      <c r="A39" s="128" t="s">
        <v>105</v>
      </c>
      <c r="B39" s="229" t="s">
        <v>294</v>
      </c>
      <c r="C39" s="229">
        <v>5</v>
      </c>
      <c r="D39" s="230"/>
      <c r="E39" s="127">
        <v>2</v>
      </c>
      <c r="F39" s="127">
        <v>2</v>
      </c>
      <c r="G39" s="127">
        <v>2</v>
      </c>
      <c r="H39" s="126">
        <v>4</v>
      </c>
      <c r="I39" s="127">
        <v>2</v>
      </c>
      <c r="J39" s="126">
        <v>3</v>
      </c>
      <c r="K39" s="127">
        <v>2</v>
      </c>
      <c r="L39" s="127">
        <v>2</v>
      </c>
      <c r="M39" s="127">
        <v>0</v>
      </c>
      <c r="N39" s="127" t="s">
        <v>27</v>
      </c>
    </row>
    <row r="40" spans="1:14" ht="12.75">
      <c r="A40" s="128" t="s">
        <v>91</v>
      </c>
      <c r="B40" s="229" t="s">
        <v>294</v>
      </c>
      <c r="C40" s="229">
        <v>6</v>
      </c>
      <c r="D40" s="230"/>
      <c r="E40" s="127">
        <v>0</v>
      </c>
      <c r="F40" s="127">
        <v>1</v>
      </c>
      <c r="G40" s="126">
        <v>3</v>
      </c>
      <c r="H40" s="127">
        <v>2</v>
      </c>
      <c r="I40" s="127">
        <v>2</v>
      </c>
      <c r="J40" s="127">
        <v>2</v>
      </c>
      <c r="K40" s="127">
        <v>2</v>
      </c>
      <c r="L40" s="127">
        <v>2</v>
      </c>
      <c r="M40" s="127">
        <v>0</v>
      </c>
      <c r="N40" s="127" t="s">
        <v>27</v>
      </c>
    </row>
    <row r="41" spans="1:14" ht="12.75">
      <c r="A41" s="128" t="s">
        <v>113</v>
      </c>
      <c r="B41" s="229" t="s">
        <v>296</v>
      </c>
      <c r="C41" s="229">
        <v>5</v>
      </c>
      <c r="D41" s="230" t="s">
        <v>296</v>
      </c>
      <c r="E41" s="127">
        <v>0</v>
      </c>
      <c r="F41" s="127">
        <v>2</v>
      </c>
      <c r="G41" s="127">
        <v>2</v>
      </c>
      <c r="H41" s="126">
        <v>4</v>
      </c>
      <c r="I41" s="127">
        <v>2</v>
      </c>
      <c r="J41" s="126">
        <v>3</v>
      </c>
      <c r="K41" s="127">
        <v>2</v>
      </c>
      <c r="L41" s="127">
        <v>0</v>
      </c>
      <c r="M41" s="127">
        <v>0</v>
      </c>
      <c r="N41" s="127" t="s">
        <v>27</v>
      </c>
    </row>
    <row r="42" spans="1:14" ht="12.75">
      <c r="A42" s="128" t="s">
        <v>70</v>
      </c>
      <c r="B42" s="229" t="s">
        <v>294</v>
      </c>
      <c r="C42" s="229">
        <v>7</v>
      </c>
      <c r="D42" s="230"/>
      <c r="E42" s="127">
        <v>2</v>
      </c>
      <c r="F42" s="127">
        <v>2</v>
      </c>
      <c r="G42" s="126">
        <v>3</v>
      </c>
      <c r="H42" s="127">
        <v>0</v>
      </c>
      <c r="I42" s="127">
        <v>1</v>
      </c>
      <c r="J42" s="127">
        <v>1</v>
      </c>
      <c r="K42" s="127">
        <v>1</v>
      </c>
      <c r="L42" s="127">
        <v>1</v>
      </c>
      <c r="M42" s="126">
        <v>4</v>
      </c>
      <c r="N42" s="127" t="s">
        <v>27</v>
      </c>
    </row>
    <row r="43" spans="1:14" ht="12.75">
      <c r="A43" s="128" t="s">
        <v>286</v>
      </c>
      <c r="B43" s="229" t="s">
        <v>294</v>
      </c>
      <c r="C43" s="229">
        <v>5</v>
      </c>
      <c r="D43" s="230"/>
      <c r="E43" s="126">
        <v>4</v>
      </c>
      <c r="F43" s="127">
        <v>2</v>
      </c>
      <c r="G43" s="127">
        <v>1</v>
      </c>
      <c r="H43" s="127">
        <v>0</v>
      </c>
      <c r="I43" s="127">
        <v>1</v>
      </c>
      <c r="J43" s="127">
        <v>2</v>
      </c>
      <c r="K43" s="126">
        <v>3</v>
      </c>
      <c r="L43" s="127">
        <v>1</v>
      </c>
      <c r="M43" s="127">
        <v>2</v>
      </c>
      <c r="N43" s="127" t="s">
        <v>27</v>
      </c>
    </row>
    <row r="44" spans="1:14" ht="12.75">
      <c r="A44" s="128" t="s">
        <v>116</v>
      </c>
      <c r="B44" s="229" t="s">
        <v>294</v>
      </c>
      <c r="C44" s="229">
        <v>5</v>
      </c>
      <c r="D44" s="230"/>
      <c r="E44" s="127">
        <v>3</v>
      </c>
      <c r="F44" s="126">
        <v>4</v>
      </c>
      <c r="G44" s="127">
        <v>1</v>
      </c>
      <c r="H44" s="127">
        <v>1</v>
      </c>
      <c r="I44" s="127">
        <v>1</v>
      </c>
      <c r="J44" s="127">
        <v>2</v>
      </c>
      <c r="K44" s="127">
        <v>0</v>
      </c>
      <c r="L44" s="126">
        <v>3</v>
      </c>
      <c r="M44" s="127">
        <v>0</v>
      </c>
      <c r="N44" s="127" t="s">
        <v>27</v>
      </c>
    </row>
    <row r="45" spans="1:14" ht="12.75">
      <c r="A45" s="128" t="s">
        <v>88</v>
      </c>
      <c r="B45" s="229" t="s">
        <v>294</v>
      </c>
      <c r="C45" s="229">
        <v>6</v>
      </c>
      <c r="D45" s="230"/>
      <c r="E45" s="127">
        <v>0</v>
      </c>
      <c r="F45" s="126">
        <v>3</v>
      </c>
      <c r="G45" s="127">
        <v>2</v>
      </c>
      <c r="H45" s="127">
        <v>2</v>
      </c>
      <c r="I45" s="127">
        <v>1</v>
      </c>
      <c r="J45" s="127">
        <v>2</v>
      </c>
      <c r="K45" s="126">
        <v>3</v>
      </c>
      <c r="L45" s="127">
        <v>1</v>
      </c>
      <c r="M45" s="127">
        <v>0</v>
      </c>
      <c r="N45" s="127" t="s">
        <v>27</v>
      </c>
    </row>
    <row r="46" spans="1:14" ht="12.75">
      <c r="A46" s="128" t="s">
        <v>64</v>
      </c>
      <c r="B46" s="229" t="s">
        <v>294</v>
      </c>
      <c r="C46" s="229">
        <v>4</v>
      </c>
      <c r="D46" s="230">
        <v>1</v>
      </c>
      <c r="E46" s="125">
        <v>1</v>
      </c>
      <c r="F46" s="125">
        <v>2</v>
      </c>
      <c r="G46" s="130">
        <v>3</v>
      </c>
      <c r="H46" s="125">
        <v>1</v>
      </c>
      <c r="I46" s="127">
        <v>1</v>
      </c>
      <c r="J46" s="126">
        <v>4</v>
      </c>
      <c r="K46" s="127">
        <v>0</v>
      </c>
      <c r="L46" s="127">
        <v>1</v>
      </c>
      <c r="M46" s="127">
        <v>0</v>
      </c>
      <c r="N46" s="127" t="s">
        <v>27</v>
      </c>
    </row>
    <row r="47" spans="1:14" ht="12.75">
      <c r="A47" s="128" t="s">
        <v>97</v>
      </c>
      <c r="B47" s="239" t="s">
        <v>296</v>
      </c>
      <c r="C47" s="229">
        <v>5</v>
      </c>
      <c r="D47" s="230"/>
      <c r="E47" s="127">
        <v>1</v>
      </c>
      <c r="F47" s="127">
        <v>2</v>
      </c>
      <c r="G47" s="127">
        <v>2</v>
      </c>
      <c r="H47" s="126">
        <v>3</v>
      </c>
      <c r="I47" s="127">
        <v>0</v>
      </c>
      <c r="J47" s="127">
        <v>0</v>
      </c>
      <c r="K47" s="127">
        <v>0</v>
      </c>
      <c r="L47" s="127">
        <v>0</v>
      </c>
      <c r="M47" s="126">
        <v>5</v>
      </c>
      <c r="N47" s="127" t="s">
        <v>27</v>
      </c>
    </row>
    <row r="48" spans="1:14" ht="12.75">
      <c r="A48" s="128" t="s">
        <v>100</v>
      </c>
      <c r="B48" s="229" t="s">
        <v>294</v>
      </c>
      <c r="C48" s="229">
        <v>5</v>
      </c>
      <c r="D48" s="230"/>
      <c r="E48" s="127">
        <v>0</v>
      </c>
      <c r="F48" s="127">
        <v>2</v>
      </c>
      <c r="G48" s="127">
        <v>2</v>
      </c>
      <c r="H48" s="127">
        <v>0</v>
      </c>
      <c r="I48" s="127">
        <v>0</v>
      </c>
      <c r="J48" s="127">
        <v>0</v>
      </c>
      <c r="K48" s="126">
        <v>3</v>
      </c>
      <c r="L48" s="127">
        <v>2</v>
      </c>
      <c r="M48" s="127">
        <v>2</v>
      </c>
      <c r="N48" s="127" t="s">
        <v>27</v>
      </c>
    </row>
    <row r="49" spans="1:14" ht="12.75">
      <c r="A49" s="128" t="s">
        <v>72</v>
      </c>
      <c r="B49" s="229" t="s">
        <v>294</v>
      </c>
      <c r="C49" s="229">
        <v>4</v>
      </c>
      <c r="D49" s="230"/>
      <c r="E49" s="130">
        <v>4</v>
      </c>
      <c r="F49" s="125">
        <v>1</v>
      </c>
      <c r="G49" s="125">
        <v>0</v>
      </c>
      <c r="H49" s="125">
        <v>0</v>
      </c>
      <c r="I49" s="127">
        <v>0</v>
      </c>
      <c r="J49" s="127">
        <v>0</v>
      </c>
      <c r="K49" s="126">
        <v>4</v>
      </c>
      <c r="L49" s="127">
        <v>0</v>
      </c>
      <c r="M49" s="127">
        <v>1</v>
      </c>
      <c r="N49" s="127" t="s">
        <v>27</v>
      </c>
    </row>
    <row r="50" spans="1:14" ht="12.75">
      <c r="A50" s="128" t="s">
        <v>63</v>
      </c>
      <c r="B50" s="229" t="s">
        <v>294</v>
      </c>
      <c r="C50" s="229">
        <v>6</v>
      </c>
      <c r="D50" s="230" t="s">
        <v>294</v>
      </c>
      <c r="E50" s="127">
        <v>0</v>
      </c>
      <c r="F50" s="127">
        <v>2</v>
      </c>
      <c r="G50" s="126">
        <v>3</v>
      </c>
      <c r="H50" s="127">
        <v>0</v>
      </c>
      <c r="I50" s="127">
        <v>0</v>
      </c>
      <c r="J50" s="127">
        <v>1</v>
      </c>
      <c r="K50" s="127">
        <v>0</v>
      </c>
      <c r="L50" s="126">
        <v>5</v>
      </c>
      <c r="M50" s="127">
        <v>0</v>
      </c>
      <c r="N50" s="127" t="s">
        <v>27</v>
      </c>
    </row>
    <row r="51" spans="1:14" ht="12.75">
      <c r="A51" s="128" t="s">
        <v>125</v>
      </c>
      <c r="B51" s="229" t="s">
        <v>294</v>
      </c>
      <c r="C51" s="229">
        <v>5</v>
      </c>
      <c r="D51" s="230" t="s">
        <v>296</v>
      </c>
      <c r="E51" s="125">
        <v>2</v>
      </c>
      <c r="F51" s="130">
        <v>3</v>
      </c>
      <c r="G51" s="125">
        <v>1</v>
      </c>
      <c r="H51" s="125">
        <v>0</v>
      </c>
      <c r="I51" s="127">
        <v>0</v>
      </c>
      <c r="J51" s="127">
        <v>2</v>
      </c>
      <c r="K51" s="127">
        <v>0</v>
      </c>
      <c r="L51" s="126">
        <v>4</v>
      </c>
      <c r="M51" s="127">
        <v>0</v>
      </c>
      <c r="N51" s="127" t="s">
        <v>27</v>
      </c>
    </row>
    <row r="52" spans="1:14" ht="12.75">
      <c r="A52" s="128" t="s">
        <v>127</v>
      </c>
      <c r="B52" s="231" t="s">
        <v>294</v>
      </c>
      <c r="C52" s="229">
        <v>6</v>
      </c>
      <c r="D52" s="230"/>
      <c r="E52" s="125">
        <v>2</v>
      </c>
      <c r="F52" s="130">
        <v>3</v>
      </c>
      <c r="G52" s="125">
        <v>1</v>
      </c>
      <c r="H52" s="130">
        <v>1</v>
      </c>
      <c r="I52" s="127">
        <v>0</v>
      </c>
      <c r="J52" s="127">
        <v>1</v>
      </c>
      <c r="K52" s="127">
        <v>0</v>
      </c>
      <c r="L52" s="126">
        <v>4</v>
      </c>
      <c r="M52" s="127">
        <v>0</v>
      </c>
      <c r="N52" s="127" t="s">
        <v>27</v>
      </c>
    </row>
    <row r="53" spans="1:14" ht="12.75">
      <c r="A53" s="128" t="s">
        <v>44</v>
      </c>
      <c r="B53" s="239" t="s">
        <v>296</v>
      </c>
      <c r="C53" s="229">
        <v>6</v>
      </c>
      <c r="D53" s="230" t="s">
        <v>294</v>
      </c>
      <c r="E53" s="126">
        <v>3</v>
      </c>
      <c r="F53" s="127">
        <v>2</v>
      </c>
      <c r="G53" s="127">
        <v>1</v>
      </c>
      <c r="H53" s="127">
        <v>1</v>
      </c>
      <c r="I53" s="127">
        <v>0</v>
      </c>
      <c r="J53" s="127">
        <v>2</v>
      </c>
      <c r="K53" s="127">
        <v>1</v>
      </c>
      <c r="L53" s="126">
        <v>3</v>
      </c>
      <c r="M53" s="127">
        <v>0</v>
      </c>
      <c r="N53" s="127" t="s">
        <v>27</v>
      </c>
    </row>
    <row r="54" spans="1:14" ht="12.75">
      <c r="A54" s="128" t="s">
        <v>115</v>
      </c>
      <c r="B54" s="229" t="s">
        <v>294</v>
      </c>
      <c r="C54" s="229">
        <v>5</v>
      </c>
      <c r="D54" s="230"/>
      <c r="E54" s="125">
        <v>2</v>
      </c>
      <c r="F54" s="130">
        <v>3</v>
      </c>
      <c r="G54" s="125">
        <v>1</v>
      </c>
      <c r="H54" s="125">
        <v>0</v>
      </c>
      <c r="I54" s="127">
        <v>0</v>
      </c>
      <c r="J54" s="127">
        <v>2</v>
      </c>
      <c r="K54" s="127">
        <v>0</v>
      </c>
      <c r="L54" s="126">
        <v>3</v>
      </c>
      <c r="M54" s="127">
        <v>0</v>
      </c>
      <c r="N54" s="127" t="s">
        <v>27</v>
      </c>
    </row>
    <row r="55" spans="1:14" ht="12.75">
      <c r="A55" s="128" t="s">
        <v>57</v>
      </c>
      <c r="B55" s="239" t="s">
        <v>296</v>
      </c>
      <c r="C55" s="229">
        <v>4</v>
      </c>
      <c r="D55" s="230" t="s">
        <v>296</v>
      </c>
      <c r="E55" s="127">
        <v>1</v>
      </c>
      <c r="F55" s="127">
        <v>2</v>
      </c>
      <c r="G55" s="126">
        <v>3</v>
      </c>
      <c r="H55" s="127">
        <v>1</v>
      </c>
      <c r="I55" s="127">
        <v>0</v>
      </c>
      <c r="J55" s="127">
        <v>1</v>
      </c>
      <c r="K55" s="126">
        <v>4</v>
      </c>
      <c r="L55" s="127">
        <v>1</v>
      </c>
      <c r="M55" s="127">
        <v>0</v>
      </c>
      <c r="N55" s="127" t="s">
        <v>27</v>
      </c>
    </row>
    <row r="56" spans="1:14" ht="12.75">
      <c r="A56" s="128" t="s">
        <v>43</v>
      </c>
      <c r="B56" s="231" t="s">
        <v>296</v>
      </c>
      <c r="C56" s="229">
        <v>12</v>
      </c>
      <c r="D56" s="230" t="s">
        <v>296</v>
      </c>
      <c r="E56" s="133">
        <v>2</v>
      </c>
      <c r="F56" s="133">
        <v>2</v>
      </c>
      <c r="G56" s="133">
        <v>2</v>
      </c>
      <c r="H56" s="133">
        <v>2</v>
      </c>
      <c r="I56" s="127">
        <v>2</v>
      </c>
      <c r="J56" s="127">
        <v>2</v>
      </c>
      <c r="K56" s="127">
        <v>2</v>
      </c>
      <c r="L56" s="127">
        <v>2</v>
      </c>
      <c r="M56" s="127">
        <v>1</v>
      </c>
      <c r="N56" s="127" t="s">
        <v>33</v>
      </c>
    </row>
    <row r="57" spans="1:14" ht="12.75">
      <c r="A57" s="128" t="s">
        <v>80</v>
      </c>
      <c r="B57" s="239" t="s">
        <v>296</v>
      </c>
      <c r="C57" s="229">
        <v>12</v>
      </c>
      <c r="D57" s="230"/>
      <c r="E57" s="127">
        <v>0</v>
      </c>
      <c r="F57" s="127">
        <v>1</v>
      </c>
      <c r="G57" s="127">
        <v>2</v>
      </c>
      <c r="H57" s="126">
        <v>4</v>
      </c>
      <c r="I57" s="127">
        <v>2</v>
      </c>
      <c r="J57" s="126">
        <v>3</v>
      </c>
      <c r="K57" s="127">
        <v>1</v>
      </c>
      <c r="L57" s="127">
        <v>0</v>
      </c>
      <c r="M57" s="127">
        <v>0</v>
      </c>
      <c r="N57" s="127" t="s">
        <v>33</v>
      </c>
    </row>
    <row r="58" spans="1:14" ht="12.75">
      <c r="A58" s="128" t="s">
        <v>40</v>
      </c>
      <c r="B58" s="229" t="s">
        <v>294</v>
      </c>
      <c r="C58" s="229">
        <v>12</v>
      </c>
      <c r="D58" s="230"/>
      <c r="E58" s="127">
        <v>1</v>
      </c>
      <c r="F58" s="127">
        <v>1</v>
      </c>
      <c r="G58" s="127">
        <v>1</v>
      </c>
      <c r="H58" s="126">
        <v>5</v>
      </c>
      <c r="I58" s="127">
        <v>1</v>
      </c>
      <c r="J58" s="126">
        <v>4</v>
      </c>
      <c r="K58" s="127">
        <v>1</v>
      </c>
      <c r="L58" s="127">
        <v>0</v>
      </c>
      <c r="M58" s="127">
        <v>0</v>
      </c>
      <c r="N58" s="127" t="s">
        <v>33</v>
      </c>
    </row>
    <row r="59" spans="1:14" ht="12.75">
      <c r="A59" s="128" t="s">
        <v>288</v>
      </c>
      <c r="B59" s="229" t="s">
        <v>294</v>
      </c>
      <c r="C59" s="229">
        <v>12</v>
      </c>
      <c r="D59" s="230"/>
      <c r="E59" s="125">
        <v>1</v>
      </c>
      <c r="F59" s="125">
        <v>1</v>
      </c>
      <c r="G59" s="130">
        <v>3</v>
      </c>
      <c r="H59" s="125">
        <v>2</v>
      </c>
      <c r="I59" s="127">
        <v>0</v>
      </c>
      <c r="J59" s="127">
        <v>2</v>
      </c>
      <c r="K59" s="126">
        <v>3</v>
      </c>
      <c r="L59" s="127">
        <v>0</v>
      </c>
      <c r="M59" s="127">
        <v>0</v>
      </c>
      <c r="N59" s="127" t="s">
        <v>33</v>
      </c>
    </row>
    <row r="62" spans="1:14" ht="12.75">
      <c r="A62" s="136" t="s">
        <v>10</v>
      </c>
      <c r="B62" s="232">
        <v>200</v>
      </c>
      <c r="C62" s="233"/>
      <c r="D62" s="234">
        <v>104</v>
      </c>
      <c r="E62" s="137"/>
      <c r="F62" s="138"/>
      <c r="G62" s="138"/>
      <c r="H62" s="138"/>
      <c r="I62" s="138"/>
      <c r="J62" s="138"/>
      <c r="K62" s="138"/>
      <c r="L62" s="138"/>
      <c r="M62" s="138"/>
      <c r="N62" s="139"/>
    </row>
    <row r="63" spans="1:14" ht="12.75">
      <c r="A63" s="136" t="s">
        <v>139</v>
      </c>
      <c r="B63" s="232"/>
      <c r="C63" s="233"/>
      <c r="D63" s="234">
        <v>23</v>
      </c>
      <c r="E63" s="140"/>
      <c r="F63" s="141"/>
      <c r="G63" s="141"/>
      <c r="H63" s="141"/>
      <c r="I63" s="141"/>
      <c r="J63" s="141"/>
      <c r="K63" s="141"/>
      <c r="L63" s="141"/>
      <c r="M63" s="141"/>
      <c r="N63" s="142"/>
    </row>
    <row r="64" spans="1:14" ht="12.75">
      <c r="A64" s="136" t="s">
        <v>11</v>
      </c>
      <c r="B64" s="232">
        <v>6.5</v>
      </c>
      <c r="C64" s="233"/>
      <c r="D64" s="234">
        <f>D62/D63</f>
        <v>4.521739130434782</v>
      </c>
      <c r="E64" s="140"/>
      <c r="F64" s="141"/>
      <c r="G64" s="141"/>
      <c r="H64" s="141"/>
      <c r="I64" s="141"/>
      <c r="J64" s="141"/>
      <c r="K64" s="141"/>
      <c r="L64" s="141"/>
      <c r="M64" s="141"/>
      <c r="N64" s="142"/>
    </row>
    <row r="65" spans="1:14" ht="12.75">
      <c r="A65" s="136" t="s">
        <v>140</v>
      </c>
      <c r="B65" s="232"/>
      <c r="C65" s="233">
        <f>(D62/B62)*100</f>
        <v>52</v>
      </c>
      <c r="D65" s="234"/>
      <c r="E65" s="140"/>
      <c r="F65" s="141"/>
      <c r="G65" s="141"/>
      <c r="H65" s="141"/>
      <c r="I65" s="141"/>
      <c r="J65" s="141"/>
      <c r="K65" s="141"/>
      <c r="L65" s="141"/>
      <c r="M65" s="141"/>
      <c r="N65" s="142"/>
    </row>
    <row r="66" spans="1:14" ht="12.75">
      <c r="A66" s="136" t="s">
        <v>141</v>
      </c>
      <c r="B66" s="232"/>
      <c r="C66" s="233">
        <f>(D64/B64)*100</f>
        <v>69.56521739130434</v>
      </c>
      <c r="D66" s="234"/>
      <c r="E66" s="143"/>
      <c r="F66" s="144"/>
      <c r="G66" s="144"/>
      <c r="H66" s="144"/>
      <c r="I66" s="144"/>
      <c r="J66" s="144"/>
      <c r="K66" s="144"/>
      <c r="L66" s="144"/>
      <c r="M66" s="144"/>
      <c r="N66" s="145"/>
    </row>
    <row r="71" ht="12.75">
      <c r="A71" s="13"/>
    </row>
    <row r="72" ht="12.75">
      <c r="A72" s="13"/>
    </row>
    <row r="73" ht="12.75">
      <c r="A73" s="13"/>
    </row>
    <row r="74" ht="12.75">
      <c r="A74" s="13"/>
    </row>
    <row r="75" ht="12.75">
      <c r="A75" s="13"/>
    </row>
    <row r="76" ht="12.75">
      <c r="A76" s="13"/>
    </row>
    <row r="77" ht="12.75">
      <c r="A77" s="13"/>
    </row>
    <row r="78" ht="12.75">
      <c r="A78" s="13"/>
    </row>
    <row r="79" ht="12.75">
      <c r="A79" s="13"/>
    </row>
    <row r="80" ht="12.75">
      <c r="A80" s="13"/>
    </row>
    <row r="81" ht="12.75">
      <c r="A81" s="13"/>
    </row>
    <row r="82" ht="12.75">
      <c r="A82" s="13"/>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B10" sqref="B10"/>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0.5" thickBot="1">
      <c r="A1" s="146"/>
      <c r="B1" s="147"/>
      <c r="C1" s="148"/>
      <c r="D1" s="148"/>
      <c r="E1" s="180"/>
      <c r="F1" s="180"/>
      <c r="G1" s="181"/>
    </row>
    <row r="2" spans="1:7" ht="76.5" customHeight="1" thickBot="1" thickTop="1">
      <c r="A2" s="149" t="s">
        <v>161</v>
      </c>
      <c r="B2" s="65" t="s">
        <v>235</v>
      </c>
      <c r="C2" s="65" t="s">
        <v>142</v>
      </c>
      <c r="D2" s="150" t="s">
        <v>13</v>
      </c>
      <c r="G2" s="184" t="s">
        <v>285</v>
      </c>
    </row>
    <row r="3" spans="1:7" s="66" customFormat="1" ht="24.75" customHeight="1">
      <c r="A3" s="151" t="s">
        <v>5</v>
      </c>
      <c r="B3" s="38">
        <v>3.5</v>
      </c>
      <c r="C3" s="34">
        <v>2</v>
      </c>
      <c r="D3" s="152">
        <v>95</v>
      </c>
      <c r="E3" s="176">
        <f>(D3*5)/100</f>
        <v>4.75</v>
      </c>
      <c r="F3" s="176">
        <f>B3*(D3/100)</f>
        <v>3.3249999999999997</v>
      </c>
      <c r="G3" s="185"/>
    </row>
    <row r="4" spans="1:7" s="66" customFormat="1" ht="24.75" customHeight="1">
      <c r="A4" s="153" t="s">
        <v>143</v>
      </c>
      <c r="B4" s="35">
        <v>0.5</v>
      </c>
      <c r="C4" s="36">
        <v>2</v>
      </c>
      <c r="D4" s="154">
        <v>95</v>
      </c>
      <c r="E4" s="176">
        <f aca="true" t="shared" si="0" ref="E4:E10">(D4*5)/100</f>
        <v>4.75</v>
      </c>
      <c r="F4" s="176">
        <f aca="true" t="shared" si="1" ref="F4:F10">B4*(D4/100)</f>
        <v>0.475</v>
      </c>
      <c r="G4" s="186"/>
    </row>
    <row r="5" spans="1:7" s="66" customFormat="1" ht="24.75" customHeight="1">
      <c r="A5" s="153" t="s">
        <v>0</v>
      </c>
      <c r="B5" s="35">
        <v>1</v>
      </c>
      <c r="C5" s="36">
        <v>1</v>
      </c>
      <c r="D5" s="154">
        <v>100</v>
      </c>
      <c r="E5" s="176">
        <f t="shared" si="0"/>
        <v>5</v>
      </c>
      <c r="F5" s="176">
        <f t="shared" si="1"/>
        <v>1</v>
      </c>
      <c r="G5" s="186"/>
    </row>
    <row r="6" spans="1:7" s="66" customFormat="1" ht="24.75" customHeight="1">
      <c r="A6" s="153" t="s">
        <v>144</v>
      </c>
      <c r="B6" s="35">
        <v>1</v>
      </c>
      <c r="C6" s="36">
        <v>1</v>
      </c>
      <c r="D6" s="154">
        <v>100</v>
      </c>
      <c r="E6" s="176">
        <f t="shared" si="0"/>
        <v>5</v>
      </c>
      <c r="F6" s="176">
        <f t="shared" si="1"/>
        <v>1</v>
      </c>
      <c r="G6" s="186"/>
    </row>
    <row r="7" spans="1:7" s="66" customFormat="1" ht="12" customHeight="1">
      <c r="A7" s="153" t="s">
        <v>1</v>
      </c>
      <c r="B7" s="35">
        <v>2</v>
      </c>
      <c r="C7" s="36">
        <v>3</v>
      </c>
      <c r="D7" s="154">
        <v>85</v>
      </c>
      <c r="E7" s="176">
        <f t="shared" si="0"/>
        <v>4.25</v>
      </c>
      <c r="F7" s="176">
        <f t="shared" si="1"/>
        <v>1.7</v>
      </c>
      <c r="G7" s="186"/>
    </row>
    <row r="8" spans="1:7" s="66" customFormat="1" ht="24.75" customHeight="1">
      <c r="A8" s="153" t="s">
        <v>145</v>
      </c>
      <c r="B8" s="35">
        <v>0.5</v>
      </c>
      <c r="C8" s="36">
        <v>3</v>
      </c>
      <c r="D8" s="154">
        <v>85</v>
      </c>
      <c r="E8" s="176">
        <f t="shared" si="0"/>
        <v>4.25</v>
      </c>
      <c r="F8" s="176">
        <f t="shared" si="1"/>
        <v>0.425</v>
      </c>
      <c r="G8" s="186"/>
    </row>
    <row r="9" spans="1:7" s="66" customFormat="1" ht="24.75" customHeight="1">
      <c r="A9" s="153" t="s">
        <v>236</v>
      </c>
      <c r="B9" s="35">
        <v>2.5</v>
      </c>
      <c r="C9" s="36">
        <v>4</v>
      </c>
      <c r="D9" s="154">
        <v>75</v>
      </c>
      <c r="E9" s="176">
        <f t="shared" si="0"/>
        <v>3.75</v>
      </c>
      <c r="F9" s="176">
        <f t="shared" si="1"/>
        <v>1.875</v>
      </c>
      <c r="G9" s="186"/>
    </row>
    <row r="10" spans="1:7" s="66" customFormat="1" ht="24.75" customHeight="1">
      <c r="A10" s="153" t="s">
        <v>237</v>
      </c>
      <c r="B10" s="35">
        <v>1</v>
      </c>
      <c r="C10" s="36">
        <v>4</v>
      </c>
      <c r="D10" s="154">
        <v>75</v>
      </c>
      <c r="E10" s="176">
        <f t="shared" si="0"/>
        <v>3.75</v>
      </c>
      <c r="F10" s="176">
        <f t="shared" si="1"/>
        <v>0.75</v>
      </c>
      <c r="G10" s="187"/>
    </row>
    <row r="11" spans="1:7" ht="12" customHeight="1" thickBot="1">
      <c r="A11" s="155"/>
      <c r="B11" s="177"/>
      <c r="C11" s="178"/>
      <c r="D11" s="179"/>
      <c r="E11" s="116">
        <f>SUM(E3:E10)</f>
        <v>35.5</v>
      </c>
      <c r="F11" s="116">
        <f>SUM(F3:F10)</f>
        <v>10.55</v>
      </c>
      <c r="G11" s="183"/>
    </row>
    <row r="12" spans="1:4" ht="15.75" customHeight="1" thickBot="1" thickTop="1">
      <c r="A12" s="155" t="s">
        <v>159</v>
      </c>
      <c r="B12" s="68"/>
      <c r="C12" s="69"/>
      <c r="D12" s="156">
        <f>(F11/E11)*100</f>
        <v>29.718309859154928</v>
      </c>
    </row>
    <row r="13" spans="1:4" ht="12" customHeight="1" thickBot="1" thickTop="1">
      <c r="A13" s="157"/>
      <c r="B13" s="158"/>
      <c r="C13" s="159"/>
      <c r="D13" s="160"/>
    </row>
    <row r="14" spans="1:6" ht="111.75" customHeight="1">
      <c r="A14" s="70" t="s">
        <v>251</v>
      </c>
      <c r="B14" s="241" t="s">
        <v>254</v>
      </c>
      <c r="C14" s="242"/>
      <c r="D14" s="242"/>
      <c r="E14" s="117"/>
      <c r="F14" s="117"/>
    </row>
    <row r="15" spans="1:4" ht="45.75">
      <c r="A15" s="72" t="s">
        <v>252</v>
      </c>
      <c r="B15" s="243" t="s">
        <v>253</v>
      </c>
      <c r="C15" s="244"/>
      <c r="D15" s="244"/>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B11" sqref="B11"/>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89" t="s">
        <v>285</v>
      </c>
    </row>
    <row r="2" spans="1:7" s="66" customFormat="1" ht="24.75" customHeight="1">
      <c r="A2" s="77" t="s">
        <v>160</v>
      </c>
      <c r="B2" s="37">
        <v>0.5</v>
      </c>
      <c r="C2" s="38">
        <v>4</v>
      </c>
      <c r="D2" s="57">
        <v>70</v>
      </c>
      <c r="E2" s="176">
        <f>(D2*5)/100</f>
        <v>3.5</v>
      </c>
      <c r="F2" s="176">
        <f>B2*(D2/100)</f>
        <v>0.35</v>
      </c>
      <c r="G2" s="182"/>
    </row>
    <row r="3" spans="1:7" s="66" customFormat="1" ht="24.75" customHeight="1">
      <c r="A3" s="78" t="s">
        <v>131</v>
      </c>
      <c r="B3" s="37">
        <v>0</v>
      </c>
      <c r="C3" s="35">
        <v>4</v>
      </c>
      <c r="D3" s="161">
        <v>70</v>
      </c>
      <c r="E3" s="176">
        <f aca="true" t="shared" si="0" ref="E3:E11">(D3*5)/100</f>
        <v>3.5</v>
      </c>
      <c r="F3" s="176">
        <f aca="true" t="shared" si="1" ref="F3:F9">B3*(D3/100)</f>
        <v>0</v>
      </c>
      <c r="G3" s="182"/>
    </row>
    <row r="4" spans="1:7" s="66" customFormat="1" ht="24.75" customHeight="1">
      <c r="A4" s="78" t="s">
        <v>134</v>
      </c>
      <c r="B4" s="37">
        <v>3</v>
      </c>
      <c r="C4" s="35">
        <v>1</v>
      </c>
      <c r="D4" s="161">
        <v>100</v>
      </c>
      <c r="E4" s="176">
        <f t="shared" si="0"/>
        <v>5</v>
      </c>
      <c r="F4" s="176">
        <f t="shared" si="1"/>
        <v>3</v>
      </c>
      <c r="G4" s="182"/>
    </row>
    <row r="5" spans="1:7" s="66" customFormat="1" ht="24.75" customHeight="1">
      <c r="A5" s="78" t="s">
        <v>132</v>
      </c>
      <c r="B5" s="37">
        <v>1.5</v>
      </c>
      <c r="C5" s="35">
        <v>1</v>
      </c>
      <c r="D5" s="161">
        <v>100</v>
      </c>
      <c r="E5" s="176">
        <f t="shared" si="0"/>
        <v>5</v>
      </c>
      <c r="F5" s="176">
        <f t="shared" si="1"/>
        <v>1.5</v>
      </c>
      <c r="G5" s="182"/>
    </row>
    <row r="6" spans="1:7" s="66" customFormat="1" ht="24.75" customHeight="1">
      <c r="A6" s="78" t="s">
        <v>135</v>
      </c>
      <c r="B6" s="37">
        <v>2.5</v>
      </c>
      <c r="C6" s="35">
        <v>2</v>
      </c>
      <c r="D6" s="161">
        <v>95</v>
      </c>
      <c r="E6" s="176">
        <f t="shared" si="0"/>
        <v>4.75</v>
      </c>
      <c r="F6" s="176">
        <f t="shared" si="1"/>
        <v>2.375</v>
      </c>
      <c r="G6" s="182"/>
    </row>
    <row r="7" spans="1:7" s="66" customFormat="1" ht="24.75" customHeight="1">
      <c r="A7" s="78" t="s">
        <v>133</v>
      </c>
      <c r="B7" s="37">
        <v>0.5</v>
      </c>
      <c r="C7" s="35">
        <v>2</v>
      </c>
      <c r="D7" s="161">
        <v>95</v>
      </c>
      <c r="E7" s="176">
        <f t="shared" si="0"/>
        <v>4.75</v>
      </c>
      <c r="F7" s="176">
        <f t="shared" si="1"/>
        <v>0.475</v>
      </c>
      <c r="G7" s="182"/>
    </row>
    <row r="8" spans="1:7" s="66" customFormat="1" ht="24.75" customHeight="1">
      <c r="A8" s="78" t="s">
        <v>136</v>
      </c>
      <c r="B8" s="37">
        <v>2</v>
      </c>
      <c r="C8" s="35">
        <v>5</v>
      </c>
      <c r="D8" s="161">
        <v>60</v>
      </c>
      <c r="E8" s="176">
        <f t="shared" si="0"/>
        <v>3</v>
      </c>
      <c r="F8" s="176">
        <f t="shared" si="1"/>
        <v>1.2</v>
      </c>
      <c r="G8" s="182"/>
    </row>
    <row r="9" spans="1:7" s="66" customFormat="1" ht="24.75" customHeight="1">
      <c r="A9" s="78" t="s">
        <v>265</v>
      </c>
      <c r="B9" s="37">
        <v>1</v>
      </c>
      <c r="C9" s="35">
        <v>5</v>
      </c>
      <c r="D9" s="161">
        <v>60</v>
      </c>
      <c r="E9" s="176">
        <f t="shared" si="0"/>
        <v>3</v>
      </c>
      <c r="F9" s="176">
        <f t="shared" si="1"/>
        <v>0.6</v>
      </c>
      <c r="G9" s="182"/>
    </row>
    <row r="10" spans="1:7" s="66" customFormat="1" ht="24.75" customHeight="1">
      <c r="A10" s="78" t="s">
        <v>137</v>
      </c>
      <c r="B10" s="37">
        <v>2</v>
      </c>
      <c r="C10" s="35">
        <v>3</v>
      </c>
      <c r="D10" s="161">
        <v>85</v>
      </c>
      <c r="E10" s="176">
        <f t="shared" si="0"/>
        <v>4.25</v>
      </c>
      <c r="F10" s="176">
        <f>B10*(D10/100)</f>
        <v>1.7</v>
      </c>
      <c r="G10" s="182"/>
    </row>
    <row r="11" spans="1:7" s="66" customFormat="1" ht="36.75" customHeight="1" thickBot="1">
      <c r="A11" s="79" t="s">
        <v>266</v>
      </c>
      <c r="B11" s="37">
        <v>1</v>
      </c>
      <c r="C11" s="33">
        <v>3</v>
      </c>
      <c r="D11" s="162">
        <v>85</v>
      </c>
      <c r="E11" s="176">
        <f t="shared" si="0"/>
        <v>4.25</v>
      </c>
      <c r="F11" s="176">
        <f>B11*(D11/100)</f>
        <v>0.85</v>
      </c>
      <c r="G11" s="188"/>
    </row>
    <row r="12" spans="1:6" ht="15" customHeight="1" thickTop="1">
      <c r="A12" s="80"/>
      <c r="B12" s="81"/>
      <c r="C12" s="81"/>
      <c r="D12" s="163"/>
      <c r="E12" s="116">
        <f>SUM(E2:E11)</f>
        <v>41</v>
      </c>
      <c r="F12" s="116">
        <f>SUM(F2:F11)</f>
        <v>12.049999999999997</v>
      </c>
    </row>
    <row r="13" spans="1:4" ht="15" customHeight="1" thickBot="1">
      <c r="A13" s="83" t="s">
        <v>148</v>
      </c>
      <c r="B13" s="84"/>
      <c r="C13" s="84"/>
      <c r="D13" s="164">
        <f>(F12/E12)*100</f>
        <v>29.390243902439018</v>
      </c>
    </row>
    <row r="14" ht="12" customHeight="1" thickTop="1"/>
    <row r="15" ht="101.25" customHeight="1">
      <c r="A15" s="70" t="s">
        <v>255</v>
      </c>
    </row>
    <row r="16" spans="1:4" ht="88.5" customHeight="1">
      <c r="A16" s="72" t="s">
        <v>256</v>
      </c>
      <c r="B16" s="243" t="s">
        <v>253</v>
      </c>
      <c r="C16" s="244"/>
      <c r="D16" s="244"/>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B8" sqref="B8"/>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4" t="s">
        <v>285</v>
      </c>
    </row>
    <row r="2" spans="1:7" ht="24.75" customHeight="1">
      <c r="A2" s="67" t="s">
        <v>267</v>
      </c>
      <c r="B2" s="39">
        <v>2</v>
      </c>
      <c r="C2" s="40">
        <v>2</v>
      </c>
      <c r="D2" s="61">
        <v>95</v>
      </c>
      <c r="E2" s="176">
        <f>(D2*5)/100</f>
        <v>4.75</v>
      </c>
      <c r="F2" s="176">
        <f>B2*(D2/100)</f>
        <v>1.9</v>
      </c>
      <c r="G2" s="175"/>
    </row>
    <row r="3" spans="1:7" ht="24.75" customHeight="1">
      <c r="A3" s="67" t="s">
        <v>269</v>
      </c>
      <c r="B3" s="39">
        <v>0</v>
      </c>
      <c r="C3" s="40">
        <v>2</v>
      </c>
      <c r="D3" s="61">
        <v>95</v>
      </c>
      <c r="E3" s="176">
        <f aca="true" t="shared" si="0" ref="E3:E11">(D3*5)/100</f>
        <v>4.75</v>
      </c>
      <c r="F3" s="176">
        <f aca="true" t="shared" si="1" ref="F3:F11">B3*(D3/100)</f>
        <v>0</v>
      </c>
      <c r="G3" s="175"/>
    </row>
    <row r="4" spans="1:7" ht="24.75" customHeight="1">
      <c r="A4" s="67" t="s">
        <v>268</v>
      </c>
      <c r="B4" s="39">
        <v>3</v>
      </c>
      <c r="C4" s="40">
        <v>3</v>
      </c>
      <c r="D4" s="61">
        <v>85</v>
      </c>
      <c r="E4" s="176">
        <f t="shared" si="0"/>
        <v>4.25</v>
      </c>
      <c r="F4" s="176">
        <f t="shared" si="1"/>
        <v>2.55</v>
      </c>
      <c r="G4" s="175"/>
    </row>
    <row r="5" spans="1:7" ht="24.75" customHeight="1">
      <c r="A5" s="67" t="s">
        <v>270</v>
      </c>
      <c r="B5" s="39">
        <v>1.5</v>
      </c>
      <c r="C5" s="40">
        <v>3</v>
      </c>
      <c r="D5" s="61">
        <v>85</v>
      </c>
      <c r="E5" s="176">
        <f t="shared" si="0"/>
        <v>4.25</v>
      </c>
      <c r="F5" s="176">
        <f t="shared" si="1"/>
        <v>1.275</v>
      </c>
      <c r="G5" s="175"/>
    </row>
    <row r="6" spans="1:7" ht="24.75" customHeight="1">
      <c r="A6" s="67" t="s">
        <v>271</v>
      </c>
      <c r="B6" s="39">
        <v>2</v>
      </c>
      <c r="C6" s="40">
        <v>4</v>
      </c>
      <c r="D6" s="61">
        <v>70</v>
      </c>
      <c r="E6" s="176">
        <f t="shared" si="0"/>
        <v>3.5</v>
      </c>
      <c r="F6" s="176">
        <f t="shared" si="1"/>
        <v>1.4</v>
      </c>
      <c r="G6" s="175"/>
    </row>
    <row r="7" spans="1:7" ht="25.5" customHeight="1">
      <c r="A7" s="67" t="s">
        <v>272</v>
      </c>
      <c r="B7" s="39">
        <v>1.5</v>
      </c>
      <c r="C7" s="40">
        <v>4</v>
      </c>
      <c r="D7" s="61">
        <v>70</v>
      </c>
      <c r="E7" s="176">
        <f t="shared" si="0"/>
        <v>3.5</v>
      </c>
      <c r="F7" s="176">
        <f t="shared" si="1"/>
        <v>1.0499999999999998</v>
      </c>
      <c r="G7" s="175"/>
    </row>
    <row r="8" spans="1:7" ht="25.5" customHeight="1">
      <c r="A8" s="67" t="s">
        <v>273</v>
      </c>
      <c r="B8" s="39">
        <v>1.5</v>
      </c>
      <c r="C8" s="40">
        <v>5</v>
      </c>
      <c r="D8" s="61">
        <v>60</v>
      </c>
      <c r="E8" s="176">
        <f t="shared" si="0"/>
        <v>3</v>
      </c>
      <c r="F8" s="176">
        <f t="shared" si="1"/>
        <v>0.8999999999999999</v>
      </c>
      <c r="G8" s="175"/>
    </row>
    <row r="9" spans="1:7" ht="25.5" customHeight="1">
      <c r="A9" s="67" t="s">
        <v>274</v>
      </c>
      <c r="B9" s="39">
        <v>2</v>
      </c>
      <c r="C9" s="40">
        <v>5</v>
      </c>
      <c r="D9" s="61">
        <v>60</v>
      </c>
      <c r="E9" s="176">
        <f t="shared" si="0"/>
        <v>3</v>
      </c>
      <c r="F9" s="176">
        <f t="shared" si="1"/>
        <v>1.2</v>
      </c>
      <c r="G9" s="175"/>
    </row>
    <row r="10" spans="1:7" ht="15" customHeight="1">
      <c r="A10" s="67" t="s">
        <v>2</v>
      </c>
      <c r="B10" s="238">
        <v>3</v>
      </c>
      <c r="C10" s="40">
        <v>1</v>
      </c>
      <c r="D10" s="61">
        <v>100</v>
      </c>
      <c r="E10" s="176">
        <f t="shared" si="0"/>
        <v>5</v>
      </c>
      <c r="F10" s="176">
        <f t="shared" si="1"/>
        <v>3</v>
      </c>
      <c r="G10" s="175"/>
    </row>
    <row r="11" spans="1:7" ht="15" customHeight="1" thickBot="1">
      <c r="A11" s="89" t="s">
        <v>3</v>
      </c>
      <c r="B11" s="238">
        <v>4</v>
      </c>
      <c r="C11" s="40">
        <v>1</v>
      </c>
      <c r="D11" s="61">
        <v>100</v>
      </c>
      <c r="E11" s="176">
        <f t="shared" si="0"/>
        <v>5</v>
      </c>
      <c r="F11" s="176">
        <f t="shared" si="1"/>
        <v>4</v>
      </c>
      <c r="G11" s="175"/>
    </row>
    <row r="12" spans="1:6" ht="15" customHeight="1" thickTop="1">
      <c r="A12" s="80"/>
      <c r="B12" s="81"/>
      <c r="C12" s="81"/>
      <c r="D12" s="82"/>
      <c r="E12" s="116">
        <f>SUM(E2:E11)</f>
        <v>41</v>
      </c>
      <c r="F12" s="116">
        <f>SUM(F2:F11)</f>
        <v>17.275</v>
      </c>
    </row>
    <row r="13" spans="1:4" ht="15" customHeight="1" thickBot="1">
      <c r="A13" s="83" t="s">
        <v>4</v>
      </c>
      <c r="B13" s="84"/>
      <c r="C13" s="84"/>
      <c r="D13" s="165">
        <f>(F12/E12)*100</f>
        <v>42.13414634146341</v>
      </c>
    </row>
    <row r="14" ht="10.5" thickTop="1"/>
    <row r="15" spans="1:5" ht="96.75" customHeight="1">
      <c r="A15" s="71" t="s">
        <v>258</v>
      </c>
      <c r="B15" s="241" t="s">
        <v>283</v>
      </c>
      <c r="C15" s="241"/>
      <c r="D15" s="245"/>
      <c r="E15" s="246"/>
    </row>
    <row r="16" spans="1:5" ht="99" customHeight="1">
      <c r="A16" s="70" t="s">
        <v>257</v>
      </c>
      <c r="B16" s="241" t="s">
        <v>284</v>
      </c>
      <c r="C16" s="246"/>
      <c r="D16" s="246"/>
      <c r="E16" s="119"/>
    </row>
    <row r="17" spans="1:5" ht="49.5" customHeight="1">
      <c r="A17" s="72" t="s">
        <v>259</v>
      </c>
      <c r="B17" s="243" t="s">
        <v>253</v>
      </c>
      <c r="C17" s="247"/>
      <c r="D17" s="247"/>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N3" sqref="N3"/>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3"/>
      <c r="B1" s="192"/>
      <c r="C1" s="193"/>
    </row>
    <row r="2" spans="1:8" ht="63" customHeight="1" thickBot="1">
      <c r="A2" s="173" t="s">
        <v>238</v>
      </c>
      <c r="B2" s="194" t="s">
        <v>239</v>
      </c>
      <c r="C2" s="254" t="s">
        <v>285</v>
      </c>
      <c r="D2" s="255"/>
      <c r="E2" s="255"/>
      <c r="F2" s="255"/>
      <c r="G2" s="256"/>
      <c r="H2" s="190"/>
    </row>
    <row r="3" spans="1:8" ht="27" customHeight="1">
      <c r="A3" s="214" t="s">
        <v>240</v>
      </c>
      <c r="B3" s="195">
        <v>2</v>
      </c>
      <c r="C3" s="248"/>
      <c r="D3" s="249"/>
      <c r="E3" s="249"/>
      <c r="F3" s="249"/>
      <c r="G3" s="250"/>
      <c r="H3" s="190"/>
    </row>
    <row r="4" spans="1:8" ht="18" customHeight="1">
      <c r="A4" s="215" t="s">
        <v>241</v>
      </c>
      <c r="B4" s="195"/>
      <c r="C4" s="248"/>
      <c r="D4" s="249"/>
      <c r="E4" s="249"/>
      <c r="F4" s="249"/>
      <c r="G4" s="250"/>
      <c r="H4" s="190"/>
    </row>
    <row r="5" spans="1:8" ht="13.5" thickBot="1">
      <c r="A5" s="216" t="s">
        <v>242</v>
      </c>
      <c r="B5" s="217"/>
      <c r="C5" s="251"/>
      <c r="D5" s="252"/>
      <c r="E5" s="252"/>
      <c r="F5" s="252"/>
      <c r="G5" s="253"/>
      <c r="H5" s="190"/>
    </row>
    <row r="6" ht="13.5" thickBot="1"/>
    <row r="7" spans="1:10" ht="63" thickBot="1">
      <c r="A7" s="199" t="s">
        <v>243</v>
      </c>
      <c r="B7" s="97" t="s">
        <v>235</v>
      </c>
      <c r="C7" s="97" t="s">
        <v>142</v>
      </c>
      <c r="D7" s="200"/>
      <c r="E7" s="200"/>
      <c r="F7" s="200"/>
      <c r="G7" s="201" t="s">
        <v>13</v>
      </c>
      <c r="H7" s="121"/>
      <c r="J7" s="196" t="s">
        <v>285</v>
      </c>
    </row>
    <row r="8" spans="1:10" ht="26.25">
      <c r="A8" s="151" t="s">
        <v>246</v>
      </c>
      <c r="B8" s="33"/>
      <c r="C8" s="34">
        <v>2</v>
      </c>
      <c r="D8" s="166"/>
      <c r="E8" s="166"/>
      <c r="F8" s="166"/>
      <c r="G8" s="152"/>
      <c r="H8" s="191">
        <f>(G8*5)/100</f>
        <v>0</v>
      </c>
      <c r="I8" s="191">
        <f>B8*(G8/100)</f>
        <v>0</v>
      </c>
      <c r="J8" s="197"/>
    </row>
    <row r="9" spans="1:10" ht="39">
      <c r="A9" s="202" t="s">
        <v>247</v>
      </c>
      <c r="B9" s="33"/>
      <c r="C9" s="36"/>
      <c r="D9" s="167"/>
      <c r="E9" s="167"/>
      <c r="F9" s="167"/>
      <c r="G9" s="154"/>
      <c r="H9" s="191">
        <f>(G9*5)/100</f>
        <v>0</v>
      </c>
      <c r="I9" s="191">
        <f>B9*(G9/100)</f>
        <v>0</v>
      </c>
      <c r="J9" s="197"/>
    </row>
    <row r="10" spans="1:10" ht="26.25">
      <c r="A10" s="153" t="s">
        <v>244</v>
      </c>
      <c r="B10" s="33">
        <v>2</v>
      </c>
      <c r="C10" s="36">
        <v>1</v>
      </c>
      <c r="D10" s="167"/>
      <c r="E10" s="167"/>
      <c r="F10" s="167"/>
      <c r="G10" s="154">
        <v>100</v>
      </c>
      <c r="H10" s="191">
        <f>(G10*5)/100</f>
        <v>5</v>
      </c>
      <c r="I10" s="191">
        <f>B10*(G10/100)</f>
        <v>2</v>
      </c>
      <c r="J10" s="197"/>
    </row>
    <row r="11" spans="1:10" ht="39.75" thickBot="1">
      <c r="A11" s="153" t="s">
        <v>245</v>
      </c>
      <c r="B11" s="33"/>
      <c r="C11" s="168"/>
      <c r="D11" s="169"/>
      <c r="E11" s="169"/>
      <c r="F11" s="169"/>
      <c r="G11" s="203"/>
      <c r="H11" s="191">
        <f>(G11*5)/100</f>
        <v>0</v>
      </c>
      <c r="I11" s="191">
        <f>B11*(G11/100)</f>
        <v>0</v>
      </c>
      <c r="J11" s="198"/>
    </row>
    <row r="12" spans="1:9" ht="13.5" thickBot="1">
      <c r="A12" s="204"/>
      <c r="B12" s="205"/>
      <c r="C12" s="205"/>
      <c r="D12" s="206"/>
      <c r="E12" s="206"/>
      <c r="F12" s="206"/>
      <c r="G12" s="207"/>
      <c r="H12" s="122">
        <f>SUM(H8:H11)</f>
        <v>5</v>
      </c>
      <c r="I12" s="122">
        <f>SUM(I8:I11)</f>
        <v>2</v>
      </c>
    </row>
    <row r="13" spans="1:9" ht="27" thickBot="1">
      <c r="A13" s="208" t="s">
        <v>159</v>
      </c>
      <c r="B13" s="209"/>
      <c r="C13" s="210"/>
      <c r="D13" s="211"/>
      <c r="E13" s="211"/>
      <c r="F13" s="211"/>
      <c r="G13" s="212">
        <f>(I12/H12)*100</f>
        <v>40</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J14" sqref="J14"/>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57" t="s">
        <v>164</v>
      </c>
      <c r="B3" s="258"/>
      <c r="C3" s="97" t="s">
        <v>154</v>
      </c>
      <c r="D3" s="98" t="s">
        <v>155</v>
      </c>
      <c r="E3" s="97" t="s">
        <v>156</v>
      </c>
      <c r="F3" s="97" t="s">
        <v>157</v>
      </c>
      <c r="G3" s="200" t="s">
        <v>158</v>
      </c>
      <c r="H3" s="189" t="s">
        <v>285</v>
      </c>
    </row>
    <row r="4" spans="1:8" s="101" customFormat="1" ht="12" customHeight="1">
      <c r="A4" s="99" t="s">
        <v>8</v>
      </c>
      <c r="B4" s="100" t="s">
        <v>151</v>
      </c>
      <c r="C4" s="41">
        <f>100-(flowmod!D12)</f>
        <v>70.28169014084507</v>
      </c>
      <c r="D4" s="42">
        <f>G4/$G$8</f>
        <v>0.30357142857142855</v>
      </c>
      <c r="E4" s="43">
        <f>C4*D4</f>
        <v>21.335513078470825</v>
      </c>
      <c r="F4" s="44">
        <v>3</v>
      </c>
      <c r="G4" s="218">
        <v>85</v>
      </c>
      <c r="H4" s="223"/>
    </row>
    <row r="5" spans="1:8" s="101" customFormat="1" ht="12" customHeight="1">
      <c r="A5" s="99" t="s">
        <v>6</v>
      </c>
      <c r="B5" s="100" t="s">
        <v>152</v>
      </c>
      <c r="C5" s="41">
        <f>100-(habitat!D13)</f>
        <v>70.60975609756099</v>
      </c>
      <c r="D5" s="42">
        <f>G5/$G$8</f>
        <v>0.3392857142857143</v>
      </c>
      <c r="E5" s="43">
        <f>C5*D5</f>
        <v>23.95688153310105</v>
      </c>
      <c r="F5" s="44">
        <v>2</v>
      </c>
      <c r="G5" s="218">
        <v>95</v>
      </c>
      <c r="H5" s="223"/>
    </row>
    <row r="6" spans="1:8" s="101" customFormat="1" ht="12" customHeight="1" thickBot="1">
      <c r="A6" s="102" t="s">
        <v>7</v>
      </c>
      <c r="B6" s="103" t="s">
        <v>153</v>
      </c>
      <c r="C6" s="45">
        <f>100-(wq!D13)</f>
        <v>57.86585365853659</v>
      </c>
      <c r="D6" s="46">
        <f>G6/$G$8</f>
        <v>0.35714285714285715</v>
      </c>
      <c r="E6" s="47">
        <f>C6*D6</f>
        <v>20.66637630662021</v>
      </c>
      <c r="F6" s="48">
        <v>1</v>
      </c>
      <c r="G6" s="219">
        <v>100</v>
      </c>
      <c r="H6" s="223"/>
    </row>
    <row r="7" spans="1:8" s="101" customFormat="1" ht="12" customHeight="1" thickBot="1">
      <c r="A7" s="102" t="s">
        <v>249</v>
      </c>
      <c r="B7" s="103" t="s">
        <v>250</v>
      </c>
      <c r="C7" s="45">
        <f>100-('Con &amp; Seas'!G13)</f>
        <v>60</v>
      </c>
      <c r="D7" s="46">
        <f>G7/$G$8</f>
        <v>0</v>
      </c>
      <c r="E7" s="47">
        <f>C7*D7</f>
        <v>0</v>
      </c>
      <c r="F7" s="237" t="s">
        <v>297</v>
      </c>
      <c r="G7" s="219"/>
      <c r="H7" s="223"/>
    </row>
    <row r="8" spans="1:8" s="101" customFormat="1" ht="12" customHeight="1">
      <c r="A8" s="104"/>
      <c r="B8" s="105"/>
      <c r="C8" s="41"/>
      <c r="D8" s="49"/>
      <c r="E8" s="43"/>
      <c r="F8" s="52"/>
      <c r="G8" s="220">
        <f>SUM(G4:G7)</f>
        <v>280</v>
      </c>
      <c r="H8" s="224"/>
    </row>
    <row r="9" spans="1:8" s="101" customFormat="1" ht="12" customHeight="1">
      <c r="A9" s="99" t="s">
        <v>165</v>
      </c>
      <c r="B9" s="100"/>
      <c r="C9" s="50"/>
      <c r="D9" s="51"/>
      <c r="E9" s="52">
        <f>SUM(E4:E7)</f>
        <v>65.95877091819209</v>
      </c>
      <c r="F9" s="52"/>
      <c r="G9" s="221"/>
      <c r="H9" s="224"/>
    </row>
    <row r="10" spans="1:8" s="101" customFormat="1" ht="12" customHeight="1" thickBot="1">
      <c r="A10" s="102" t="s">
        <v>166</v>
      </c>
      <c r="B10" s="103"/>
      <c r="C10" s="53"/>
      <c r="D10" s="54"/>
      <c r="E10" s="55" t="str">
        <f>IF(E9&gt;89.5,"A",IF(E9&gt;79.5,"B",IF(E9&gt;59.5,"C",IF(E9&gt;39.5,"D",IF(E9&gt;19.5,"E",IF(E9&gt;=0,"F"))))))</f>
        <v>C</v>
      </c>
      <c r="F10" s="106"/>
      <c r="G10" s="222"/>
      <c r="H10" s="225"/>
    </row>
    <row r="11" spans="1:4" s="101" customFormat="1" ht="12" customHeight="1">
      <c r="A11" s="107" t="s">
        <v>12</v>
      </c>
      <c r="B11" s="107"/>
      <c r="C11" s="108"/>
      <c r="D11" s="90"/>
    </row>
    <row r="12" spans="4:5" ht="12" customHeight="1">
      <c r="D12" s="109"/>
      <c r="E12" s="109"/>
    </row>
    <row r="13" spans="1:7" ht="39.75" customHeight="1">
      <c r="A13" s="259" t="s">
        <v>260</v>
      </c>
      <c r="B13" s="260"/>
      <c r="C13" s="260"/>
      <c r="D13" s="261"/>
      <c r="E13" s="261"/>
      <c r="F13" s="261"/>
      <c r="G13" s="261"/>
    </row>
    <row r="14" spans="1:7" ht="48.75" customHeight="1">
      <c r="A14" s="262" t="s">
        <v>163</v>
      </c>
      <c r="B14" s="263"/>
      <c r="C14" s="263"/>
      <c r="D14" s="263"/>
      <c r="E14" s="263"/>
      <c r="F14" s="263"/>
      <c r="G14" s="263"/>
    </row>
    <row r="15" spans="1:7" s="110" customFormat="1" ht="40.5" customHeight="1">
      <c r="A15" s="259" t="s">
        <v>261</v>
      </c>
      <c r="B15" s="242"/>
      <c r="C15" s="242"/>
      <c r="D15" s="242"/>
      <c r="E15" s="242"/>
      <c r="F15" s="242"/>
      <c r="G15" s="242"/>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8.25">
      <c r="A39" s="109"/>
      <c r="B39" s="109"/>
      <c r="C39" s="109"/>
      <c r="D39" s="115"/>
      <c r="E39" s="115"/>
    </row>
    <row r="40" spans="1:5" s="114" customFormat="1" ht="8.25">
      <c r="A40" s="109"/>
      <c r="B40" s="109"/>
      <c r="C40" s="109"/>
      <c r="D40" s="112"/>
      <c r="E40" s="112"/>
    </row>
    <row r="41" spans="1:4" s="114" customFormat="1" ht="8.25">
      <c r="A41" s="109"/>
      <c r="B41" s="109"/>
      <c r="C41" s="109"/>
      <c r="D41" s="109"/>
    </row>
    <row r="42" spans="1:4" s="114" customFormat="1" ht="8.25">
      <c r="A42" s="109"/>
      <c r="B42" s="109"/>
      <c r="C42" s="109"/>
      <c r="D42" s="109"/>
    </row>
    <row r="43" spans="1:4" s="114" customFormat="1" ht="8.25">
      <c r="A43" s="109"/>
      <c r="B43" s="109"/>
      <c r="C43" s="109"/>
      <c r="D43" s="109"/>
    </row>
    <row r="44" spans="1:4" s="114" customFormat="1" ht="8.25">
      <c r="A44" s="109"/>
      <c r="B44" s="109"/>
      <c r="C44" s="109"/>
      <c r="D44" s="109"/>
    </row>
    <row r="45" spans="1:4" s="114" customFormat="1" ht="8.25">
      <c r="A45" s="109"/>
      <c r="B45" s="109"/>
      <c r="C45" s="109"/>
      <c r="D45" s="109"/>
    </row>
    <row r="46" spans="1:4" s="114" customFormat="1" ht="8.25">
      <c r="A46" s="109"/>
      <c r="B46" s="109"/>
      <c r="C46" s="109"/>
      <c r="D46" s="109"/>
    </row>
    <row r="47" spans="1:4" s="114" customFormat="1" ht="8.25">
      <c r="A47" s="109"/>
      <c r="B47" s="109"/>
      <c r="C47" s="109"/>
      <c r="D47" s="109"/>
    </row>
    <row r="48" spans="1:4" s="114" customFormat="1" ht="8.25">
      <c r="A48" s="109"/>
      <c r="B48" s="109"/>
      <c r="C48" s="109"/>
      <c r="D48" s="109"/>
    </row>
    <row r="49" spans="1:4" s="114" customFormat="1" ht="8.25">
      <c r="A49" s="109"/>
      <c r="B49" s="109"/>
      <c r="C49" s="109"/>
      <c r="D49" s="109"/>
    </row>
    <row r="50" spans="1:4" s="114" customFormat="1" ht="8.25">
      <c r="A50" s="109"/>
      <c r="B50" s="109"/>
      <c r="C50" s="109"/>
      <c r="D50" s="109"/>
    </row>
    <row r="51" spans="1:4" s="114" customFormat="1" ht="8.25">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71" customWidth="1"/>
    <col min="2" max="2" width="11.00390625" style="171" customWidth="1"/>
    <col min="3" max="3" width="12.140625" style="171" customWidth="1"/>
    <col min="4" max="4" width="14.28125" style="171" customWidth="1"/>
    <col min="5" max="5" width="13.421875" style="171" customWidth="1"/>
    <col min="6" max="6" width="16.28125" style="171" customWidth="1"/>
    <col min="7" max="7" width="17.57421875" style="171" customWidth="1"/>
    <col min="8" max="8" width="14.57421875" style="171" customWidth="1"/>
  </cols>
  <sheetData>
    <row r="1" spans="1:8" ht="12.75">
      <c r="A1" s="171" t="s">
        <v>275</v>
      </c>
      <c r="B1" s="171" t="s">
        <v>276</v>
      </c>
      <c r="C1" s="171" t="s">
        <v>277</v>
      </c>
      <c r="D1" s="171" t="s">
        <v>278</v>
      </c>
      <c r="E1" s="171" t="s">
        <v>279</v>
      </c>
      <c r="F1" s="171" t="s">
        <v>280</v>
      </c>
      <c r="G1" s="171" t="s">
        <v>281</v>
      </c>
      <c r="H1" s="171" t="s">
        <v>22</v>
      </c>
    </row>
    <row r="2" spans="1:8" ht="12.75">
      <c r="A2" s="170" t="s">
        <v>44</v>
      </c>
      <c r="B2" s="170" t="s">
        <v>125</v>
      </c>
      <c r="C2" s="170" t="s">
        <v>32</v>
      </c>
      <c r="D2" s="170" t="s">
        <v>47</v>
      </c>
      <c r="E2" s="170" t="s">
        <v>55</v>
      </c>
      <c r="F2" s="170" t="s">
        <v>85</v>
      </c>
      <c r="G2" s="170" t="s">
        <v>104</v>
      </c>
      <c r="H2" s="170" t="s">
        <v>35</v>
      </c>
    </row>
    <row r="3" spans="1:8" ht="12.75">
      <c r="A3" s="172" t="s">
        <v>86</v>
      </c>
      <c r="B3" s="170" t="s">
        <v>62</v>
      </c>
      <c r="C3" s="170" t="s">
        <v>45</v>
      </c>
      <c r="E3" s="170" t="s">
        <v>77</v>
      </c>
      <c r="F3" s="170" t="s">
        <v>74</v>
      </c>
      <c r="G3" s="170" t="s">
        <v>105</v>
      </c>
      <c r="H3" s="170" t="s">
        <v>66</v>
      </c>
    </row>
    <row r="4" spans="1:8" ht="12.75">
      <c r="A4" s="170" t="s">
        <v>76</v>
      </c>
      <c r="B4" s="170" t="s">
        <v>101</v>
      </c>
      <c r="C4" s="170" t="s">
        <v>63</v>
      </c>
      <c r="E4" s="170" t="s">
        <v>92</v>
      </c>
      <c r="F4" s="170" t="s">
        <v>95</v>
      </c>
      <c r="G4" s="170" t="s">
        <v>96</v>
      </c>
      <c r="H4" s="170" t="s">
        <v>118</v>
      </c>
    </row>
    <row r="5" spans="1:8" ht="12.75">
      <c r="A5" s="170" t="s">
        <v>110</v>
      </c>
      <c r="B5" s="170" t="s">
        <v>126</v>
      </c>
      <c r="F5" s="170" t="s">
        <v>46</v>
      </c>
      <c r="G5" s="170" t="s">
        <v>109</v>
      </c>
      <c r="H5" s="170" t="s">
        <v>54</v>
      </c>
    </row>
    <row r="6" spans="1:8" ht="12.75">
      <c r="A6" s="170" t="s">
        <v>48</v>
      </c>
      <c r="B6" s="170" t="s">
        <v>115</v>
      </c>
      <c r="F6" s="170" t="s">
        <v>64</v>
      </c>
      <c r="G6" s="170" t="s">
        <v>87</v>
      </c>
      <c r="H6" s="170" t="s">
        <v>56</v>
      </c>
    </row>
    <row r="7" spans="1:8" ht="12.75">
      <c r="A7" s="170" t="s">
        <v>75</v>
      </c>
      <c r="B7" s="170" t="s">
        <v>116</v>
      </c>
      <c r="F7" s="170" t="s">
        <v>34</v>
      </c>
      <c r="G7" s="170" t="s">
        <v>89</v>
      </c>
      <c r="H7" s="170" t="s">
        <v>57</v>
      </c>
    </row>
    <row r="8" spans="1:8" ht="12.75">
      <c r="A8" s="170" t="s">
        <v>114</v>
      </c>
      <c r="B8" s="170" t="s">
        <v>127</v>
      </c>
      <c r="F8" s="170" t="s">
        <v>93</v>
      </c>
      <c r="G8" s="170" t="s">
        <v>282</v>
      </c>
      <c r="H8" s="170" t="s">
        <v>94</v>
      </c>
    </row>
    <row r="9" spans="1:8" ht="12.75">
      <c r="A9" s="170"/>
      <c r="G9" s="170" t="s">
        <v>39</v>
      </c>
      <c r="H9" s="172" t="s">
        <v>130</v>
      </c>
    </row>
    <row r="10" spans="1:8" ht="12.75">
      <c r="A10" s="170"/>
      <c r="G10" s="170" t="s">
        <v>49</v>
      </c>
      <c r="H10" s="170" t="s">
        <v>98</v>
      </c>
    </row>
    <row r="11" spans="1:8" ht="12.75">
      <c r="A11" s="170"/>
      <c r="G11" s="170" t="s">
        <v>37</v>
      </c>
      <c r="H11" s="170" t="s">
        <v>99</v>
      </c>
    </row>
    <row r="12" spans="1:8" ht="12.75">
      <c r="A12" s="170"/>
      <c r="G12" s="170" t="s">
        <v>40</v>
      </c>
      <c r="H12" s="170" t="s">
        <v>119</v>
      </c>
    </row>
    <row r="13" spans="1:8" ht="12.75">
      <c r="A13" s="170"/>
      <c r="G13" s="170" t="s">
        <v>129</v>
      </c>
      <c r="H13" s="170" t="s">
        <v>100</v>
      </c>
    </row>
    <row r="14" spans="1:8" ht="12.75">
      <c r="A14" s="170"/>
      <c r="G14" s="170" t="s">
        <v>81</v>
      </c>
      <c r="H14" s="170" t="s">
        <v>88</v>
      </c>
    </row>
    <row r="15" spans="7:8" ht="12.75">
      <c r="G15" s="170" t="s">
        <v>82</v>
      </c>
      <c r="H15" s="170" t="s">
        <v>58</v>
      </c>
    </row>
    <row r="16" spans="7:8" ht="12.75">
      <c r="G16" s="170" t="s">
        <v>51</v>
      </c>
      <c r="H16" s="170" t="s">
        <v>120</v>
      </c>
    </row>
    <row r="17" spans="7:8" ht="12.75">
      <c r="G17" s="170" t="s">
        <v>102</v>
      </c>
      <c r="H17" s="170" t="s">
        <v>128</v>
      </c>
    </row>
    <row r="18" spans="7:8" ht="12.75">
      <c r="G18" s="170" t="s">
        <v>83</v>
      </c>
      <c r="H18" s="170" t="s">
        <v>121</v>
      </c>
    </row>
    <row r="19" spans="7:8" ht="12.75">
      <c r="G19" s="170" t="s">
        <v>113</v>
      </c>
      <c r="H19" s="170" t="s">
        <v>122</v>
      </c>
    </row>
    <row r="20" spans="7:8" ht="12.75">
      <c r="G20" s="170" t="s">
        <v>52</v>
      </c>
      <c r="H20" s="172" t="s">
        <v>59</v>
      </c>
    </row>
    <row r="21" spans="7:8" ht="12.75">
      <c r="G21" s="170" t="s">
        <v>53</v>
      </c>
      <c r="H21" s="170" t="s">
        <v>72</v>
      </c>
    </row>
    <row r="22" spans="7:8" ht="12.75">
      <c r="G22" s="170" t="s">
        <v>30</v>
      </c>
      <c r="H22" s="170" t="s">
        <v>60</v>
      </c>
    </row>
    <row r="23" spans="7:8" ht="12.75">
      <c r="G23" s="170" t="s">
        <v>84</v>
      </c>
      <c r="H23" s="170" t="s">
        <v>65</v>
      </c>
    </row>
    <row r="24" ht="12.75">
      <c r="H24" s="170" t="s">
        <v>123</v>
      </c>
    </row>
    <row r="25" ht="12.75">
      <c r="H25" s="170" t="s">
        <v>124</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5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291</v>
      </c>
      <c r="B66" s="11"/>
      <c r="C66" s="27"/>
      <c r="D66" s="27"/>
      <c r="E66" s="12"/>
      <c r="F66" s="6">
        <v>0</v>
      </c>
      <c r="G66" s="6">
        <v>0</v>
      </c>
      <c r="H66" s="6">
        <v>2</v>
      </c>
      <c r="I66" s="19">
        <v>4</v>
      </c>
      <c r="J66">
        <v>1</v>
      </c>
      <c r="K66" s="8">
        <v>4</v>
      </c>
      <c r="L66">
        <v>1</v>
      </c>
      <c r="M66">
        <v>0</v>
      </c>
      <c r="N66" s="9">
        <v>0</v>
      </c>
      <c r="O66" s="9" t="s">
        <v>33</v>
      </c>
    </row>
    <row r="67" spans="1:15" ht="12.75">
      <c r="A67" s="11" t="s">
        <v>290</v>
      </c>
      <c r="B67" s="11"/>
      <c r="C67" s="27"/>
      <c r="D67" s="27"/>
      <c r="E67" s="12"/>
      <c r="F67">
        <v>0</v>
      </c>
      <c r="G67">
        <v>1</v>
      </c>
      <c r="H67">
        <v>1</v>
      </c>
      <c r="I67" s="10">
        <v>4</v>
      </c>
      <c r="J67">
        <v>1</v>
      </c>
      <c r="K67" s="8">
        <v>4</v>
      </c>
      <c r="L67">
        <v>1</v>
      </c>
      <c r="M67">
        <v>0</v>
      </c>
      <c r="N67" s="9">
        <v>0</v>
      </c>
      <c r="O67" s="9" t="s">
        <v>36</v>
      </c>
    </row>
    <row r="68" spans="1:11" ht="12.75">
      <c r="A68" s="13" t="s">
        <v>293</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289</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288</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292</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N126"/>
  <sheetViews>
    <sheetView zoomScalePageLayoutView="0" workbookViewId="0" topLeftCell="A1">
      <selection activeCell="Q16" sqref="Q16"/>
    </sheetView>
  </sheetViews>
  <sheetFormatPr defaultColWidth="9.140625" defaultRowHeight="12.75"/>
  <cols>
    <col min="1" max="1" width="28.7109375" style="30" customWidth="1"/>
    <col min="2" max="2" width="8.8515625" style="235" customWidth="1"/>
    <col min="3" max="3" width="8.28125" style="235" customWidth="1"/>
    <col min="4" max="4" width="9.57421875" style="236"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226" t="s">
        <v>14</v>
      </c>
      <c r="B1" s="227" t="s">
        <v>262</v>
      </c>
      <c r="C1" s="227" t="s">
        <v>264</v>
      </c>
      <c r="D1" s="228" t="s">
        <v>263</v>
      </c>
      <c r="E1" s="123" t="s">
        <v>16</v>
      </c>
      <c r="F1" s="123" t="s">
        <v>17</v>
      </c>
      <c r="G1" s="123" t="s">
        <v>18</v>
      </c>
      <c r="H1" s="123" t="s">
        <v>19</v>
      </c>
      <c r="I1" s="123" t="s">
        <v>20</v>
      </c>
      <c r="J1" s="123" t="s">
        <v>21</v>
      </c>
      <c r="K1" s="123" t="s">
        <v>22</v>
      </c>
      <c r="L1" s="123" t="s">
        <v>23</v>
      </c>
      <c r="M1" s="123" t="s">
        <v>24</v>
      </c>
      <c r="N1" s="123" t="s">
        <v>25</v>
      </c>
    </row>
    <row r="2" spans="1:14" ht="12.75">
      <c r="A2" s="124" t="s">
        <v>26</v>
      </c>
      <c r="B2" s="229" t="s">
        <v>294</v>
      </c>
      <c r="C2" s="229">
        <v>5</v>
      </c>
      <c r="D2" s="230"/>
      <c r="E2" s="125">
        <v>2</v>
      </c>
      <c r="F2" s="125">
        <v>2</v>
      </c>
      <c r="G2" s="125">
        <v>2</v>
      </c>
      <c r="H2" s="125">
        <v>2</v>
      </c>
      <c r="I2" s="126">
        <v>3</v>
      </c>
      <c r="J2" s="127">
        <v>2</v>
      </c>
      <c r="K2" s="127">
        <v>1</v>
      </c>
      <c r="L2" s="127">
        <v>0</v>
      </c>
      <c r="M2" s="127">
        <v>0</v>
      </c>
      <c r="N2" s="127" t="s">
        <v>27</v>
      </c>
    </row>
    <row r="3" spans="1:14" ht="12.75">
      <c r="A3" s="124" t="s">
        <v>28</v>
      </c>
      <c r="B3" s="229" t="s">
        <v>294</v>
      </c>
      <c r="C3" s="229">
        <v>1</v>
      </c>
      <c r="D3" s="230"/>
      <c r="E3" s="125">
        <v>2</v>
      </c>
      <c r="F3" s="125">
        <v>2</v>
      </c>
      <c r="G3" s="125">
        <v>1</v>
      </c>
      <c r="H3" s="125">
        <v>0</v>
      </c>
      <c r="I3" s="127">
        <v>2</v>
      </c>
      <c r="J3" s="127">
        <v>2</v>
      </c>
      <c r="K3" s="127">
        <v>1</v>
      </c>
      <c r="L3" s="127">
        <v>0</v>
      </c>
      <c r="M3" s="127">
        <v>0</v>
      </c>
      <c r="N3" s="127" t="s">
        <v>29</v>
      </c>
    </row>
    <row r="4" spans="1:14" ht="12.75">
      <c r="A4" s="124" t="s">
        <v>30</v>
      </c>
      <c r="B4" s="229" t="s">
        <v>295</v>
      </c>
      <c r="C4" s="229">
        <v>3</v>
      </c>
      <c r="D4" s="230" t="s">
        <v>296</v>
      </c>
      <c r="E4" s="127">
        <v>1</v>
      </c>
      <c r="F4" s="127">
        <v>2</v>
      </c>
      <c r="G4" s="127">
        <v>3</v>
      </c>
      <c r="H4" s="126">
        <v>4</v>
      </c>
      <c r="I4" s="127">
        <v>1</v>
      </c>
      <c r="J4" s="126">
        <v>4</v>
      </c>
      <c r="K4" s="127">
        <v>0</v>
      </c>
      <c r="L4" s="127">
        <v>0</v>
      </c>
      <c r="M4" s="127">
        <v>0</v>
      </c>
      <c r="N4" s="127" t="s">
        <v>29</v>
      </c>
    </row>
    <row r="5" spans="1:14" ht="12.75">
      <c r="A5" s="124" t="s">
        <v>9</v>
      </c>
      <c r="B5" s="231" t="s">
        <v>294</v>
      </c>
      <c r="C5" s="229">
        <v>1</v>
      </c>
      <c r="D5" s="230" t="s">
        <v>294</v>
      </c>
      <c r="E5" s="127">
        <v>2</v>
      </c>
      <c r="F5" s="127">
        <v>2</v>
      </c>
      <c r="G5" s="127">
        <v>2</v>
      </c>
      <c r="H5" s="127">
        <v>1</v>
      </c>
      <c r="I5" s="127">
        <v>0</v>
      </c>
      <c r="J5" s="127">
        <v>1</v>
      </c>
      <c r="K5" s="127">
        <v>0</v>
      </c>
      <c r="L5" s="126">
        <v>4</v>
      </c>
      <c r="M5" s="127">
        <v>0</v>
      </c>
      <c r="N5" s="127" t="s">
        <v>29</v>
      </c>
    </row>
    <row r="6" spans="1:14" ht="12.75">
      <c r="A6" s="124" t="s">
        <v>31</v>
      </c>
      <c r="B6" s="231" t="s">
        <v>294</v>
      </c>
      <c r="C6" s="229">
        <v>3</v>
      </c>
      <c r="D6" s="230" t="s">
        <v>294</v>
      </c>
      <c r="E6" s="125">
        <v>2</v>
      </c>
      <c r="F6" s="125">
        <v>2</v>
      </c>
      <c r="G6" s="125">
        <v>1</v>
      </c>
      <c r="H6" s="125">
        <v>1</v>
      </c>
      <c r="I6" s="127">
        <v>0</v>
      </c>
      <c r="J6" s="126">
        <v>4</v>
      </c>
      <c r="K6" s="127">
        <v>1</v>
      </c>
      <c r="L6" s="127">
        <v>1</v>
      </c>
      <c r="M6" s="127">
        <v>0</v>
      </c>
      <c r="N6" s="127" t="s">
        <v>29</v>
      </c>
    </row>
    <row r="7" spans="1:14" ht="12.75">
      <c r="A7" s="128" t="s">
        <v>32</v>
      </c>
      <c r="B7" s="229"/>
      <c r="C7" s="229"/>
      <c r="D7" s="230"/>
      <c r="E7" s="125">
        <v>1</v>
      </c>
      <c r="F7" s="125">
        <v>2</v>
      </c>
      <c r="G7" s="130">
        <v>3</v>
      </c>
      <c r="H7" s="125">
        <v>2</v>
      </c>
      <c r="I7" s="131">
        <v>0</v>
      </c>
      <c r="J7" s="131">
        <v>2</v>
      </c>
      <c r="K7" s="131">
        <v>2</v>
      </c>
      <c r="L7" s="132">
        <v>3</v>
      </c>
      <c r="M7" s="131">
        <v>0</v>
      </c>
      <c r="N7" s="127" t="s">
        <v>33</v>
      </c>
    </row>
    <row r="8" spans="1:14" ht="12.75">
      <c r="A8" s="128" t="s">
        <v>34</v>
      </c>
      <c r="B8" s="231" t="s">
        <v>294</v>
      </c>
      <c r="C8" s="229">
        <v>3</v>
      </c>
      <c r="D8" s="230" t="s">
        <v>294</v>
      </c>
      <c r="E8" s="125">
        <v>1</v>
      </c>
      <c r="F8" s="125">
        <v>1</v>
      </c>
      <c r="G8" s="130">
        <v>3</v>
      </c>
      <c r="H8" s="125">
        <v>2</v>
      </c>
      <c r="I8" s="127">
        <v>0</v>
      </c>
      <c r="J8" s="126">
        <v>3</v>
      </c>
      <c r="K8" s="127">
        <v>1</v>
      </c>
      <c r="L8" s="127">
        <v>1</v>
      </c>
      <c r="M8" s="127">
        <v>0</v>
      </c>
      <c r="N8" s="127" t="s">
        <v>29</v>
      </c>
    </row>
    <row r="9" spans="1:14" ht="12.75">
      <c r="A9" s="128" t="s">
        <v>35</v>
      </c>
      <c r="B9" s="229" t="s">
        <v>294</v>
      </c>
      <c r="C9" s="229">
        <v>8</v>
      </c>
      <c r="D9" s="230"/>
      <c r="E9" s="125">
        <v>2</v>
      </c>
      <c r="F9" s="125">
        <v>2</v>
      </c>
      <c r="G9" s="125">
        <v>0</v>
      </c>
      <c r="H9" s="125">
        <v>0</v>
      </c>
      <c r="I9" s="127">
        <v>0</v>
      </c>
      <c r="J9" s="127">
        <v>1</v>
      </c>
      <c r="K9" s="126">
        <v>4</v>
      </c>
      <c r="L9" s="127">
        <v>1</v>
      </c>
      <c r="M9" s="127">
        <v>0</v>
      </c>
      <c r="N9" s="127" t="s">
        <v>36</v>
      </c>
    </row>
    <row r="10" spans="1:14" ht="12.75">
      <c r="A10" s="128" t="s">
        <v>37</v>
      </c>
      <c r="B10" s="229"/>
      <c r="C10" s="229"/>
      <c r="D10" s="230"/>
      <c r="E10" s="125">
        <v>0</v>
      </c>
      <c r="F10" s="125">
        <v>2</v>
      </c>
      <c r="G10" s="125">
        <v>2</v>
      </c>
      <c r="H10" s="130">
        <v>3</v>
      </c>
      <c r="I10" s="127">
        <v>0</v>
      </c>
      <c r="J10" s="126">
        <v>3</v>
      </c>
      <c r="K10" s="127">
        <v>0</v>
      </c>
      <c r="L10" s="127">
        <v>0</v>
      </c>
      <c r="M10" s="127">
        <v>0</v>
      </c>
      <c r="N10" s="127" t="s">
        <v>36</v>
      </c>
    </row>
    <row r="11" spans="1:14" ht="12.75">
      <c r="A11" s="128" t="s">
        <v>38</v>
      </c>
      <c r="B11" s="229" t="s">
        <v>294</v>
      </c>
      <c r="C11" s="229">
        <v>8</v>
      </c>
      <c r="D11" s="230"/>
      <c r="E11" s="127">
        <v>0</v>
      </c>
      <c r="F11" s="127">
        <v>2</v>
      </c>
      <c r="G11" s="127">
        <v>2</v>
      </c>
      <c r="H11" s="127">
        <v>0</v>
      </c>
      <c r="I11" s="127">
        <v>1</v>
      </c>
      <c r="J11" s="127">
        <v>1</v>
      </c>
      <c r="K11" s="133">
        <v>2</v>
      </c>
      <c r="L11" s="126">
        <v>3</v>
      </c>
      <c r="M11" s="127">
        <v>1</v>
      </c>
      <c r="N11" s="127" t="s">
        <v>36</v>
      </c>
    </row>
    <row r="12" spans="1:14" ht="12.75">
      <c r="A12" s="128" t="s">
        <v>39</v>
      </c>
      <c r="B12" s="229"/>
      <c r="C12" s="229"/>
      <c r="D12" s="230"/>
      <c r="E12" s="134">
        <v>1</v>
      </c>
      <c r="F12" s="125">
        <v>1</v>
      </c>
      <c r="G12" s="125">
        <v>2</v>
      </c>
      <c r="H12" s="130">
        <v>4</v>
      </c>
      <c r="I12" s="127">
        <v>1</v>
      </c>
      <c r="J12" s="126">
        <v>4</v>
      </c>
      <c r="K12" s="127">
        <v>1</v>
      </c>
      <c r="L12" s="127">
        <v>0</v>
      </c>
      <c r="M12" s="127">
        <v>0</v>
      </c>
      <c r="N12" s="127" t="s">
        <v>33</v>
      </c>
    </row>
    <row r="13" spans="1:14" ht="12.75">
      <c r="A13" s="128" t="s">
        <v>40</v>
      </c>
      <c r="B13" s="229" t="s">
        <v>294</v>
      </c>
      <c r="C13" s="229">
        <v>12</v>
      </c>
      <c r="D13" s="230"/>
      <c r="E13" s="127">
        <v>1</v>
      </c>
      <c r="F13" s="127">
        <v>1</v>
      </c>
      <c r="G13" s="127">
        <v>1</v>
      </c>
      <c r="H13" s="126">
        <v>5</v>
      </c>
      <c r="I13" s="127">
        <v>1</v>
      </c>
      <c r="J13" s="126">
        <v>4</v>
      </c>
      <c r="K13" s="127">
        <v>1</v>
      </c>
      <c r="L13" s="127">
        <v>0</v>
      </c>
      <c r="M13" s="127">
        <v>0</v>
      </c>
      <c r="N13" s="127" t="s">
        <v>33</v>
      </c>
    </row>
    <row r="14" spans="1:14" ht="12.75">
      <c r="A14" s="128" t="s">
        <v>41</v>
      </c>
      <c r="B14" s="229"/>
      <c r="C14" s="229"/>
      <c r="D14" s="230"/>
      <c r="E14" s="133">
        <v>2</v>
      </c>
      <c r="F14" s="133">
        <v>2</v>
      </c>
      <c r="G14" s="133">
        <v>2</v>
      </c>
      <c r="H14" s="133">
        <v>2</v>
      </c>
      <c r="I14" s="127">
        <v>2</v>
      </c>
      <c r="J14" s="127">
        <v>2</v>
      </c>
      <c r="K14" s="127">
        <v>2</v>
      </c>
      <c r="L14" s="127">
        <v>2</v>
      </c>
      <c r="M14" s="127">
        <v>1</v>
      </c>
      <c r="N14" s="127" t="s">
        <v>27</v>
      </c>
    </row>
    <row r="15" spans="1:14" ht="12.75">
      <c r="A15" s="128" t="s">
        <v>42</v>
      </c>
      <c r="B15" s="229"/>
      <c r="C15" s="229"/>
      <c r="D15" s="230"/>
      <c r="E15" s="133">
        <v>2</v>
      </c>
      <c r="F15" s="133">
        <v>2</v>
      </c>
      <c r="G15" s="133">
        <v>2</v>
      </c>
      <c r="H15" s="133">
        <v>2</v>
      </c>
      <c r="I15" s="127">
        <v>2</v>
      </c>
      <c r="J15" s="127">
        <v>2</v>
      </c>
      <c r="K15" s="127">
        <v>2</v>
      </c>
      <c r="L15" s="127">
        <v>2</v>
      </c>
      <c r="M15" s="127">
        <v>1</v>
      </c>
      <c r="N15" s="127" t="s">
        <v>27</v>
      </c>
    </row>
    <row r="16" spans="1:14" ht="12.75">
      <c r="A16" s="128" t="s">
        <v>43</v>
      </c>
      <c r="B16" s="231" t="s">
        <v>296</v>
      </c>
      <c r="C16" s="229">
        <v>12</v>
      </c>
      <c r="D16" s="230" t="s">
        <v>296</v>
      </c>
      <c r="E16" s="133">
        <v>2</v>
      </c>
      <c r="F16" s="133">
        <v>2</v>
      </c>
      <c r="G16" s="133">
        <v>2</v>
      </c>
      <c r="H16" s="133">
        <v>2</v>
      </c>
      <c r="I16" s="127">
        <v>2</v>
      </c>
      <c r="J16" s="127">
        <v>2</v>
      </c>
      <c r="K16" s="127">
        <v>2</v>
      </c>
      <c r="L16" s="127">
        <v>2</v>
      </c>
      <c r="M16" s="127">
        <v>1</v>
      </c>
      <c r="N16" s="127" t="s">
        <v>33</v>
      </c>
    </row>
    <row r="17" spans="1:14" ht="12.75">
      <c r="A17" s="128" t="s">
        <v>44</v>
      </c>
      <c r="B17" s="229" t="s">
        <v>294</v>
      </c>
      <c r="C17" s="229">
        <v>6</v>
      </c>
      <c r="D17" s="230" t="s">
        <v>294</v>
      </c>
      <c r="E17" s="126">
        <v>3</v>
      </c>
      <c r="F17" s="127">
        <v>2</v>
      </c>
      <c r="G17" s="127">
        <v>1</v>
      </c>
      <c r="H17" s="127">
        <v>1</v>
      </c>
      <c r="I17" s="127">
        <v>0</v>
      </c>
      <c r="J17" s="127">
        <v>2</v>
      </c>
      <c r="K17" s="127">
        <v>1</v>
      </c>
      <c r="L17" s="126">
        <v>3</v>
      </c>
      <c r="M17" s="127">
        <v>0</v>
      </c>
      <c r="N17" s="127" t="s">
        <v>27</v>
      </c>
    </row>
    <row r="18" spans="1:14" ht="12.75">
      <c r="A18" s="128" t="s">
        <v>45</v>
      </c>
      <c r="B18" s="229"/>
      <c r="C18" s="229"/>
      <c r="D18" s="230"/>
      <c r="E18" s="125">
        <v>2</v>
      </c>
      <c r="F18" s="125">
        <v>2</v>
      </c>
      <c r="G18" s="130">
        <v>3</v>
      </c>
      <c r="H18" s="134">
        <v>2</v>
      </c>
      <c r="I18" s="127">
        <v>0</v>
      </c>
      <c r="J18" s="133">
        <v>1</v>
      </c>
      <c r="K18" s="127">
        <v>0</v>
      </c>
      <c r="L18" s="126">
        <v>4</v>
      </c>
      <c r="M18" s="127">
        <v>0</v>
      </c>
      <c r="N18" s="127" t="s">
        <v>33</v>
      </c>
    </row>
    <row r="19" spans="1:14" ht="12.75">
      <c r="A19" s="128" t="s">
        <v>46</v>
      </c>
      <c r="B19" s="229"/>
      <c r="C19" s="229"/>
      <c r="D19" s="230"/>
      <c r="E19" s="127">
        <v>1</v>
      </c>
      <c r="F19" s="127">
        <v>1</v>
      </c>
      <c r="G19" s="126">
        <v>3</v>
      </c>
      <c r="H19" s="127">
        <v>2</v>
      </c>
      <c r="I19" s="127">
        <v>1</v>
      </c>
      <c r="J19" s="126">
        <v>4</v>
      </c>
      <c r="K19" s="127">
        <v>1</v>
      </c>
      <c r="L19" s="127">
        <v>0</v>
      </c>
      <c r="M19" s="127">
        <v>0</v>
      </c>
      <c r="N19" s="127" t="s">
        <v>33</v>
      </c>
    </row>
    <row r="20" spans="1:14" ht="12.75">
      <c r="A20" s="128" t="s">
        <v>47</v>
      </c>
      <c r="B20" s="229" t="s">
        <v>294</v>
      </c>
      <c r="C20" s="229">
        <v>9</v>
      </c>
      <c r="D20" s="230" t="s">
        <v>294</v>
      </c>
      <c r="E20" s="126">
        <v>3</v>
      </c>
      <c r="F20" s="133">
        <v>2</v>
      </c>
      <c r="G20" s="133">
        <v>2</v>
      </c>
      <c r="H20" s="133">
        <v>1</v>
      </c>
      <c r="I20" s="127">
        <v>1</v>
      </c>
      <c r="J20" s="126">
        <v>3</v>
      </c>
      <c r="K20" s="127">
        <v>2</v>
      </c>
      <c r="L20" s="127">
        <v>0</v>
      </c>
      <c r="M20" s="127">
        <v>0</v>
      </c>
      <c r="N20" s="127" t="s">
        <v>36</v>
      </c>
    </row>
    <row r="21" spans="1:14" ht="12.75">
      <c r="A21" s="128" t="s">
        <v>48</v>
      </c>
      <c r="B21" s="229"/>
      <c r="C21" s="229"/>
      <c r="D21" s="230"/>
      <c r="E21" s="132">
        <v>5</v>
      </c>
      <c r="F21" s="131">
        <v>0</v>
      </c>
      <c r="G21" s="131">
        <v>0</v>
      </c>
      <c r="H21" s="131">
        <v>0</v>
      </c>
      <c r="I21" s="127">
        <v>0</v>
      </c>
      <c r="J21" s="127">
        <v>1</v>
      </c>
      <c r="K21" s="127">
        <v>0</v>
      </c>
      <c r="L21" s="126">
        <v>4</v>
      </c>
      <c r="M21" s="127">
        <v>0</v>
      </c>
      <c r="N21" s="127"/>
    </row>
    <row r="22" spans="1:14" ht="12.75">
      <c r="A22" s="128" t="s">
        <v>49</v>
      </c>
      <c r="B22" s="229"/>
      <c r="C22" s="229"/>
      <c r="D22" s="230"/>
      <c r="E22" s="127">
        <v>0</v>
      </c>
      <c r="F22" s="127">
        <v>0</v>
      </c>
      <c r="G22" s="127">
        <v>1</v>
      </c>
      <c r="H22" s="126">
        <v>5</v>
      </c>
      <c r="I22" s="127">
        <v>2</v>
      </c>
      <c r="J22" s="126">
        <v>3</v>
      </c>
      <c r="K22" s="127">
        <v>1</v>
      </c>
      <c r="L22" s="127">
        <v>1</v>
      </c>
      <c r="M22" s="127">
        <v>1</v>
      </c>
      <c r="N22" s="127" t="s">
        <v>33</v>
      </c>
    </row>
    <row r="23" spans="1:14" ht="12.75">
      <c r="A23" s="128" t="s">
        <v>50</v>
      </c>
      <c r="B23" s="229"/>
      <c r="C23" s="229"/>
      <c r="D23" s="230"/>
      <c r="E23" s="131">
        <v>2</v>
      </c>
      <c r="F23" s="131">
        <v>2</v>
      </c>
      <c r="G23" s="131">
        <v>2</v>
      </c>
      <c r="H23" s="132">
        <v>3</v>
      </c>
      <c r="I23" s="127">
        <v>0</v>
      </c>
      <c r="J23" s="127">
        <v>1</v>
      </c>
      <c r="K23" s="133">
        <v>0</v>
      </c>
      <c r="L23" s="126">
        <v>3</v>
      </c>
      <c r="M23" s="127">
        <v>0</v>
      </c>
      <c r="N23" s="127" t="s">
        <v>36</v>
      </c>
    </row>
    <row r="24" spans="1:14" ht="12.75">
      <c r="A24" s="128" t="s">
        <v>51</v>
      </c>
      <c r="B24" s="229"/>
      <c r="C24" s="229"/>
      <c r="D24" s="230"/>
      <c r="E24" s="127">
        <v>1</v>
      </c>
      <c r="F24" s="127">
        <v>1</v>
      </c>
      <c r="G24" s="127">
        <v>2</v>
      </c>
      <c r="H24" s="126">
        <v>3</v>
      </c>
      <c r="I24" s="127">
        <v>1</v>
      </c>
      <c r="J24" s="126">
        <v>4</v>
      </c>
      <c r="K24" s="127">
        <v>1</v>
      </c>
      <c r="L24" s="127">
        <v>0</v>
      </c>
      <c r="M24" s="127">
        <v>0</v>
      </c>
      <c r="N24" s="127" t="s">
        <v>33</v>
      </c>
    </row>
    <row r="25" spans="1:14" ht="12.75">
      <c r="A25" s="128" t="s">
        <v>291</v>
      </c>
      <c r="B25" s="229"/>
      <c r="C25" s="229"/>
      <c r="D25" s="230"/>
      <c r="E25" s="125">
        <v>0</v>
      </c>
      <c r="F25" s="125">
        <v>0</v>
      </c>
      <c r="G25" s="125">
        <v>2</v>
      </c>
      <c r="H25" s="130">
        <v>4</v>
      </c>
      <c r="I25" s="127">
        <v>1</v>
      </c>
      <c r="J25" s="126">
        <v>4</v>
      </c>
      <c r="K25" s="127">
        <v>1</v>
      </c>
      <c r="L25" s="127">
        <v>0</v>
      </c>
      <c r="M25" s="127">
        <v>0</v>
      </c>
      <c r="N25" s="127" t="s">
        <v>33</v>
      </c>
    </row>
    <row r="26" spans="1:14" ht="12.75">
      <c r="A26" s="128" t="s">
        <v>290</v>
      </c>
      <c r="B26" s="229" t="s">
        <v>294</v>
      </c>
      <c r="C26" s="229">
        <v>9</v>
      </c>
      <c r="D26" s="230"/>
      <c r="E26" s="127">
        <v>0</v>
      </c>
      <c r="F26" s="127">
        <v>1</v>
      </c>
      <c r="G26" s="127">
        <v>1</v>
      </c>
      <c r="H26" s="126">
        <v>4</v>
      </c>
      <c r="I26" s="127">
        <v>1</v>
      </c>
      <c r="J26" s="126">
        <v>4</v>
      </c>
      <c r="K26" s="127">
        <v>1</v>
      </c>
      <c r="L26" s="127">
        <v>0</v>
      </c>
      <c r="M26" s="127">
        <v>0</v>
      </c>
      <c r="N26" s="127" t="s">
        <v>36</v>
      </c>
    </row>
    <row r="27" spans="1:14" ht="12.75">
      <c r="A27" s="128" t="s">
        <v>54</v>
      </c>
      <c r="B27" s="229"/>
      <c r="C27" s="229"/>
      <c r="D27" s="230"/>
      <c r="E27" s="134">
        <v>1</v>
      </c>
      <c r="F27" s="130">
        <v>3</v>
      </c>
      <c r="G27" s="125">
        <v>1</v>
      </c>
      <c r="H27" s="125">
        <v>0</v>
      </c>
      <c r="I27" s="127">
        <v>0</v>
      </c>
      <c r="J27" s="127">
        <v>1</v>
      </c>
      <c r="K27" s="126">
        <v>3</v>
      </c>
      <c r="L27" s="133">
        <v>1</v>
      </c>
      <c r="M27" s="127">
        <v>0</v>
      </c>
      <c r="N27" s="127" t="s">
        <v>36</v>
      </c>
    </row>
    <row r="28" spans="1:14" ht="12.75">
      <c r="A28" s="128" t="s">
        <v>55</v>
      </c>
      <c r="B28" s="229" t="s">
        <v>294</v>
      </c>
      <c r="C28" s="229">
        <v>10</v>
      </c>
      <c r="D28" s="230"/>
      <c r="E28" s="125">
        <v>2</v>
      </c>
      <c r="F28" s="130">
        <v>3</v>
      </c>
      <c r="G28" s="125">
        <v>1</v>
      </c>
      <c r="H28" s="125">
        <v>0</v>
      </c>
      <c r="I28" s="127">
        <v>1</v>
      </c>
      <c r="J28" s="126">
        <v>4</v>
      </c>
      <c r="K28" s="127">
        <v>1</v>
      </c>
      <c r="L28" s="127">
        <v>0</v>
      </c>
      <c r="M28" s="127">
        <v>0</v>
      </c>
      <c r="N28" s="127" t="s">
        <v>36</v>
      </c>
    </row>
    <row r="29" spans="1:14" ht="12.75">
      <c r="A29" s="128" t="s">
        <v>289</v>
      </c>
      <c r="B29" s="229"/>
      <c r="C29" s="229"/>
      <c r="D29" s="230"/>
      <c r="E29" s="130">
        <v>3</v>
      </c>
      <c r="F29" s="125">
        <v>2</v>
      </c>
      <c r="G29" s="125">
        <v>1</v>
      </c>
      <c r="H29" s="125">
        <v>0</v>
      </c>
      <c r="I29" s="127">
        <v>0</v>
      </c>
      <c r="J29" s="127">
        <v>1</v>
      </c>
      <c r="K29" s="126">
        <v>4</v>
      </c>
      <c r="L29" s="127">
        <v>0</v>
      </c>
      <c r="M29" s="127">
        <v>0</v>
      </c>
      <c r="N29" s="127" t="s">
        <v>36</v>
      </c>
    </row>
    <row r="30" spans="1:14" ht="12.75">
      <c r="A30" s="128" t="s">
        <v>57</v>
      </c>
      <c r="B30" s="229" t="s">
        <v>294</v>
      </c>
      <c r="C30" s="229">
        <v>4</v>
      </c>
      <c r="D30" s="230" t="s">
        <v>296</v>
      </c>
      <c r="E30" s="127">
        <v>1</v>
      </c>
      <c r="F30" s="127">
        <v>2</v>
      </c>
      <c r="G30" s="126">
        <v>3</v>
      </c>
      <c r="H30" s="127">
        <v>1</v>
      </c>
      <c r="I30" s="127">
        <v>0</v>
      </c>
      <c r="J30" s="127">
        <v>1</v>
      </c>
      <c r="K30" s="126">
        <v>4</v>
      </c>
      <c r="L30" s="127">
        <v>1</v>
      </c>
      <c r="M30" s="127">
        <v>0</v>
      </c>
      <c r="N30" s="127" t="s">
        <v>27</v>
      </c>
    </row>
    <row r="31" spans="1:14" ht="12.75">
      <c r="A31" s="128" t="s">
        <v>58</v>
      </c>
      <c r="B31" s="229"/>
      <c r="C31" s="229"/>
      <c r="D31" s="230"/>
      <c r="E31" s="130">
        <v>4</v>
      </c>
      <c r="F31" s="134">
        <v>1</v>
      </c>
      <c r="G31" s="134">
        <v>0</v>
      </c>
      <c r="H31" s="134">
        <v>0</v>
      </c>
      <c r="I31" s="127">
        <v>0</v>
      </c>
      <c r="J31" s="127">
        <v>1</v>
      </c>
      <c r="K31" s="126">
        <v>4</v>
      </c>
      <c r="L31" s="127">
        <v>1</v>
      </c>
      <c r="M31" s="127">
        <v>0</v>
      </c>
      <c r="N31" s="127" t="s">
        <v>36</v>
      </c>
    </row>
    <row r="32" spans="1:14" ht="12.75">
      <c r="A32" s="129" t="s">
        <v>59</v>
      </c>
      <c r="B32" s="229"/>
      <c r="C32" s="229"/>
      <c r="D32" s="230"/>
      <c r="E32" s="134">
        <v>2</v>
      </c>
      <c r="F32" s="130">
        <v>3</v>
      </c>
      <c r="G32" s="134">
        <v>1</v>
      </c>
      <c r="H32" s="134">
        <v>1</v>
      </c>
      <c r="I32" s="127">
        <v>0</v>
      </c>
      <c r="J32" s="127">
        <v>2</v>
      </c>
      <c r="K32" s="126">
        <v>3</v>
      </c>
      <c r="L32" s="127">
        <v>0</v>
      </c>
      <c r="M32" s="127">
        <v>0</v>
      </c>
      <c r="N32" s="127" t="s">
        <v>36</v>
      </c>
    </row>
    <row r="33" spans="1:14" ht="12.75">
      <c r="A33" s="128" t="s">
        <v>60</v>
      </c>
      <c r="B33" s="229"/>
      <c r="C33" s="229"/>
      <c r="D33" s="230"/>
      <c r="E33" s="134">
        <v>2</v>
      </c>
      <c r="F33" s="130">
        <v>3</v>
      </c>
      <c r="G33" s="134">
        <v>1</v>
      </c>
      <c r="H33" s="134">
        <v>1</v>
      </c>
      <c r="I33" s="127">
        <v>0</v>
      </c>
      <c r="J33" s="127">
        <v>1</v>
      </c>
      <c r="K33" s="126">
        <v>4</v>
      </c>
      <c r="L33" s="127">
        <v>1</v>
      </c>
      <c r="M33" s="127">
        <v>0</v>
      </c>
      <c r="N33" s="127" t="s">
        <v>36</v>
      </c>
    </row>
    <row r="34" spans="1:14" ht="12.75">
      <c r="A34" s="128" t="s">
        <v>61</v>
      </c>
      <c r="B34" s="231" t="s">
        <v>294</v>
      </c>
      <c r="C34" s="229">
        <v>8</v>
      </c>
      <c r="D34" s="230">
        <v>1</v>
      </c>
      <c r="E34" s="125">
        <v>1</v>
      </c>
      <c r="F34" s="125">
        <v>2</v>
      </c>
      <c r="G34" s="125">
        <v>2</v>
      </c>
      <c r="H34" s="125">
        <v>2</v>
      </c>
      <c r="I34" s="127">
        <v>0</v>
      </c>
      <c r="J34" s="126">
        <v>3</v>
      </c>
      <c r="K34" s="127">
        <v>2</v>
      </c>
      <c r="L34" s="127">
        <v>0</v>
      </c>
      <c r="M34" s="127">
        <v>0</v>
      </c>
      <c r="N34" s="127" t="s">
        <v>36</v>
      </c>
    </row>
    <row r="35" spans="1:14" ht="12.75">
      <c r="A35" s="128" t="s">
        <v>62</v>
      </c>
      <c r="B35" s="229" t="s">
        <v>294</v>
      </c>
      <c r="C35" s="229">
        <v>8</v>
      </c>
      <c r="D35" s="230"/>
      <c r="E35" s="125">
        <v>2</v>
      </c>
      <c r="F35" s="130">
        <v>3</v>
      </c>
      <c r="G35" s="125">
        <v>1</v>
      </c>
      <c r="H35" s="125">
        <v>0</v>
      </c>
      <c r="I35" s="127">
        <v>0</v>
      </c>
      <c r="J35" s="127">
        <v>2</v>
      </c>
      <c r="K35" s="127">
        <v>1</v>
      </c>
      <c r="L35" s="126">
        <v>3</v>
      </c>
      <c r="M35" s="127">
        <v>0</v>
      </c>
      <c r="N35" s="127" t="s">
        <v>36</v>
      </c>
    </row>
    <row r="36" spans="1:14" ht="12.75">
      <c r="A36" s="128" t="s">
        <v>63</v>
      </c>
      <c r="B36" s="229" t="s">
        <v>294</v>
      </c>
      <c r="C36" s="229">
        <v>6</v>
      </c>
      <c r="D36" s="230" t="s">
        <v>294</v>
      </c>
      <c r="E36" s="127">
        <v>0</v>
      </c>
      <c r="F36" s="127">
        <v>2</v>
      </c>
      <c r="G36" s="126">
        <v>3</v>
      </c>
      <c r="H36" s="127">
        <v>0</v>
      </c>
      <c r="I36" s="127">
        <v>0</v>
      </c>
      <c r="J36" s="127">
        <v>1</v>
      </c>
      <c r="K36" s="127">
        <v>0</v>
      </c>
      <c r="L36" s="126">
        <v>5</v>
      </c>
      <c r="M36" s="127">
        <v>0</v>
      </c>
      <c r="N36" s="127" t="s">
        <v>27</v>
      </c>
    </row>
    <row r="37" spans="1:14" ht="12.75">
      <c r="A37" s="128" t="s">
        <v>64</v>
      </c>
      <c r="B37" s="229" t="s">
        <v>294</v>
      </c>
      <c r="C37" s="229">
        <v>4</v>
      </c>
      <c r="D37" s="230">
        <v>1</v>
      </c>
      <c r="E37" s="125">
        <v>1</v>
      </c>
      <c r="F37" s="125">
        <v>2</v>
      </c>
      <c r="G37" s="130">
        <v>3</v>
      </c>
      <c r="H37" s="125">
        <v>1</v>
      </c>
      <c r="I37" s="127">
        <v>1</v>
      </c>
      <c r="J37" s="126">
        <v>4</v>
      </c>
      <c r="K37" s="127">
        <v>0</v>
      </c>
      <c r="L37" s="127">
        <v>1</v>
      </c>
      <c r="M37" s="127">
        <v>0</v>
      </c>
      <c r="N37" s="127" t="s">
        <v>27</v>
      </c>
    </row>
    <row r="38" spans="1:14" ht="12.75">
      <c r="A38" s="128" t="s">
        <v>288</v>
      </c>
      <c r="B38" s="229" t="s">
        <v>294</v>
      </c>
      <c r="C38" s="229">
        <v>12</v>
      </c>
      <c r="D38" s="230"/>
      <c r="E38" s="125">
        <v>1</v>
      </c>
      <c r="F38" s="125">
        <v>1</v>
      </c>
      <c r="G38" s="130">
        <v>3</v>
      </c>
      <c r="H38" s="125">
        <v>2</v>
      </c>
      <c r="I38" s="127">
        <v>0</v>
      </c>
      <c r="J38" s="127">
        <v>2</v>
      </c>
      <c r="K38" s="126">
        <v>3</v>
      </c>
      <c r="L38" s="127">
        <v>0</v>
      </c>
      <c r="M38" s="127">
        <v>0</v>
      </c>
      <c r="N38" s="127" t="s">
        <v>33</v>
      </c>
    </row>
    <row r="39" spans="1:14" ht="12.75">
      <c r="A39" s="128" t="s">
        <v>66</v>
      </c>
      <c r="B39" s="229" t="s">
        <v>294</v>
      </c>
      <c r="C39" s="229">
        <v>3</v>
      </c>
      <c r="D39" s="230"/>
      <c r="E39" s="130">
        <v>4</v>
      </c>
      <c r="F39" s="125">
        <v>1</v>
      </c>
      <c r="G39" s="125">
        <v>0</v>
      </c>
      <c r="H39" s="125">
        <v>0</v>
      </c>
      <c r="I39" s="127">
        <v>0</v>
      </c>
      <c r="J39" s="127">
        <v>0</v>
      </c>
      <c r="K39" s="126">
        <v>4</v>
      </c>
      <c r="L39" s="127">
        <v>0</v>
      </c>
      <c r="M39" s="127">
        <v>1</v>
      </c>
      <c r="N39" s="127" t="s">
        <v>29</v>
      </c>
    </row>
    <row r="40" spans="1:14" ht="12.75">
      <c r="A40" s="128" t="s">
        <v>67</v>
      </c>
      <c r="B40" s="229" t="s">
        <v>294</v>
      </c>
      <c r="C40" s="229">
        <v>3</v>
      </c>
      <c r="D40" s="230" t="s">
        <v>296</v>
      </c>
      <c r="E40" s="127">
        <v>2</v>
      </c>
      <c r="F40" s="126">
        <v>3</v>
      </c>
      <c r="G40" s="127">
        <v>1</v>
      </c>
      <c r="H40" s="127">
        <v>0</v>
      </c>
      <c r="I40" s="127">
        <v>1</v>
      </c>
      <c r="J40" s="127">
        <v>1</v>
      </c>
      <c r="K40" s="127">
        <v>1</v>
      </c>
      <c r="L40" s="127">
        <v>1</v>
      </c>
      <c r="M40" s="126">
        <v>4</v>
      </c>
      <c r="N40" s="127" t="s">
        <v>29</v>
      </c>
    </row>
    <row r="41" spans="1:14" ht="12.75">
      <c r="A41" s="128" t="s">
        <v>68</v>
      </c>
      <c r="B41" s="229" t="s">
        <v>294</v>
      </c>
      <c r="C41" s="229">
        <v>5</v>
      </c>
      <c r="D41" s="230"/>
      <c r="E41" s="130">
        <v>4</v>
      </c>
      <c r="F41" s="125">
        <v>1</v>
      </c>
      <c r="G41" s="125">
        <v>0</v>
      </c>
      <c r="H41" s="125">
        <v>0</v>
      </c>
      <c r="I41" s="127">
        <v>0</v>
      </c>
      <c r="J41" s="127">
        <v>0</v>
      </c>
      <c r="K41" s="127">
        <v>0</v>
      </c>
      <c r="L41" s="127">
        <v>0</v>
      </c>
      <c r="M41" s="126">
        <v>5</v>
      </c>
      <c r="N41" s="127" t="s">
        <v>36</v>
      </c>
    </row>
    <row r="42" spans="1:14" ht="12.75">
      <c r="A42" s="128" t="s">
        <v>69</v>
      </c>
      <c r="B42" s="229" t="s">
        <v>294</v>
      </c>
      <c r="C42" s="229">
        <v>6</v>
      </c>
      <c r="D42" s="230"/>
      <c r="E42" s="130">
        <v>4</v>
      </c>
      <c r="F42" s="125">
        <v>1</v>
      </c>
      <c r="G42" s="125">
        <v>0</v>
      </c>
      <c r="H42" s="125">
        <v>0</v>
      </c>
      <c r="I42" s="127">
        <v>0</v>
      </c>
      <c r="J42" s="127">
        <v>0</v>
      </c>
      <c r="K42" s="127">
        <v>2</v>
      </c>
      <c r="L42" s="127">
        <v>0</v>
      </c>
      <c r="M42" s="126">
        <v>4</v>
      </c>
      <c r="N42" s="127" t="s">
        <v>36</v>
      </c>
    </row>
    <row r="43" spans="1:14" ht="12.75">
      <c r="A43" s="128" t="s">
        <v>70</v>
      </c>
      <c r="B43" s="229" t="s">
        <v>294</v>
      </c>
      <c r="C43" s="229">
        <v>7</v>
      </c>
      <c r="D43" s="230"/>
      <c r="E43" s="127">
        <v>2</v>
      </c>
      <c r="F43" s="127">
        <v>2</v>
      </c>
      <c r="G43" s="126">
        <v>3</v>
      </c>
      <c r="H43" s="127">
        <v>0</v>
      </c>
      <c r="I43" s="127">
        <v>1</v>
      </c>
      <c r="J43" s="127">
        <v>1</v>
      </c>
      <c r="K43" s="127">
        <v>1</v>
      </c>
      <c r="L43" s="127">
        <v>1</v>
      </c>
      <c r="M43" s="126">
        <v>4</v>
      </c>
      <c r="N43" s="127" t="s">
        <v>27</v>
      </c>
    </row>
    <row r="44" spans="1:14" s="21" customFormat="1" ht="12.75">
      <c r="A44" s="128" t="s">
        <v>128</v>
      </c>
      <c r="B44" s="229" t="s">
        <v>294</v>
      </c>
      <c r="C44" s="229">
        <v>3</v>
      </c>
      <c r="D44" s="230">
        <v>1</v>
      </c>
      <c r="E44" s="130">
        <v>4</v>
      </c>
      <c r="F44" s="125">
        <v>1</v>
      </c>
      <c r="G44" s="125">
        <v>0</v>
      </c>
      <c r="H44" s="125">
        <v>0</v>
      </c>
      <c r="I44" s="127">
        <v>0</v>
      </c>
      <c r="J44" s="127">
        <v>0</v>
      </c>
      <c r="K44" s="126">
        <v>5</v>
      </c>
      <c r="L44" s="127">
        <v>0</v>
      </c>
      <c r="M44" s="127">
        <v>0</v>
      </c>
      <c r="N44" s="127" t="s">
        <v>29</v>
      </c>
    </row>
    <row r="45" spans="1:14" ht="12.75">
      <c r="A45" s="128" t="s">
        <v>71</v>
      </c>
      <c r="B45" s="229" t="s">
        <v>294</v>
      </c>
      <c r="C45" s="229">
        <v>3</v>
      </c>
      <c r="D45" s="230"/>
      <c r="E45" s="130">
        <v>4</v>
      </c>
      <c r="F45" s="125">
        <v>1</v>
      </c>
      <c r="G45" s="125">
        <v>0</v>
      </c>
      <c r="H45" s="125">
        <v>0</v>
      </c>
      <c r="I45" s="127">
        <v>0</v>
      </c>
      <c r="J45" s="127">
        <v>0</v>
      </c>
      <c r="K45" s="127">
        <v>2</v>
      </c>
      <c r="L45" s="127">
        <v>0</v>
      </c>
      <c r="M45" s="126">
        <v>4</v>
      </c>
      <c r="N45" s="127" t="s">
        <v>29</v>
      </c>
    </row>
    <row r="46" spans="1:14" ht="12.75">
      <c r="A46" s="128" t="s">
        <v>72</v>
      </c>
      <c r="B46" s="229" t="s">
        <v>294</v>
      </c>
      <c r="C46" s="229">
        <v>4</v>
      </c>
      <c r="D46" s="230"/>
      <c r="E46" s="130">
        <v>4</v>
      </c>
      <c r="F46" s="125">
        <v>1</v>
      </c>
      <c r="G46" s="125">
        <v>0</v>
      </c>
      <c r="H46" s="125">
        <v>0</v>
      </c>
      <c r="I46" s="127">
        <v>0</v>
      </c>
      <c r="J46" s="127">
        <v>0</v>
      </c>
      <c r="K46" s="126">
        <v>4</v>
      </c>
      <c r="L46" s="127">
        <v>0</v>
      </c>
      <c r="M46" s="127">
        <v>1</v>
      </c>
      <c r="N46" s="127" t="s">
        <v>27</v>
      </c>
    </row>
    <row r="47" spans="1:14" ht="12.75">
      <c r="A47" s="128" t="s">
        <v>287</v>
      </c>
      <c r="B47" s="229" t="s">
        <v>294</v>
      </c>
      <c r="C47" s="229">
        <v>5</v>
      </c>
      <c r="D47" s="230"/>
      <c r="E47" s="126">
        <v>5</v>
      </c>
      <c r="F47" s="127">
        <v>1</v>
      </c>
      <c r="G47" s="127">
        <v>1</v>
      </c>
      <c r="H47" s="127">
        <v>0</v>
      </c>
      <c r="I47" s="127">
        <v>0</v>
      </c>
      <c r="J47" s="127">
        <v>0</v>
      </c>
      <c r="K47" s="127">
        <v>0</v>
      </c>
      <c r="L47" s="127">
        <v>0</v>
      </c>
      <c r="M47" s="126">
        <v>5</v>
      </c>
      <c r="N47" s="127" t="s">
        <v>36</v>
      </c>
    </row>
    <row r="48" spans="1:14" ht="12.75">
      <c r="A48" s="128" t="s">
        <v>74</v>
      </c>
      <c r="B48" s="229"/>
      <c r="C48" s="229"/>
      <c r="D48" s="230"/>
      <c r="E48" s="131">
        <v>0</v>
      </c>
      <c r="F48" s="131">
        <v>0</v>
      </c>
      <c r="G48" s="132">
        <v>3</v>
      </c>
      <c r="H48" s="131">
        <v>2</v>
      </c>
      <c r="I48" s="127">
        <v>0</v>
      </c>
      <c r="J48" s="126">
        <v>3</v>
      </c>
      <c r="K48" s="127">
        <v>0</v>
      </c>
      <c r="L48" s="127">
        <v>1</v>
      </c>
      <c r="M48" s="127">
        <v>0</v>
      </c>
      <c r="N48" s="127" t="s">
        <v>36</v>
      </c>
    </row>
    <row r="49" spans="1:14" ht="12.75">
      <c r="A49" s="128" t="s">
        <v>75</v>
      </c>
      <c r="B49" s="229"/>
      <c r="C49" s="229"/>
      <c r="D49" s="230"/>
      <c r="E49" s="130">
        <v>4</v>
      </c>
      <c r="F49" s="125">
        <v>3</v>
      </c>
      <c r="G49" s="125">
        <v>1</v>
      </c>
      <c r="H49" s="125">
        <v>0</v>
      </c>
      <c r="I49" s="127">
        <v>0</v>
      </c>
      <c r="J49" s="127">
        <v>1</v>
      </c>
      <c r="K49" s="127">
        <v>0</v>
      </c>
      <c r="L49" s="126">
        <v>4</v>
      </c>
      <c r="M49" s="127">
        <v>0</v>
      </c>
      <c r="N49" s="127" t="s">
        <v>27</v>
      </c>
    </row>
    <row r="50" spans="1:14" ht="12.75">
      <c r="A50" s="128" t="s">
        <v>76</v>
      </c>
      <c r="B50" s="229"/>
      <c r="C50" s="229"/>
      <c r="D50" s="230"/>
      <c r="E50" s="130">
        <v>4</v>
      </c>
      <c r="F50" s="125">
        <v>1</v>
      </c>
      <c r="G50" s="125">
        <v>0</v>
      </c>
      <c r="H50" s="125">
        <v>0</v>
      </c>
      <c r="I50" s="127">
        <v>0</v>
      </c>
      <c r="J50" s="127">
        <v>1</v>
      </c>
      <c r="K50" s="127">
        <v>0</v>
      </c>
      <c r="L50" s="126">
        <v>4</v>
      </c>
      <c r="M50" s="127">
        <v>0</v>
      </c>
      <c r="N50" s="127" t="s">
        <v>36</v>
      </c>
    </row>
    <row r="51" spans="1:14" ht="12.75">
      <c r="A51" s="128" t="s">
        <v>77</v>
      </c>
      <c r="B51" s="229" t="s">
        <v>294</v>
      </c>
      <c r="C51" s="229">
        <v>8</v>
      </c>
      <c r="D51" s="230"/>
      <c r="E51" s="127">
        <v>1</v>
      </c>
      <c r="F51" s="126">
        <v>5</v>
      </c>
      <c r="G51" s="127">
        <v>0</v>
      </c>
      <c r="H51" s="127">
        <v>0</v>
      </c>
      <c r="I51" s="127">
        <v>2</v>
      </c>
      <c r="J51" s="126">
        <v>3</v>
      </c>
      <c r="K51" s="127">
        <v>2</v>
      </c>
      <c r="L51" s="127">
        <v>0</v>
      </c>
      <c r="M51" s="127">
        <v>0</v>
      </c>
      <c r="N51" s="127" t="s">
        <v>36</v>
      </c>
    </row>
    <row r="52" spans="1:14" ht="12.75">
      <c r="A52" s="128" t="s">
        <v>78</v>
      </c>
      <c r="B52" s="229"/>
      <c r="C52" s="229"/>
      <c r="D52" s="230"/>
      <c r="E52" s="127">
        <v>0</v>
      </c>
      <c r="F52" s="127">
        <v>1</v>
      </c>
      <c r="G52" s="127">
        <v>2</v>
      </c>
      <c r="H52" s="126">
        <v>4</v>
      </c>
      <c r="I52" s="127">
        <v>2</v>
      </c>
      <c r="J52" s="126">
        <v>3</v>
      </c>
      <c r="K52" s="127">
        <v>1</v>
      </c>
      <c r="L52" s="127">
        <v>0</v>
      </c>
      <c r="M52" s="127">
        <v>0</v>
      </c>
      <c r="N52" s="127" t="s">
        <v>27</v>
      </c>
    </row>
    <row r="53" spans="1:14" ht="12.75">
      <c r="A53" s="128" t="s">
        <v>79</v>
      </c>
      <c r="B53" s="229"/>
      <c r="C53" s="229"/>
      <c r="D53" s="230"/>
      <c r="E53" s="127">
        <v>0</v>
      </c>
      <c r="F53" s="127">
        <v>1</v>
      </c>
      <c r="G53" s="127">
        <v>2</v>
      </c>
      <c r="H53" s="126">
        <v>4</v>
      </c>
      <c r="I53" s="127">
        <v>2</v>
      </c>
      <c r="J53" s="126">
        <v>3</v>
      </c>
      <c r="K53" s="127">
        <v>1</v>
      </c>
      <c r="L53" s="127">
        <v>0</v>
      </c>
      <c r="M53" s="127">
        <v>0</v>
      </c>
      <c r="N53" s="127" t="s">
        <v>27</v>
      </c>
    </row>
    <row r="54" spans="1:14" ht="12.75">
      <c r="A54" s="128" t="s">
        <v>80</v>
      </c>
      <c r="B54" s="229" t="s">
        <v>294</v>
      </c>
      <c r="C54" s="229">
        <v>12</v>
      </c>
      <c r="D54" s="230"/>
      <c r="E54" s="127">
        <v>0</v>
      </c>
      <c r="F54" s="127">
        <v>1</v>
      </c>
      <c r="G54" s="127">
        <v>2</v>
      </c>
      <c r="H54" s="126">
        <v>4</v>
      </c>
      <c r="I54" s="127">
        <v>2</v>
      </c>
      <c r="J54" s="126">
        <v>3</v>
      </c>
      <c r="K54" s="127">
        <v>1</v>
      </c>
      <c r="L54" s="127">
        <v>0</v>
      </c>
      <c r="M54" s="127">
        <v>0</v>
      </c>
      <c r="N54" s="127" t="s">
        <v>33</v>
      </c>
    </row>
    <row r="55" spans="1:14" ht="12.75">
      <c r="A55" s="128" t="s">
        <v>81</v>
      </c>
      <c r="B55" s="229" t="s">
        <v>294</v>
      </c>
      <c r="C55" s="229">
        <v>10</v>
      </c>
      <c r="D55" s="230"/>
      <c r="E55" s="125">
        <v>0</v>
      </c>
      <c r="F55" s="125">
        <v>1</v>
      </c>
      <c r="G55" s="125">
        <v>2</v>
      </c>
      <c r="H55" s="130">
        <v>3</v>
      </c>
      <c r="I55" s="127">
        <v>1</v>
      </c>
      <c r="J55" s="126">
        <v>4</v>
      </c>
      <c r="K55" s="127">
        <v>1</v>
      </c>
      <c r="L55" s="127">
        <v>1</v>
      </c>
      <c r="M55" s="127">
        <v>0</v>
      </c>
      <c r="N55" s="127" t="s">
        <v>36</v>
      </c>
    </row>
    <row r="56" spans="1:14" ht="12.75">
      <c r="A56" s="128" t="s">
        <v>82</v>
      </c>
      <c r="B56" s="229"/>
      <c r="C56" s="229"/>
      <c r="D56" s="230"/>
      <c r="E56" s="134">
        <v>0</v>
      </c>
      <c r="F56" s="125">
        <v>0</v>
      </c>
      <c r="G56" s="125">
        <v>3</v>
      </c>
      <c r="H56" s="130">
        <v>4</v>
      </c>
      <c r="I56" s="126">
        <v>4</v>
      </c>
      <c r="J56" s="127">
        <v>3</v>
      </c>
      <c r="K56" s="133">
        <v>0</v>
      </c>
      <c r="L56" s="127">
        <v>0</v>
      </c>
      <c r="M56" s="127">
        <v>0</v>
      </c>
      <c r="N56" s="127" t="s">
        <v>33</v>
      </c>
    </row>
    <row r="57" spans="1:14" ht="12.75">
      <c r="A57" s="128" t="s">
        <v>83</v>
      </c>
      <c r="B57" s="229"/>
      <c r="C57" s="229"/>
      <c r="D57" s="230"/>
      <c r="E57" s="125">
        <v>0</v>
      </c>
      <c r="F57" s="125">
        <v>1</v>
      </c>
      <c r="G57" s="125">
        <v>2</v>
      </c>
      <c r="H57" s="130">
        <v>3</v>
      </c>
      <c r="I57" s="126">
        <v>4</v>
      </c>
      <c r="J57" s="127">
        <v>2</v>
      </c>
      <c r="K57" s="127">
        <v>1</v>
      </c>
      <c r="L57" s="127">
        <v>0</v>
      </c>
      <c r="M57" s="127">
        <v>0</v>
      </c>
      <c r="N57" s="127" t="s">
        <v>36</v>
      </c>
    </row>
    <row r="58" spans="1:14" ht="12.75">
      <c r="A58" s="128" t="s">
        <v>84</v>
      </c>
      <c r="B58" s="229"/>
      <c r="C58" s="229"/>
      <c r="D58" s="230"/>
      <c r="E58" s="125">
        <v>0</v>
      </c>
      <c r="F58" s="125">
        <v>1</v>
      </c>
      <c r="G58" s="125">
        <v>2</v>
      </c>
      <c r="H58" s="130">
        <v>3</v>
      </c>
      <c r="I58" s="126">
        <v>4</v>
      </c>
      <c r="J58" s="127">
        <v>2</v>
      </c>
      <c r="K58" s="127">
        <v>1</v>
      </c>
      <c r="L58" s="127">
        <v>0</v>
      </c>
      <c r="M58" s="127">
        <v>0</v>
      </c>
      <c r="N58" s="127" t="s">
        <v>36</v>
      </c>
    </row>
    <row r="59" spans="1:14" ht="12.75">
      <c r="A59" s="128" t="s">
        <v>85</v>
      </c>
      <c r="B59" s="229"/>
      <c r="C59" s="229"/>
      <c r="D59" s="230"/>
      <c r="E59" s="135">
        <v>0</v>
      </c>
      <c r="F59" s="135">
        <v>2</v>
      </c>
      <c r="G59" s="132">
        <v>3</v>
      </c>
      <c r="H59" s="135">
        <v>1</v>
      </c>
      <c r="I59" s="127">
        <v>2</v>
      </c>
      <c r="J59" s="126">
        <v>3</v>
      </c>
      <c r="K59" s="127">
        <v>2</v>
      </c>
      <c r="L59" s="127">
        <v>0</v>
      </c>
      <c r="M59" s="127">
        <v>0</v>
      </c>
      <c r="N59" s="127" t="s">
        <v>33</v>
      </c>
    </row>
    <row r="60" spans="1:14" ht="12.75">
      <c r="A60" s="129" t="s">
        <v>86</v>
      </c>
      <c r="B60" s="229"/>
      <c r="C60" s="229"/>
      <c r="D60" s="230"/>
      <c r="E60" s="130">
        <v>4</v>
      </c>
      <c r="F60" s="125">
        <v>1</v>
      </c>
      <c r="G60" s="125">
        <v>0</v>
      </c>
      <c r="H60" s="125">
        <v>0</v>
      </c>
      <c r="I60" s="127">
        <v>0</v>
      </c>
      <c r="J60" s="127">
        <v>2</v>
      </c>
      <c r="K60" s="127">
        <v>2</v>
      </c>
      <c r="L60" s="126">
        <v>3</v>
      </c>
      <c r="M60" s="127">
        <v>0</v>
      </c>
      <c r="N60" s="127" t="s">
        <v>36</v>
      </c>
    </row>
    <row r="61" spans="1:14" ht="12.75">
      <c r="A61" s="128" t="s">
        <v>87</v>
      </c>
      <c r="B61" s="229"/>
      <c r="C61" s="229"/>
      <c r="D61" s="230"/>
      <c r="E61" s="134">
        <v>0</v>
      </c>
      <c r="F61" s="125">
        <v>2</v>
      </c>
      <c r="G61" s="125">
        <v>3</v>
      </c>
      <c r="H61" s="130">
        <v>4</v>
      </c>
      <c r="I61" s="127">
        <v>1</v>
      </c>
      <c r="J61" s="126">
        <v>4</v>
      </c>
      <c r="K61" s="127">
        <v>0</v>
      </c>
      <c r="L61" s="127">
        <v>1</v>
      </c>
      <c r="M61" s="127">
        <v>0</v>
      </c>
      <c r="N61" s="127" t="s">
        <v>36</v>
      </c>
    </row>
    <row r="62" spans="1:14" ht="12.75">
      <c r="A62" s="128" t="s">
        <v>88</v>
      </c>
      <c r="B62" s="229" t="s">
        <v>294</v>
      </c>
      <c r="C62" s="229">
        <v>6</v>
      </c>
      <c r="D62" s="230"/>
      <c r="E62" s="127">
        <v>0</v>
      </c>
      <c r="F62" s="126">
        <v>3</v>
      </c>
      <c r="G62" s="127">
        <v>2</v>
      </c>
      <c r="H62" s="127">
        <v>2</v>
      </c>
      <c r="I62" s="127">
        <v>1</v>
      </c>
      <c r="J62" s="127">
        <v>2</v>
      </c>
      <c r="K62" s="126">
        <v>3</v>
      </c>
      <c r="L62" s="127">
        <v>1</v>
      </c>
      <c r="M62" s="127">
        <v>0</v>
      </c>
      <c r="N62" s="127" t="s">
        <v>27</v>
      </c>
    </row>
    <row r="63" spans="1:14" ht="12.75">
      <c r="A63" s="128" t="s">
        <v>89</v>
      </c>
      <c r="B63" s="229"/>
      <c r="C63" s="229"/>
      <c r="D63" s="230"/>
      <c r="E63" s="125">
        <v>0</v>
      </c>
      <c r="F63" s="125">
        <v>1</v>
      </c>
      <c r="G63" s="125">
        <v>3</v>
      </c>
      <c r="H63" s="130">
        <v>4</v>
      </c>
      <c r="I63" s="127">
        <v>2</v>
      </c>
      <c r="J63" s="126">
        <v>3</v>
      </c>
      <c r="K63" s="133">
        <v>2</v>
      </c>
      <c r="L63" s="127">
        <v>0</v>
      </c>
      <c r="M63" s="127">
        <v>0</v>
      </c>
      <c r="N63" s="127" t="s">
        <v>33</v>
      </c>
    </row>
    <row r="64" spans="1:14" ht="12.75">
      <c r="A64" s="128" t="s">
        <v>90</v>
      </c>
      <c r="B64" s="229"/>
      <c r="C64" s="229"/>
      <c r="D64" s="230"/>
      <c r="E64" s="125">
        <v>1</v>
      </c>
      <c r="F64" s="130">
        <v>3</v>
      </c>
      <c r="G64" s="125">
        <v>2</v>
      </c>
      <c r="H64" s="125">
        <v>1</v>
      </c>
      <c r="I64" s="127">
        <v>2</v>
      </c>
      <c r="J64" s="127">
        <v>2</v>
      </c>
      <c r="K64" s="127">
        <v>2</v>
      </c>
      <c r="L64" s="127">
        <v>2</v>
      </c>
      <c r="M64" s="127">
        <v>0</v>
      </c>
      <c r="N64" s="127" t="s">
        <v>36</v>
      </c>
    </row>
    <row r="65" spans="1:14" ht="12.75">
      <c r="A65" s="128" t="s">
        <v>91</v>
      </c>
      <c r="B65" s="229" t="s">
        <v>294</v>
      </c>
      <c r="C65" s="229">
        <v>6</v>
      </c>
      <c r="D65" s="230"/>
      <c r="E65" s="127">
        <v>0</v>
      </c>
      <c r="F65" s="127">
        <v>1</v>
      </c>
      <c r="G65" s="126">
        <v>3</v>
      </c>
      <c r="H65" s="127">
        <v>2</v>
      </c>
      <c r="I65" s="127">
        <v>2</v>
      </c>
      <c r="J65" s="127">
        <v>2</v>
      </c>
      <c r="K65" s="127">
        <v>2</v>
      </c>
      <c r="L65" s="127">
        <v>2</v>
      </c>
      <c r="M65" s="127">
        <v>0</v>
      </c>
      <c r="N65" s="127" t="s">
        <v>27</v>
      </c>
    </row>
    <row r="66" spans="1:14" ht="12.75">
      <c r="A66" s="128" t="s">
        <v>129</v>
      </c>
      <c r="B66" s="229"/>
      <c r="C66" s="229"/>
      <c r="D66" s="230"/>
      <c r="E66" s="125">
        <v>0</v>
      </c>
      <c r="F66" s="125">
        <v>0</v>
      </c>
      <c r="G66" s="125">
        <v>1</v>
      </c>
      <c r="H66" s="130">
        <v>4</v>
      </c>
      <c r="I66" s="126">
        <v>4</v>
      </c>
      <c r="J66" s="133">
        <v>1</v>
      </c>
      <c r="K66" s="127">
        <v>0</v>
      </c>
      <c r="L66" s="127">
        <v>0</v>
      </c>
      <c r="M66" s="127">
        <v>0</v>
      </c>
      <c r="N66" s="127" t="s">
        <v>36</v>
      </c>
    </row>
    <row r="67" spans="1:14" ht="12.75">
      <c r="A67" s="128" t="s">
        <v>92</v>
      </c>
      <c r="B67" s="229"/>
      <c r="C67" s="229"/>
      <c r="D67" s="230"/>
      <c r="E67" s="125">
        <v>1</v>
      </c>
      <c r="F67" s="130">
        <v>3</v>
      </c>
      <c r="G67" s="125">
        <v>2</v>
      </c>
      <c r="H67" s="125">
        <v>1</v>
      </c>
      <c r="I67" s="127">
        <v>2</v>
      </c>
      <c r="J67" s="126">
        <v>3</v>
      </c>
      <c r="K67" s="127">
        <v>2</v>
      </c>
      <c r="L67" s="127">
        <v>2</v>
      </c>
      <c r="M67" s="127">
        <v>0</v>
      </c>
      <c r="N67" s="127" t="s">
        <v>36</v>
      </c>
    </row>
    <row r="68" spans="1:14" ht="12.75">
      <c r="A68" s="128" t="s">
        <v>93</v>
      </c>
      <c r="B68" s="229"/>
      <c r="C68" s="229"/>
      <c r="D68" s="230"/>
      <c r="E68" s="125">
        <v>0</v>
      </c>
      <c r="F68" s="125">
        <v>1</v>
      </c>
      <c r="G68" s="130">
        <v>3</v>
      </c>
      <c r="H68" s="125">
        <v>2</v>
      </c>
      <c r="I68" s="127">
        <v>0</v>
      </c>
      <c r="J68" s="126">
        <v>3</v>
      </c>
      <c r="K68" s="127">
        <v>2</v>
      </c>
      <c r="L68" s="127">
        <v>0</v>
      </c>
      <c r="M68" s="127">
        <v>0</v>
      </c>
      <c r="N68" s="127" t="s">
        <v>33</v>
      </c>
    </row>
    <row r="69" spans="1:14" ht="12.75">
      <c r="A69" s="128" t="s">
        <v>286</v>
      </c>
      <c r="B69" s="229" t="s">
        <v>294</v>
      </c>
      <c r="C69" s="229">
        <v>5</v>
      </c>
      <c r="D69" s="230"/>
      <c r="E69" s="126">
        <v>4</v>
      </c>
      <c r="F69" s="127">
        <v>2</v>
      </c>
      <c r="G69" s="127">
        <v>1</v>
      </c>
      <c r="H69" s="127">
        <v>0</v>
      </c>
      <c r="I69" s="127">
        <v>1</v>
      </c>
      <c r="J69" s="127">
        <v>2</v>
      </c>
      <c r="K69" s="126">
        <v>3</v>
      </c>
      <c r="L69" s="127">
        <v>1</v>
      </c>
      <c r="M69" s="127">
        <v>2</v>
      </c>
      <c r="N69" s="127" t="s">
        <v>27</v>
      </c>
    </row>
    <row r="70" spans="1:14" ht="12.75">
      <c r="A70" s="128" t="s">
        <v>95</v>
      </c>
      <c r="B70" s="229" t="s">
        <v>294</v>
      </c>
      <c r="C70" s="229">
        <v>8</v>
      </c>
      <c r="D70" s="230">
        <v>1</v>
      </c>
      <c r="E70" s="127">
        <v>0</v>
      </c>
      <c r="F70" s="127">
        <v>0</v>
      </c>
      <c r="G70" s="126">
        <v>4</v>
      </c>
      <c r="H70" s="127">
        <v>2</v>
      </c>
      <c r="I70" s="127">
        <v>1</v>
      </c>
      <c r="J70" s="126">
        <v>4</v>
      </c>
      <c r="K70" s="127">
        <v>1</v>
      </c>
      <c r="L70" s="127">
        <v>0</v>
      </c>
      <c r="M70" s="127">
        <v>0</v>
      </c>
      <c r="N70" s="127" t="s">
        <v>36</v>
      </c>
    </row>
    <row r="71" spans="1:14" ht="12.75">
      <c r="A71" s="128" t="s">
        <v>96</v>
      </c>
      <c r="B71" s="229"/>
      <c r="C71" s="229"/>
      <c r="D71" s="230" t="s">
        <v>296</v>
      </c>
      <c r="E71" s="125">
        <v>0</v>
      </c>
      <c r="F71" s="125">
        <v>0</v>
      </c>
      <c r="G71" s="125">
        <v>2</v>
      </c>
      <c r="H71" s="130">
        <v>4</v>
      </c>
      <c r="I71" s="127">
        <v>1</v>
      </c>
      <c r="J71" s="126">
        <v>4</v>
      </c>
      <c r="K71" s="127">
        <v>1</v>
      </c>
      <c r="L71" s="127">
        <v>0</v>
      </c>
      <c r="M71" s="127">
        <v>0</v>
      </c>
      <c r="N71" s="127" t="s">
        <v>36</v>
      </c>
    </row>
    <row r="72" spans="1:14" s="21" customFormat="1" ht="12.75">
      <c r="A72" s="128" t="s">
        <v>97</v>
      </c>
      <c r="B72" s="229" t="s">
        <v>294</v>
      </c>
      <c r="C72" s="229">
        <v>5</v>
      </c>
      <c r="D72" s="230"/>
      <c r="E72" s="127">
        <v>1</v>
      </c>
      <c r="F72" s="127">
        <v>2</v>
      </c>
      <c r="G72" s="127">
        <v>2</v>
      </c>
      <c r="H72" s="126">
        <v>3</v>
      </c>
      <c r="I72" s="127">
        <v>0</v>
      </c>
      <c r="J72" s="127">
        <v>0</v>
      </c>
      <c r="K72" s="127">
        <v>0</v>
      </c>
      <c r="L72" s="127">
        <v>0</v>
      </c>
      <c r="M72" s="126">
        <v>5</v>
      </c>
      <c r="N72" s="127" t="s">
        <v>27</v>
      </c>
    </row>
    <row r="73" spans="1:14" ht="12.75">
      <c r="A73" s="129" t="s">
        <v>130</v>
      </c>
      <c r="B73" s="229"/>
      <c r="C73" s="229"/>
      <c r="D73" s="230"/>
      <c r="E73" s="134">
        <v>3</v>
      </c>
      <c r="F73" s="130">
        <v>4</v>
      </c>
      <c r="G73" s="134">
        <v>1</v>
      </c>
      <c r="H73" s="134">
        <v>1</v>
      </c>
      <c r="I73" s="134">
        <v>1</v>
      </c>
      <c r="J73" s="134">
        <v>1</v>
      </c>
      <c r="K73" s="130">
        <v>4</v>
      </c>
      <c r="L73" s="134">
        <v>1</v>
      </c>
      <c r="M73" s="134">
        <v>1</v>
      </c>
      <c r="N73" s="133" t="s">
        <v>27</v>
      </c>
    </row>
    <row r="74" spans="1:14" ht="12.75">
      <c r="A74" s="128" t="s">
        <v>98</v>
      </c>
      <c r="B74" s="229"/>
      <c r="C74" s="229"/>
      <c r="D74" s="230"/>
      <c r="E74" s="125">
        <v>2</v>
      </c>
      <c r="F74" s="125">
        <v>2</v>
      </c>
      <c r="G74" s="125">
        <v>2</v>
      </c>
      <c r="H74" s="125">
        <v>1</v>
      </c>
      <c r="I74" s="127">
        <v>0</v>
      </c>
      <c r="J74" s="127">
        <v>2</v>
      </c>
      <c r="K74" s="126">
        <v>3</v>
      </c>
      <c r="L74" s="127">
        <v>0</v>
      </c>
      <c r="M74" s="127">
        <v>0</v>
      </c>
      <c r="N74" s="127" t="s">
        <v>33</v>
      </c>
    </row>
    <row r="75" spans="1:14" ht="12.75">
      <c r="A75" s="128" t="s">
        <v>99</v>
      </c>
      <c r="B75" s="231" t="s">
        <v>294</v>
      </c>
      <c r="C75" s="229">
        <v>8</v>
      </c>
      <c r="D75" s="230"/>
      <c r="E75" s="127">
        <v>2</v>
      </c>
      <c r="F75" s="127">
        <v>2</v>
      </c>
      <c r="G75" s="126">
        <v>3</v>
      </c>
      <c r="H75" s="127">
        <v>2</v>
      </c>
      <c r="I75" s="127">
        <v>0</v>
      </c>
      <c r="J75" s="127">
        <v>1</v>
      </c>
      <c r="K75" s="126">
        <v>3</v>
      </c>
      <c r="L75" s="127">
        <v>1</v>
      </c>
      <c r="M75" s="127">
        <v>2</v>
      </c>
      <c r="N75" s="127" t="s">
        <v>36</v>
      </c>
    </row>
    <row r="76" spans="1:14" ht="12.75">
      <c r="A76" s="128" t="s">
        <v>100</v>
      </c>
      <c r="B76" s="229" t="s">
        <v>294</v>
      </c>
      <c r="C76" s="229">
        <v>5</v>
      </c>
      <c r="D76" s="230"/>
      <c r="E76" s="127">
        <v>0</v>
      </c>
      <c r="F76" s="127">
        <v>2</v>
      </c>
      <c r="G76" s="127">
        <v>2</v>
      </c>
      <c r="H76" s="127">
        <v>0</v>
      </c>
      <c r="I76" s="127">
        <v>0</v>
      </c>
      <c r="J76" s="127">
        <v>0</v>
      </c>
      <c r="K76" s="126">
        <v>3</v>
      </c>
      <c r="L76" s="127">
        <v>2</v>
      </c>
      <c r="M76" s="127">
        <v>2</v>
      </c>
      <c r="N76" s="127" t="s">
        <v>27</v>
      </c>
    </row>
    <row r="77" spans="1:14" ht="12.75">
      <c r="A77" s="128" t="s">
        <v>101</v>
      </c>
      <c r="B77" s="229"/>
      <c r="C77" s="229"/>
      <c r="D77" s="230"/>
      <c r="E77" s="125">
        <v>2</v>
      </c>
      <c r="F77" s="130">
        <v>3</v>
      </c>
      <c r="G77" s="125">
        <v>2</v>
      </c>
      <c r="H77" s="125">
        <v>0</v>
      </c>
      <c r="I77" s="127">
        <v>0</v>
      </c>
      <c r="J77" s="127">
        <v>2</v>
      </c>
      <c r="K77" s="127">
        <v>0</v>
      </c>
      <c r="L77" s="126">
        <v>3</v>
      </c>
      <c r="M77" s="127">
        <v>0</v>
      </c>
      <c r="N77" s="127" t="s">
        <v>36</v>
      </c>
    </row>
    <row r="78" spans="1:14" ht="12.75">
      <c r="A78" s="128" t="s">
        <v>102</v>
      </c>
      <c r="B78" s="229"/>
      <c r="C78" s="229"/>
      <c r="D78" s="230"/>
      <c r="E78" s="125">
        <v>0</v>
      </c>
      <c r="F78" s="125">
        <v>1</v>
      </c>
      <c r="G78" s="125">
        <v>3</v>
      </c>
      <c r="H78" s="130">
        <v>4</v>
      </c>
      <c r="I78" s="127">
        <v>1</v>
      </c>
      <c r="J78" s="126">
        <v>4</v>
      </c>
      <c r="K78" s="127">
        <v>1</v>
      </c>
      <c r="L78" s="127">
        <v>0</v>
      </c>
      <c r="M78" s="127">
        <v>0</v>
      </c>
      <c r="N78" s="127" t="s">
        <v>36</v>
      </c>
    </row>
    <row r="79" spans="1:14" ht="12.75">
      <c r="A79" s="128" t="s">
        <v>103</v>
      </c>
      <c r="B79" s="229"/>
      <c r="C79" s="229"/>
      <c r="D79" s="230"/>
      <c r="E79" s="125">
        <v>0</v>
      </c>
      <c r="F79" s="125">
        <v>1</v>
      </c>
      <c r="G79" s="125">
        <v>2</v>
      </c>
      <c r="H79" s="125">
        <v>2</v>
      </c>
      <c r="I79" s="127">
        <v>1</v>
      </c>
      <c r="J79" s="126">
        <v>4</v>
      </c>
      <c r="K79" s="127">
        <v>1</v>
      </c>
      <c r="L79" s="127">
        <v>1</v>
      </c>
      <c r="M79" s="127">
        <v>0</v>
      </c>
      <c r="N79" s="127" t="s">
        <v>36</v>
      </c>
    </row>
    <row r="80" spans="1:14" ht="12.75">
      <c r="A80" s="128" t="s">
        <v>104</v>
      </c>
      <c r="B80" s="229"/>
      <c r="C80" s="229"/>
      <c r="D80" s="230"/>
      <c r="E80" s="131">
        <v>0</v>
      </c>
      <c r="F80" s="135">
        <v>0</v>
      </c>
      <c r="G80" s="131">
        <v>3</v>
      </c>
      <c r="H80" s="132">
        <v>4</v>
      </c>
      <c r="I80" s="127">
        <v>2</v>
      </c>
      <c r="J80" s="126">
        <v>3</v>
      </c>
      <c r="K80" s="127">
        <v>0</v>
      </c>
      <c r="L80" s="127">
        <v>0</v>
      </c>
      <c r="M80" s="127">
        <v>0</v>
      </c>
      <c r="N80" s="127" t="s">
        <v>33</v>
      </c>
    </row>
    <row r="81" spans="1:14" ht="12.75">
      <c r="A81" s="128" t="s">
        <v>105</v>
      </c>
      <c r="B81" s="229" t="s">
        <v>294</v>
      </c>
      <c r="C81" s="229">
        <v>5</v>
      </c>
      <c r="D81" s="230"/>
      <c r="E81" s="127">
        <v>2</v>
      </c>
      <c r="F81" s="127">
        <v>2</v>
      </c>
      <c r="G81" s="127">
        <v>2</v>
      </c>
      <c r="H81" s="126">
        <v>4</v>
      </c>
      <c r="I81" s="127">
        <v>2</v>
      </c>
      <c r="J81" s="126">
        <v>3</v>
      </c>
      <c r="K81" s="127">
        <v>2</v>
      </c>
      <c r="L81" s="127">
        <v>2</v>
      </c>
      <c r="M81" s="127">
        <v>0</v>
      </c>
      <c r="N81" s="127" t="s">
        <v>27</v>
      </c>
    </row>
    <row r="82" spans="1:14" ht="12.75">
      <c r="A82" s="128" t="s">
        <v>106</v>
      </c>
      <c r="B82" s="229" t="s">
        <v>296</v>
      </c>
      <c r="C82" s="229">
        <v>2</v>
      </c>
      <c r="D82" s="230" t="s">
        <v>296</v>
      </c>
      <c r="E82" s="127">
        <v>1</v>
      </c>
      <c r="F82" s="126">
        <v>3</v>
      </c>
      <c r="G82" s="127">
        <v>2</v>
      </c>
      <c r="H82" s="127">
        <v>2</v>
      </c>
      <c r="I82" s="127">
        <v>2</v>
      </c>
      <c r="J82" s="127">
        <v>2</v>
      </c>
      <c r="K82" s="127">
        <v>2</v>
      </c>
      <c r="L82" s="127">
        <v>2</v>
      </c>
      <c r="M82" s="127">
        <v>0</v>
      </c>
      <c r="N82" s="127" t="s">
        <v>29</v>
      </c>
    </row>
    <row r="83" spans="1:14" ht="12.75">
      <c r="A83" s="128" t="s">
        <v>107</v>
      </c>
      <c r="B83" s="229" t="s">
        <v>294</v>
      </c>
      <c r="C83" s="229">
        <v>1</v>
      </c>
      <c r="D83" s="230" t="s">
        <v>294</v>
      </c>
      <c r="E83" s="130">
        <v>3</v>
      </c>
      <c r="F83" s="125">
        <v>1</v>
      </c>
      <c r="G83" s="125">
        <v>0</v>
      </c>
      <c r="H83" s="125">
        <v>0</v>
      </c>
      <c r="I83" s="127">
        <v>0</v>
      </c>
      <c r="J83" s="127">
        <v>0</v>
      </c>
      <c r="K83" s="127">
        <v>0</v>
      </c>
      <c r="L83" s="127">
        <v>0</v>
      </c>
      <c r="M83" s="126">
        <v>5</v>
      </c>
      <c r="N83" s="127" t="s">
        <v>29</v>
      </c>
    </row>
    <row r="84" spans="1:14" ht="12.75">
      <c r="A84" s="128" t="s">
        <v>108</v>
      </c>
      <c r="B84" s="229" t="s">
        <v>294</v>
      </c>
      <c r="C84" s="229">
        <v>10</v>
      </c>
      <c r="D84" s="230"/>
      <c r="E84" s="130">
        <v>3</v>
      </c>
      <c r="F84" s="125">
        <v>2</v>
      </c>
      <c r="G84" s="125">
        <v>2</v>
      </c>
      <c r="H84" s="125">
        <v>0</v>
      </c>
      <c r="I84" s="127">
        <v>0</v>
      </c>
      <c r="J84" s="127">
        <v>0</v>
      </c>
      <c r="K84" s="127">
        <v>0</v>
      </c>
      <c r="L84" s="127">
        <v>0</v>
      </c>
      <c r="M84" s="126">
        <v>5</v>
      </c>
      <c r="N84" s="127" t="s">
        <v>36</v>
      </c>
    </row>
    <row r="85" spans="1:14" ht="12.75">
      <c r="A85" s="128" t="s">
        <v>109</v>
      </c>
      <c r="B85" s="229"/>
      <c r="C85" s="229"/>
      <c r="D85" s="230"/>
      <c r="E85" s="127">
        <v>0</v>
      </c>
      <c r="F85" s="127">
        <v>0</v>
      </c>
      <c r="G85" s="133">
        <v>2</v>
      </c>
      <c r="H85" s="126">
        <v>4</v>
      </c>
      <c r="I85" s="127">
        <v>1</v>
      </c>
      <c r="J85" s="126">
        <v>4</v>
      </c>
      <c r="K85" s="127">
        <v>1</v>
      </c>
      <c r="L85" s="127">
        <v>1</v>
      </c>
      <c r="M85" s="127">
        <v>0</v>
      </c>
      <c r="N85" s="127" t="s">
        <v>27</v>
      </c>
    </row>
    <row r="86" spans="1:14" ht="12.75">
      <c r="A86" s="128" t="s">
        <v>110</v>
      </c>
      <c r="B86" s="231" t="s">
        <v>294</v>
      </c>
      <c r="C86" s="229">
        <v>3</v>
      </c>
      <c r="D86" s="230"/>
      <c r="E86" s="130">
        <v>4</v>
      </c>
      <c r="F86" s="125">
        <v>1</v>
      </c>
      <c r="G86" s="134">
        <v>0</v>
      </c>
      <c r="H86" s="134">
        <v>0</v>
      </c>
      <c r="I86" s="127">
        <v>0</v>
      </c>
      <c r="J86" s="133">
        <v>1</v>
      </c>
      <c r="K86" s="127">
        <v>1</v>
      </c>
      <c r="L86" s="126">
        <v>4</v>
      </c>
      <c r="M86" s="127">
        <v>1</v>
      </c>
      <c r="N86" s="127" t="s">
        <v>29</v>
      </c>
    </row>
    <row r="87" spans="1:14" ht="12.75">
      <c r="A87" s="128" t="s">
        <v>111</v>
      </c>
      <c r="B87" s="229" t="s">
        <v>294</v>
      </c>
      <c r="C87" s="229">
        <v>1</v>
      </c>
      <c r="D87" s="230" t="s">
        <v>296</v>
      </c>
      <c r="E87" s="127">
        <v>2</v>
      </c>
      <c r="F87" s="127">
        <v>2</v>
      </c>
      <c r="G87" s="127">
        <v>2</v>
      </c>
      <c r="H87" s="126">
        <v>4</v>
      </c>
      <c r="I87" s="127">
        <v>1</v>
      </c>
      <c r="J87" s="127">
        <v>1</v>
      </c>
      <c r="K87" s="127">
        <v>1</v>
      </c>
      <c r="L87" s="127">
        <v>1</v>
      </c>
      <c r="M87" s="126">
        <v>4</v>
      </c>
      <c r="N87" s="127" t="s">
        <v>29</v>
      </c>
    </row>
    <row r="88" spans="1:14" ht="12.75">
      <c r="A88" s="128" t="s">
        <v>112</v>
      </c>
      <c r="B88" s="229" t="s">
        <v>294</v>
      </c>
      <c r="C88" s="229">
        <v>1</v>
      </c>
      <c r="D88" s="230"/>
      <c r="E88" s="130">
        <v>3</v>
      </c>
      <c r="F88" s="125">
        <v>1</v>
      </c>
      <c r="G88" s="125">
        <v>0</v>
      </c>
      <c r="H88" s="125">
        <v>0</v>
      </c>
      <c r="I88" s="127">
        <v>1</v>
      </c>
      <c r="J88" s="127">
        <v>1</v>
      </c>
      <c r="K88" s="127">
        <v>1</v>
      </c>
      <c r="L88" s="127">
        <v>2</v>
      </c>
      <c r="M88" s="126">
        <v>3</v>
      </c>
      <c r="N88" s="127" t="s">
        <v>29</v>
      </c>
    </row>
    <row r="89" spans="1:14" ht="12.75">
      <c r="A89" s="128" t="s">
        <v>113</v>
      </c>
      <c r="B89" s="229" t="s">
        <v>296</v>
      </c>
      <c r="C89" s="229">
        <v>5</v>
      </c>
      <c r="D89" s="230" t="s">
        <v>296</v>
      </c>
      <c r="E89" s="127">
        <v>0</v>
      </c>
      <c r="F89" s="127">
        <v>2</v>
      </c>
      <c r="G89" s="127">
        <v>2</v>
      </c>
      <c r="H89" s="126">
        <v>4</v>
      </c>
      <c r="I89" s="127">
        <v>2</v>
      </c>
      <c r="J89" s="126">
        <v>3</v>
      </c>
      <c r="K89" s="127">
        <v>2</v>
      </c>
      <c r="L89" s="127">
        <v>0</v>
      </c>
      <c r="M89" s="127">
        <v>0</v>
      </c>
      <c r="N89" s="127" t="s">
        <v>27</v>
      </c>
    </row>
    <row r="90" spans="1:14" ht="12.75">
      <c r="A90" s="128" t="s">
        <v>114</v>
      </c>
      <c r="B90" s="229" t="s">
        <v>294</v>
      </c>
      <c r="C90" s="229">
        <v>1</v>
      </c>
      <c r="D90" s="230"/>
      <c r="E90" s="130">
        <v>4</v>
      </c>
      <c r="F90" s="134">
        <v>1</v>
      </c>
      <c r="G90" s="125">
        <v>0</v>
      </c>
      <c r="H90" s="125">
        <v>0</v>
      </c>
      <c r="I90" s="127">
        <v>0</v>
      </c>
      <c r="J90" s="127">
        <v>0</v>
      </c>
      <c r="K90" s="127">
        <v>0</v>
      </c>
      <c r="L90" s="126">
        <v>4</v>
      </c>
      <c r="M90" s="127">
        <v>0</v>
      </c>
      <c r="N90" s="127" t="s">
        <v>29</v>
      </c>
    </row>
    <row r="91" spans="1:14" ht="12.75">
      <c r="A91" s="128" t="s">
        <v>115</v>
      </c>
      <c r="B91" s="229" t="s">
        <v>294</v>
      </c>
      <c r="C91" s="229">
        <v>5</v>
      </c>
      <c r="D91" s="230"/>
      <c r="E91" s="125">
        <v>2</v>
      </c>
      <c r="F91" s="130">
        <v>3</v>
      </c>
      <c r="G91" s="125">
        <v>1</v>
      </c>
      <c r="H91" s="125">
        <v>0</v>
      </c>
      <c r="I91" s="127">
        <v>0</v>
      </c>
      <c r="J91" s="127">
        <v>2</v>
      </c>
      <c r="K91" s="127">
        <v>0</v>
      </c>
      <c r="L91" s="126">
        <v>3</v>
      </c>
      <c r="M91" s="127">
        <v>0</v>
      </c>
      <c r="N91" s="127" t="s">
        <v>27</v>
      </c>
    </row>
    <row r="92" spans="1:14" ht="12.75">
      <c r="A92" s="128" t="s">
        <v>116</v>
      </c>
      <c r="B92" s="229" t="s">
        <v>294</v>
      </c>
      <c r="C92" s="229">
        <v>5</v>
      </c>
      <c r="D92" s="230"/>
      <c r="E92" s="127">
        <v>3</v>
      </c>
      <c r="F92" s="126">
        <v>4</v>
      </c>
      <c r="G92" s="127">
        <v>1</v>
      </c>
      <c r="H92" s="127">
        <v>1</v>
      </c>
      <c r="I92" s="127">
        <v>1</v>
      </c>
      <c r="J92" s="127">
        <v>2</v>
      </c>
      <c r="K92" s="127">
        <v>0</v>
      </c>
      <c r="L92" s="126">
        <v>3</v>
      </c>
      <c r="M92" s="127">
        <v>0</v>
      </c>
      <c r="N92" s="127" t="s">
        <v>27</v>
      </c>
    </row>
    <row r="93" spans="1:14" ht="12.75">
      <c r="A93" s="128" t="s">
        <v>117</v>
      </c>
      <c r="B93" s="231" t="s">
        <v>294</v>
      </c>
      <c r="C93" s="229">
        <v>6</v>
      </c>
      <c r="D93" s="230" t="s">
        <v>296</v>
      </c>
      <c r="E93" s="127">
        <v>1</v>
      </c>
      <c r="F93" s="127">
        <v>2</v>
      </c>
      <c r="G93" s="127">
        <v>2</v>
      </c>
      <c r="H93" s="127">
        <v>1</v>
      </c>
      <c r="I93" s="126">
        <v>3</v>
      </c>
      <c r="J93" s="127">
        <v>2</v>
      </c>
      <c r="K93" s="127">
        <v>1</v>
      </c>
      <c r="L93" s="127">
        <v>0</v>
      </c>
      <c r="M93" s="127">
        <v>0</v>
      </c>
      <c r="N93" s="127" t="s">
        <v>27</v>
      </c>
    </row>
    <row r="94" spans="1:14" ht="12.75">
      <c r="A94" s="128" t="s">
        <v>292</v>
      </c>
      <c r="B94" s="229" t="s">
        <v>294</v>
      </c>
      <c r="C94" s="229">
        <v>3</v>
      </c>
      <c r="D94" s="230"/>
      <c r="E94" s="130">
        <v>3</v>
      </c>
      <c r="F94" s="134">
        <v>2</v>
      </c>
      <c r="G94" s="125">
        <v>0</v>
      </c>
      <c r="H94" s="134">
        <v>0</v>
      </c>
      <c r="I94" s="127">
        <v>2</v>
      </c>
      <c r="J94" s="127">
        <v>2</v>
      </c>
      <c r="K94" s="126">
        <v>3</v>
      </c>
      <c r="L94" s="127">
        <v>0</v>
      </c>
      <c r="M94" s="127">
        <v>0</v>
      </c>
      <c r="N94" s="127" t="s">
        <v>29</v>
      </c>
    </row>
    <row r="95" spans="1:14" ht="12.75">
      <c r="A95" s="128" t="s">
        <v>119</v>
      </c>
      <c r="B95" s="229"/>
      <c r="C95" s="229"/>
      <c r="D95" s="230"/>
      <c r="E95" s="126">
        <v>3</v>
      </c>
      <c r="F95" s="127">
        <v>2</v>
      </c>
      <c r="G95" s="127">
        <v>0</v>
      </c>
      <c r="H95" s="127">
        <v>0</v>
      </c>
      <c r="I95" s="127">
        <v>1</v>
      </c>
      <c r="J95" s="127">
        <v>2</v>
      </c>
      <c r="K95" s="126">
        <v>3</v>
      </c>
      <c r="L95" s="127">
        <v>0</v>
      </c>
      <c r="M95" s="127">
        <v>0</v>
      </c>
      <c r="N95" s="127" t="s">
        <v>29</v>
      </c>
    </row>
    <row r="96" spans="1:14" ht="12.75">
      <c r="A96" s="128" t="s">
        <v>120</v>
      </c>
      <c r="B96" s="229" t="s">
        <v>294</v>
      </c>
      <c r="C96" s="229">
        <v>3</v>
      </c>
      <c r="D96" s="230" t="s">
        <v>294</v>
      </c>
      <c r="E96" s="130">
        <v>3</v>
      </c>
      <c r="F96" s="125">
        <v>2</v>
      </c>
      <c r="G96" s="125">
        <v>0</v>
      </c>
      <c r="H96" s="125">
        <v>0</v>
      </c>
      <c r="I96" s="127">
        <v>2</v>
      </c>
      <c r="J96" s="127">
        <v>2</v>
      </c>
      <c r="K96" s="126">
        <v>3</v>
      </c>
      <c r="L96" s="127">
        <v>0</v>
      </c>
      <c r="M96" s="127">
        <v>0</v>
      </c>
      <c r="N96" s="127" t="s">
        <v>29</v>
      </c>
    </row>
    <row r="97" spans="1:14" ht="12.75">
      <c r="A97" s="128" t="s">
        <v>121</v>
      </c>
      <c r="B97" s="229"/>
      <c r="C97" s="229"/>
      <c r="D97" s="230"/>
      <c r="E97" s="130">
        <v>3</v>
      </c>
      <c r="F97" s="125">
        <v>2</v>
      </c>
      <c r="G97" s="125">
        <v>0</v>
      </c>
      <c r="H97" s="125">
        <v>0</v>
      </c>
      <c r="I97" s="127">
        <v>1</v>
      </c>
      <c r="J97" s="127">
        <v>2</v>
      </c>
      <c r="K97" s="126">
        <v>3</v>
      </c>
      <c r="L97" s="127">
        <v>0</v>
      </c>
      <c r="M97" s="127">
        <v>0</v>
      </c>
      <c r="N97" s="127" t="s">
        <v>29</v>
      </c>
    </row>
    <row r="98" spans="1:14" ht="12.75">
      <c r="A98" s="128" t="s">
        <v>122</v>
      </c>
      <c r="B98" s="229" t="s">
        <v>294</v>
      </c>
      <c r="C98" s="229">
        <v>3</v>
      </c>
      <c r="D98" s="230" t="s">
        <v>294</v>
      </c>
      <c r="E98" s="130">
        <v>3</v>
      </c>
      <c r="F98" s="125">
        <v>2</v>
      </c>
      <c r="G98" s="125">
        <v>0</v>
      </c>
      <c r="H98" s="125">
        <v>0</v>
      </c>
      <c r="I98" s="127">
        <v>2</v>
      </c>
      <c r="J98" s="127">
        <v>2</v>
      </c>
      <c r="K98" s="126">
        <v>3</v>
      </c>
      <c r="L98" s="127">
        <v>0</v>
      </c>
      <c r="M98" s="127">
        <v>0</v>
      </c>
      <c r="N98" s="127" t="s">
        <v>29</v>
      </c>
    </row>
    <row r="99" spans="1:14" ht="12.75">
      <c r="A99" s="128" t="s">
        <v>123</v>
      </c>
      <c r="B99" s="229"/>
      <c r="C99" s="229"/>
      <c r="D99" s="230"/>
      <c r="E99" s="130">
        <v>3</v>
      </c>
      <c r="F99" s="125">
        <v>2</v>
      </c>
      <c r="G99" s="125">
        <v>0</v>
      </c>
      <c r="H99" s="125">
        <v>0</v>
      </c>
      <c r="I99" s="127">
        <v>1</v>
      </c>
      <c r="J99" s="127">
        <v>2</v>
      </c>
      <c r="K99" s="126">
        <v>3</v>
      </c>
      <c r="L99" s="127">
        <v>0</v>
      </c>
      <c r="M99" s="127">
        <v>0</v>
      </c>
      <c r="N99" s="127" t="s">
        <v>29</v>
      </c>
    </row>
    <row r="100" spans="1:14" ht="12.75">
      <c r="A100" s="128" t="s">
        <v>124</v>
      </c>
      <c r="B100" s="229"/>
      <c r="C100" s="229"/>
      <c r="D100" s="230"/>
      <c r="E100" s="130">
        <v>3</v>
      </c>
      <c r="F100" s="125">
        <v>2</v>
      </c>
      <c r="G100" s="125">
        <v>0</v>
      </c>
      <c r="H100" s="130">
        <v>0</v>
      </c>
      <c r="I100" s="127">
        <v>1</v>
      </c>
      <c r="J100" s="127">
        <v>2</v>
      </c>
      <c r="K100" s="126">
        <v>3</v>
      </c>
      <c r="L100" s="127">
        <v>0</v>
      </c>
      <c r="M100" s="127">
        <v>0</v>
      </c>
      <c r="N100" s="127" t="s">
        <v>27</v>
      </c>
    </row>
    <row r="101" spans="1:14" ht="12.75">
      <c r="A101" s="128" t="s">
        <v>125</v>
      </c>
      <c r="B101" s="229" t="s">
        <v>294</v>
      </c>
      <c r="C101" s="229">
        <v>5</v>
      </c>
      <c r="D101" s="230" t="s">
        <v>296</v>
      </c>
      <c r="E101" s="125">
        <v>2</v>
      </c>
      <c r="F101" s="130">
        <v>3</v>
      </c>
      <c r="G101" s="125">
        <v>1</v>
      </c>
      <c r="H101" s="125">
        <v>0</v>
      </c>
      <c r="I101" s="127">
        <v>0</v>
      </c>
      <c r="J101" s="127">
        <v>2</v>
      </c>
      <c r="K101" s="127">
        <v>0</v>
      </c>
      <c r="L101" s="126">
        <v>4</v>
      </c>
      <c r="M101" s="127">
        <v>0</v>
      </c>
      <c r="N101" s="127" t="s">
        <v>27</v>
      </c>
    </row>
    <row r="102" spans="1:14" ht="12.75">
      <c r="A102" s="128" t="s">
        <v>126</v>
      </c>
      <c r="B102" s="229" t="s">
        <v>294</v>
      </c>
      <c r="C102" s="229">
        <v>3</v>
      </c>
      <c r="D102" s="230"/>
      <c r="E102" s="125">
        <v>2</v>
      </c>
      <c r="F102" s="130">
        <v>3</v>
      </c>
      <c r="G102" s="125">
        <v>1</v>
      </c>
      <c r="H102" s="125">
        <v>0</v>
      </c>
      <c r="I102" s="127">
        <v>0</v>
      </c>
      <c r="J102" s="127">
        <v>2</v>
      </c>
      <c r="K102" s="127">
        <v>0</v>
      </c>
      <c r="L102" s="126">
        <v>4</v>
      </c>
      <c r="M102" s="127">
        <v>0</v>
      </c>
      <c r="N102" s="127" t="s">
        <v>29</v>
      </c>
    </row>
    <row r="103" spans="1:14" ht="12.75">
      <c r="A103" s="128" t="s">
        <v>127</v>
      </c>
      <c r="B103" s="231" t="s">
        <v>294</v>
      </c>
      <c r="C103" s="229">
        <v>6</v>
      </c>
      <c r="D103" s="230"/>
      <c r="E103" s="125">
        <v>2</v>
      </c>
      <c r="F103" s="130">
        <v>3</v>
      </c>
      <c r="G103" s="125">
        <v>1</v>
      </c>
      <c r="H103" s="130">
        <v>1</v>
      </c>
      <c r="I103" s="127">
        <v>0</v>
      </c>
      <c r="J103" s="127">
        <v>1</v>
      </c>
      <c r="K103" s="127">
        <v>0</v>
      </c>
      <c r="L103" s="126">
        <v>4</v>
      </c>
      <c r="M103" s="127">
        <v>0</v>
      </c>
      <c r="N103" s="127" t="s">
        <v>27</v>
      </c>
    </row>
    <row r="106" spans="1:14" ht="12.75">
      <c r="A106" s="136" t="s">
        <v>10</v>
      </c>
      <c r="B106" s="232"/>
      <c r="C106" s="233"/>
      <c r="D106" s="234">
        <v>104</v>
      </c>
      <c r="E106" s="137"/>
      <c r="F106" s="138"/>
      <c r="G106" s="138"/>
      <c r="H106" s="138"/>
      <c r="I106" s="138"/>
      <c r="J106" s="138"/>
      <c r="K106" s="138"/>
      <c r="L106" s="138"/>
      <c r="M106" s="138"/>
      <c r="N106" s="139"/>
    </row>
    <row r="107" spans="1:14" ht="12.75">
      <c r="A107" s="136" t="s">
        <v>139</v>
      </c>
      <c r="B107" s="232"/>
      <c r="C107" s="233"/>
      <c r="D107" s="234">
        <v>23</v>
      </c>
      <c r="E107" s="140"/>
      <c r="F107" s="141"/>
      <c r="G107" s="141"/>
      <c r="H107" s="141"/>
      <c r="I107" s="141"/>
      <c r="J107" s="141"/>
      <c r="K107" s="141"/>
      <c r="L107" s="141"/>
      <c r="M107" s="141"/>
      <c r="N107" s="142"/>
    </row>
    <row r="108" spans="1:14" ht="12.75">
      <c r="A108" s="136" t="s">
        <v>11</v>
      </c>
      <c r="B108" s="232" t="e">
        <f>B106/B107</f>
        <v>#DIV/0!</v>
      </c>
      <c r="C108" s="233"/>
      <c r="D108" s="234">
        <f>D106/D107</f>
        <v>4.521739130434782</v>
      </c>
      <c r="E108" s="140"/>
      <c r="F108" s="141"/>
      <c r="G108" s="141"/>
      <c r="H108" s="141"/>
      <c r="I108" s="141"/>
      <c r="J108" s="141"/>
      <c r="K108" s="141"/>
      <c r="L108" s="141"/>
      <c r="M108" s="141"/>
      <c r="N108" s="142"/>
    </row>
    <row r="109" spans="1:14" ht="12.75">
      <c r="A109" s="136" t="s">
        <v>140</v>
      </c>
      <c r="B109" s="232"/>
      <c r="C109" s="233" t="e">
        <f>(D106/B106)*100</f>
        <v>#DIV/0!</v>
      </c>
      <c r="D109" s="234"/>
      <c r="E109" s="140"/>
      <c r="F109" s="141"/>
      <c r="G109" s="141"/>
      <c r="H109" s="141"/>
      <c r="I109" s="141"/>
      <c r="J109" s="141"/>
      <c r="K109" s="141"/>
      <c r="L109" s="141"/>
      <c r="M109" s="141"/>
      <c r="N109" s="142"/>
    </row>
    <row r="110" spans="1:14" ht="12.75">
      <c r="A110" s="136" t="s">
        <v>141</v>
      </c>
      <c r="B110" s="232"/>
      <c r="C110" s="233" t="e">
        <f>(D108/B108)*100</f>
        <v>#DIV/0!</v>
      </c>
      <c r="D110" s="234"/>
      <c r="E110" s="143"/>
      <c r="F110" s="144"/>
      <c r="G110" s="144"/>
      <c r="H110" s="144"/>
      <c r="I110" s="144"/>
      <c r="J110" s="144"/>
      <c r="K110" s="144"/>
      <c r="L110" s="144"/>
      <c r="M110" s="144"/>
      <c r="N110" s="145"/>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ht="12.75">
      <c r="A126" s="1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Shael</cp:lastModifiedBy>
  <cp:lastPrinted>2007-01-11T08:27:32Z</cp:lastPrinted>
  <dcterms:created xsi:type="dcterms:W3CDTF">2003-12-03T08:22:36Z</dcterms:created>
  <dcterms:modified xsi:type="dcterms:W3CDTF">2011-06-12T22:46:17Z</dcterms:modified>
  <cp:category/>
  <cp:version/>
  <cp:contentType/>
  <cp:contentStatus/>
</cp:coreProperties>
</file>